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defaultThemeVersion="124226"/>
  <bookViews>
    <workbookView xWindow="240" yWindow="195" windowWidth="16095" windowHeight="9480" firstSheet="2" activeTab="19"/>
  </bookViews>
  <sheets>
    <sheet name="2020" sheetId="6" state="hidden" r:id="rId1"/>
    <sheet name="2019" sheetId="5" state="hidden" r:id="rId2"/>
    <sheet name="Нефтепродукты" sheetId="4" r:id="rId3"/>
    <sheet name="Лист2" sheetId="3" state="hidden" r:id="rId4"/>
    <sheet name="Виды реал." sheetId="2" r:id="rId5"/>
    <sheet name="ПОН S" sheetId="11" state="hidden" r:id="rId6"/>
    <sheet name="ПОН Cl" sheetId="8" state="hidden" r:id="rId7"/>
    <sheet name="ПОН" sheetId="12" r:id="rId8"/>
    <sheet name="АЗК S" sheetId="13" state="hidden" r:id="rId9"/>
    <sheet name="АЗК Cl" sheetId="14" state="hidden" r:id="rId10"/>
    <sheet name="АЗК" sheetId="15" r:id="rId11"/>
    <sheet name="Лист9" sheetId="22" state="hidden" r:id="rId12"/>
    <sheet name="Лист5" sheetId="17" state="hidden" r:id="rId13"/>
    <sheet name="Лист6" sheetId="18" state="hidden" r:id="rId14"/>
    <sheet name="Лист7" sheetId="21" state="hidden" r:id="rId15"/>
    <sheet name="АЗК S-m" sheetId="23" state="hidden" r:id="rId16"/>
    <sheet name="Лист4" sheetId="16" state="hidden" r:id="rId17"/>
    <sheet name="АЗК CL-m" sheetId="19" state="hidden" r:id="rId18"/>
    <sheet name="АЗК помесячно" sheetId="20" r:id="rId19"/>
    <sheet name="Реализация" sheetId="1" r:id="rId20"/>
  </sheets>
  <definedNames>
    <definedName name="_xlnm._FilterDatabase" localSheetId="1" hidden="1">'2019'!$A$1:$D$139</definedName>
    <definedName name="_xlnm._FilterDatabase" localSheetId="0" hidden="1">'2020'!$A$2:$D$126</definedName>
    <definedName name="_xlnm._FilterDatabase" localSheetId="4" hidden="1">'Виды реал.'!$A$1:$D$504</definedName>
    <definedName name="_xlnm._FilterDatabase" localSheetId="2" hidden="1">Нефтепродукты!$A$1:$C$83</definedName>
    <definedName name="_xlnm._FilterDatabase" localSheetId="19" hidden="1">Реализация!$A$2:$G$119</definedName>
  </definedNames>
  <calcPr calcId="145621"/>
  <pivotCaches>
    <pivotCache cacheId="0" r:id="rId21"/>
  </pivotCaches>
</workbook>
</file>

<file path=xl/calcChain.xml><?xml version="1.0" encoding="utf-8"?>
<calcChain xmlns="http://schemas.openxmlformats.org/spreadsheetml/2006/main">
  <c r="A343" i="20" l="1"/>
  <c r="B343" i="20"/>
  <c r="C343" i="20"/>
  <c r="D343" i="20"/>
  <c r="E343" i="20"/>
  <c r="F343" i="20"/>
  <c r="G343" i="20"/>
  <c r="H343" i="20"/>
  <c r="I343" i="20"/>
  <c r="J343" i="20"/>
  <c r="K343" i="20"/>
  <c r="L343" i="20"/>
  <c r="M343" i="20"/>
  <c r="N343" i="20"/>
  <c r="O343" i="20"/>
  <c r="P343" i="20"/>
  <c r="Q343" i="20"/>
  <c r="R343" i="20"/>
  <c r="S343" i="20"/>
  <c r="T343" i="20"/>
  <c r="A344" i="20"/>
  <c r="B344" i="20"/>
  <c r="C344" i="20"/>
  <c r="D344" i="20"/>
  <c r="E344" i="20"/>
  <c r="F344" i="20"/>
  <c r="G344" i="20"/>
  <c r="H344" i="20"/>
  <c r="I344" i="20"/>
  <c r="J344" i="20"/>
  <c r="K344" i="20"/>
  <c r="L344" i="20"/>
  <c r="M344" i="20"/>
  <c r="N344" i="20"/>
  <c r="O344" i="20"/>
  <c r="P344" i="20"/>
  <c r="Q344" i="20"/>
  <c r="R344" i="20"/>
  <c r="S344" i="20"/>
  <c r="T344" i="20"/>
  <c r="A345" i="20"/>
  <c r="B345" i="20"/>
  <c r="C345" i="20"/>
  <c r="D345" i="20"/>
  <c r="E345" i="20"/>
  <c r="F345" i="20"/>
  <c r="G345" i="20"/>
  <c r="H345" i="20"/>
  <c r="I345" i="20"/>
  <c r="J345" i="20"/>
  <c r="K345" i="20"/>
  <c r="L345" i="20"/>
  <c r="M345" i="20"/>
  <c r="N345" i="20"/>
  <c r="O345" i="20"/>
  <c r="P345" i="20"/>
  <c r="Q345" i="20"/>
  <c r="R345" i="20"/>
  <c r="S345" i="20"/>
  <c r="T345" i="20"/>
  <c r="A346" i="20"/>
  <c r="B346" i="20"/>
  <c r="C346" i="20"/>
  <c r="D346" i="20"/>
  <c r="E346" i="20"/>
  <c r="F346" i="20"/>
  <c r="G346" i="20"/>
  <c r="H346" i="20"/>
  <c r="I346" i="20"/>
  <c r="J346" i="20"/>
  <c r="K346" i="20"/>
  <c r="L346" i="20"/>
  <c r="M346" i="20"/>
  <c r="N346" i="20"/>
  <c r="O346" i="20"/>
  <c r="P346" i="20"/>
  <c r="Q346" i="20"/>
  <c r="R346" i="20"/>
  <c r="S346" i="20"/>
  <c r="T346" i="20"/>
  <c r="A347" i="20"/>
  <c r="B347" i="20"/>
  <c r="C347" i="20"/>
  <c r="D347" i="20"/>
  <c r="E347" i="20"/>
  <c r="F347" i="20"/>
  <c r="G347" i="20"/>
  <c r="H347" i="20"/>
  <c r="I347" i="20"/>
  <c r="J347" i="20"/>
  <c r="K347" i="20"/>
  <c r="L347" i="20"/>
  <c r="M347" i="20"/>
  <c r="N347" i="20"/>
  <c r="O347" i="20"/>
  <c r="P347" i="20"/>
  <c r="Q347" i="20"/>
  <c r="R347" i="20"/>
  <c r="S347" i="20"/>
  <c r="T347" i="20"/>
  <c r="A348" i="20"/>
  <c r="B348" i="20"/>
  <c r="C348" i="20"/>
  <c r="D348" i="20"/>
  <c r="E348" i="20"/>
  <c r="F348" i="20"/>
  <c r="G348" i="20"/>
  <c r="H348" i="20"/>
  <c r="I348" i="20"/>
  <c r="J348" i="20"/>
  <c r="K348" i="20"/>
  <c r="L348" i="20"/>
  <c r="M348" i="20"/>
  <c r="N348" i="20"/>
  <c r="O348" i="20"/>
  <c r="P348" i="20"/>
  <c r="Q348" i="20"/>
  <c r="R348" i="20"/>
  <c r="S348" i="20"/>
  <c r="T348" i="20"/>
  <c r="A349" i="20"/>
  <c r="B349" i="20"/>
  <c r="C349" i="20"/>
  <c r="D349" i="20"/>
  <c r="E349" i="20"/>
  <c r="F349" i="20"/>
  <c r="G349" i="20"/>
  <c r="H349" i="20"/>
  <c r="I349" i="20"/>
  <c r="J349" i="20"/>
  <c r="K349" i="20"/>
  <c r="L349" i="20"/>
  <c r="M349" i="20"/>
  <c r="N349" i="20"/>
  <c r="O349" i="20"/>
  <c r="P349" i="20"/>
  <c r="Q349" i="20"/>
  <c r="R349" i="20"/>
  <c r="S349" i="20"/>
  <c r="T349" i="20"/>
  <c r="A350" i="20"/>
  <c r="B350" i="20"/>
  <c r="C350" i="20"/>
  <c r="D350" i="20"/>
  <c r="E350" i="20"/>
  <c r="F350" i="20"/>
  <c r="G350" i="20"/>
  <c r="H350" i="20"/>
  <c r="I350" i="20"/>
  <c r="J350" i="20"/>
  <c r="K350" i="20"/>
  <c r="L350" i="20"/>
  <c r="M350" i="20"/>
  <c r="N350" i="20"/>
  <c r="O350" i="20"/>
  <c r="P350" i="20"/>
  <c r="Q350" i="20"/>
  <c r="R350" i="20"/>
  <c r="S350" i="20"/>
  <c r="T350" i="20"/>
  <c r="A351" i="20"/>
  <c r="B351" i="20"/>
  <c r="C351" i="20"/>
  <c r="D351" i="20"/>
  <c r="E351" i="20"/>
  <c r="F351" i="20"/>
  <c r="G351" i="20"/>
  <c r="H351" i="20"/>
  <c r="I351" i="20"/>
  <c r="J351" i="20"/>
  <c r="K351" i="20"/>
  <c r="L351" i="20"/>
  <c r="M351" i="20"/>
  <c r="N351" i="20"/>
  <c r="O351" i="20"/>
  <c r="P351" i="20"/>
  <c r="Q351" i="20"/>
  <c r="R351" i="20"/>
  <c r="S351" i="20"/>
  <c r="T351" i="20"/>
  <c r="A352" i="20"/>
  <c r="B352" i="20"/>
  <c r="C352" i="20"/>
  <c r="D352" i="20"/>
  <c r="E352" i="20"/>
  <c r="F352" i="20"/>
  <c r="G352" i="20"/>
  <c r="H352" i="20"/>
  <c r="I352" i="20"/>
  <c r="J352" i="20"/>
  <c r="K352" i="20"/>
  <c r="L352" i="20"/>
  <c r="M352" i="20"/>
  <c r="N352" i="20"/>
  <c r="O352" i="20"/>
  <c r="P352" i="20"/>
  <c r="Q352" i="20"/>
  <c r="R352" i="20"/>
  <c r="S352" i="20"/>
  <c r="T352" i="20"/>
  <c r="A353" i="20"/>
  <c r="B353" i="20"/>
  <c r="C353" i="20"/>
  <c r="D353" i="20"/>
  <c r="E353" i="20"/>
  <c r="F353" i="20"/>
  <c r="G353" i="20"/>
  <c r="H353" i="20"/>
  <c r="I353" i="20"/>
  <c r="J353" i="20"/>
  <c r="K353" i="20"/>
  <c r="L353" i="20"/>
  <c r="M353" i="20"/>
  <c r="N353" i="20"/>
  <c r="O353" i="20"/>
  <c r="P353" i="20"/>
  <c r="Q353" i="20"/>
  <c r="R353" i="20"/>
  <c r="S353" i="20"/>
  <c r="T353" i="20"/>
  <c r="A354" i="20"/>
  <c r="B354" i="20"/>
  <c r="C354" i="20"/>
  <c r="D354" i="20"/>
  <c r="E354" i="20"/>
  <c r="F354" i="20"/>
  <c r="G354" i="20"/>
  <c r="H354" i="20"/>
  <c r="I354" i="20"/>
  <c r="J354" i="20"/>
  <c r="K354" i="20"/>
  <c r="L354" i="20"/>
  <c r="M354" i="20"/>
  <c r="N354" i="20"/>
  <c r="O354" i="20"/>
  <c r="P354" i="20"/>
  <c r="Q354" i="20"/>
  <c r="R354" i="20"/>
  <c r="S354" i="20"/>
  <c r="T354" i="20"/>
  <c r="A355" i="20"/>
  <c r="B355" i="20"/>
  <c r="C355" i="20"/>
  <c r="D355" i="20"/>
  <c r="E355" i="20"/>
  <c r="F355" i="20"/>
  <c r="G355" i="20"/>
  <c r="H355" i="20"/>
  <c r="I355" i="20"/>
  <c r="J355" i="20"/>
  <c r="K355" i="20"/>
  <c r="L355" i="20"/>
  <c r="M355" i="20"/>
  <c r="N355" i="20"/>
  <c r="O355" i="20"/>
  <c r="P355" i="20"/>
  <c r="Q355" i="20"/>
  <c r="R355" i="20"/>
  <c r="S355" i="20"/>
  <c r="T355" i="20"/>
  <c r="A356" i="20"/>
  <c r="B356" i="20"/>
  <c r="C356" i="20"/>
  <c r="D356" i="20"/>
  <c r="E356" i="20"/>
  <c r="F356" i="20"/>
  <c r="G356" i="20"/>
  <c r="H356" i="20"/>
  <c r="I356" i="20"/>
  <c r="J356" i="20"/>
  <c r="K356" i="20"/>
  <c r="L356" i="20"/>
  <c r="M356" i="20"/>
  <c r="N356" i="20"/>
  <c r="O356" i="20"/>
  <c r="P356" i="20"/>
  <c r="Q356" i="20"/>
  <c r="R356" i="20"/>
  <c r="S356" i="20"/>
  <c r="T356" i="20"/>
  <c r="A357" i="20"/>
  <c r="B357" i="20"/>
  <c r="C357" i="20"/>
  <c r="D357" i="20"/>
  <c r="E357" i="20"/>
  <c r="F357" i="20"/>
  <c r="G357" i="20"/>
  <c r="H357" i="20"/>
  <c r="I357" i="20"/>
  <c r="J357" i="20"/>
  <c r="K357" i="20"/>
  <c r="L357" i="20"/>
  <c r="M357" i="20"/>
  <c r="N357" i="20"/>
  <c r="O357" i="20"/>
  <c r="P357" i="20"/>
  <c r="Q357" i="20"/>
  <c r="R357" i="20"/>
  <c r="S357" i="20"/>
  <c r="T357" i="20"/>
  <c r="A358" i="20"/>
  <c r="B358" i="20"/>
  <c r="C358" i="20"/>
  <c r="D358" i="20"/>
  <c r="E358" i="20"/>
  <c r="F358" i="20"/>
  <c r="G358" i="20"/>
  <c r="H358" i="20"/>
  <c r="I358" i="20"/>
  <c r="J358" i="20"/>
  <c r="K358" i="20"/>
  <c r="L358" i="20"/>
  <c r="M358" i="20"/>
  <c r="N358" i="20"/>
  <c r="O358" i="20"/>
  <c r="P358" i="20"/>
  <c r="Q358" i="20"/>
  <c r="R358" i="20"/>
  <c r="S358" i="20"/>
  <c r="T358" i="20"/>
  <c r="A359" i="20"/>
  <c r="B359" i="20"/>
  <c r="C359" i="20"/>
  <c r="D359" i="20"/>
  <c r="E359" i="20"/>
  <c r="F359" i="20"/>
  <c r="G359" i="20"/>
  <c r="H359" i="20"/>
  <c r="I359" i="20"/>
  <c r="J359" i="20"/>
  <c r="K359" i="20"/>
  <c r="L359" i="20"/>
  <c r="M359" i="20"/>
  <c r="N359" i="20"/>
  <c r="O359" i="20"/>
  <c r="P359" i="20"/>
  <c r="Q359" i="20"/>
  <c r="R359" i="20"/>
  <c r="S359" i="20"/>
  <c r="T359" i="20"/>
  <c r="A360" i="20"/>
  <c r="B360" i="20"/>
  <c r="C360" i="20"/>
  <c r="D360" i="20"/>
  <c r="E360" i="20"/>
  <c r="F360" i="20"/>
  <c r="G360" i="20"/>
  <c r="H360" i="20"/>
  <c r="I360" i="20"/>
  <c r="J360" i="20"/>
  <c r="K360" i="20"/>
  <c r="L360" i="20"/>
  <c r="M360" i="20"/>
  <c r="N360" i="20"/>
  <c r="O360" i="20"/>
  <c r="P360" i="20"/>
  <c r="Q360" i="20"/>
  <c r="R360" i="20"/>
  <c r="S360" i="20"/>
  <c r="T360" i="20"/>
  <c r="A361" i="20"/>
  <c r="B361" i="20"/>
  <c r="C361" i="20"/>
  <c r="D361" i="20"/>
  <c r="E361" i="20"/>
  <c r="F361" i="20"/>
  <c r="G361" i="20"/>
  <c r="H361" i="20"/>
  <c r="I361" i="20"/>
  <c r="J361" i="20"/>
  <c r="K361" i="20"/>
  <c r="L361" i="20"/>
  <c r="M361" i="20"/>
  <c r="N361" i="20"/>
  <c r="O361" i="20"/>
  <c r="P361" i="20"/>
  <c r="Q361" i="20"/>
  <c r="R361" i="20"/>
  <c r="S361" i="20"/>
  <c r="T361" i="20"/>
  <c r="A362" i="20"/>
  <c r="B362" i="20"/>
  <c r="C362" i="20"/>
  <c r="D362" i="20"/>
  <c r="E362" i="20"/>
  <c r="F362" i="20"/>
  <c r="G362" i="20"/>
  <c r="H362" i="20"/>
  <c r="I362" i="20"/>
  <c r="J362" i="20"/>
  <c r="K362" i="20"/>
  <c r="L362" i="20"/>
  <c r="M362" i="20"/>
  <c r="N362" i="20"/>
  <c r="O362" i="20"/>
  <c r="P362" i="20"/>
  <c r="Q362" i="20"/>
  <c r="R362" i="20"/>
  <c r="S362" i="20"/>
  <c r="T362" i="20"/>
  <c r="A363" i="20"/>
  <c r="B363" i="20"/>
  <c r="C363" i="20"/>
  <c r="D363" i="20"/>
  <c r="E363" i="20"/>
  <c r="F363" i="20"/>
  <c r="G363" i="20"/>
  <c r="H363" i="20"/>
  <c r="I363" i="20"/>
  <c r="J363" i="20"/>
  <c r="K363" i="20"/>
  <c r="L363" i="20"/>
  <c r="M363" i="20"/>
  <c r="N363" i="20"/>
  <c r="O363" i="20"/>
  <c r="P363" i="20"/>
  <c r="Q363" i="20"/>
  <c r="R363" i="20"/>
  <c r="S363" i="20"/>
  <c r="T363" i="20"/>
  <c r="A364" i="20"/>
  <c r="B364" i="20"/>
  <c r="C364" i="20"/>
  <c r="D364" i="20"/>
  <c r="E364" i="20"/>
  <c r="F364" i="20"/>
  <c r="G364" i="20"/>
  <c r="H364" i="20"/>
  <c r="I364" i="20"/>
  <c r="J364" i="20"/>
  <c r="K364" i="20"/>
  <c r="L364" i="20"/>
  <c r="M364" i="20"/>
  <c r="N364" i="20"/>
  <c r="O364" i="20"/>
  <c r="P364" i="20"/>
  <c r="Q364" i="20"/>
  <c r="R364" i="20"/>
  <c r="S364" i="20"/>
  <c r="T364" i="20"/>
  <c r="A365" i="20"/>
  <c r="B365" i="20"/>
  <c r="C365" i="20"/>
  <c r="D365" i="20"/>
  <c r="E365" i="20"/>
  <c r="F365" i="20"/>
  <c r="G365" i="20"/>
  <c r="H365" i="20"/>
  <c r="I365" i="20"/>
  <c r="J365" i="20"/>
  <c r="K365" i="20"/>
  <c r="L365" i="20"/>
  <c r="M365" i="20"/>
  <c r="N365" i="20"/>
  <c r="O365" i="20"/>
  <c r="P365" i="20"/>
  <c r="Q365" i="20"/>
  <c r="R365" i="20"/>
  <c r="S365" i="20"/>
  <c r="T365" i="20"/>
  <c r="A366" i="20"/>
  <c r="B366" i="20"/>
  <c r="C366" i="20"/>
  <c r="D366" i="20"/>
  <c r="E366" i="20"/>
  <c r="F366" i="20"/>
  <c r="G366" i="20"/>
  <c r="H366" i="20"/>
  <c r="I366" i="20"/>
  <c r="J366" i="20"/>
  <c r="K366" i="20"/>
  <c r="L366" i="20"/>
  <c r="M366" i="20"/>
  <c r="N366" i="20"/>
  <c r="O366" i="20"/>
  <c r="P366" i="20"/>
  <c r="Q366" i="20"/>
  <c r="R366" i="20"/>
  <c r="S366" i="20"/>
  <c r="T366" i="20"/>
  <c r="A367" i="20"/>
  <c r="B367" i="20"/>
  <c r="C367" i="20"/>
  <c r="D367" i="20"/>
  <c r="E367" i="20"/>
  <c r="F367" i="20"/>
  <c r="G367" i="20"/>
  <c r="H367" i="20"/>
  <c r="I367" i="20"/>
  <c r="J367" i="20"/>
  <c r="K367" i="20"/>
  <c r="L367" i="20"/>
  <c r="M367" i="20"/>
  <c r="N367" i="20"/>
  <c r="O367" i="20"/>
  <c r="P367" i="20"/>
  <c r="Q367" i="20"/>
  <c r="R367" i="20"/>
  <c r="S367" i="20"/>
  <c r="T367" i="20"/>
  <c r="A368" i="20"/>
  <c r="B368" i="20"/>
  <c r="C368" i="20"/>
  <c r="D368" i="20"/>
  <c r="E368" i="20"/>
  <c r="F368" i="20"/>
  <c r="G368" i="20"/>
  <c r="H368" i="20"/>
  <c r="I368" i="20"/>
  <c r="J368" i="20"/>
  <c r="K368" i="20"/>
  <c r="L368" i="20"/>
  <c r="M368" i="20"/>
  <c r="N368" i="20"/>
  <c r="O368" i="20"/>
  <c r="P368" i="20"/>
  <c r="Q368" i="20"/>
  <c r="R368" i="20"/>
  <c r="S368" i="20"/>
  <c r="T368" i="20"/>
  <c r="A369" i="20"/>
  <c r="B369" i="20"/>
  <c r="C369" i="20"/>
  <c r="D369" i="20"/>
  <c r="E369" i="20"/>
  <c r="F369" i="20"/>
  <c r="G369" i="20"/>
  <c r="H369" i="20"/>
  <c r="I369" i="20"/>
  <c r="J369" i="20"/>
  <c r="K369" i="20"/>
  <c r="L369" i="20"/>
  <c r="M369" i="20"/>
  <c r="N369" i="20"/>
  <c r="O369" i="20"/>
  <c r="P369" i="20"/>
  <c r="Q369" i="20"/>
  <c r="R369" i="20"/>
  <c r="S369" i="20"/>
  <c r="T369" i="20"/>
  <c r="A370" i="20"/>
  <c r="B370" i="20"/>
  <c r="C370" i="20"/>
  <c r="D370" i="20"/>
  <c r="E370" i="20"/>
  <c r="F370" i="20"/>
  <c r="G370" i="20"/>
  <c r="H370" i="20"/>
  <c r="I370" i="20"/>
  <c r="J370" i="20"/>
  <c r="K370" i="20"/>
  <c r="L370" i="20"/>
  <c r="M370" i="20"/>
  <c r="N370" i="20"/>
  <c r="O370" i="20"/>
  <c r="P370" i="20"/>
  <c r="Q370" i="20"/>
  <c r="R370" i="20"/>
  <c r="S370" i="20"/>
  <c r="T370" i="20"/>
  <c r="A371" i="20"/>
  <c r="B371" i="20"/>
  <c r="C371" i="20"/>
  <c r="D371" i="20"/>
  <c r="E371" i="20"/>
  <c r="F371" i="20"/>
  <c r="G371" i="20"/>
  <c r="H371" i="20"/>
  <c r="I371" i="20"/>
  <c r="J371" i="20"/>
  <c r="K371" i="20"/>
  <c r="L371" i="20"/>
  <c r="M371" i="20"/>
  <c r="N371" i="20"/>
  <c r="O371" i="20"/>
  <c r="P371" i="20"/>
  <c r="Q371" i="20"/>
  <c r="R371" i="20"/>
  <c r="S371" i="20"/>
  <c r="T371" i="20"/>
  <c r="A372" i="20"/>
  <c r="B372" i="20"/>
  <c r="C372" i="20"/>
  <c r="D372" i="20"/>
  <c r="E372" i="20"/>
  <c r="F372" i="20"/>
  <c r="G372" i="20"/>
  <c r="H372" i="20"/>
  <c r="I372" i="20"/>
  <c r="J372" i="20"/>
  <c r="K372" i="20"/>
  <c r="L372" i="20"/>
  <c r="M372" i="20"/>
  <c r="N372" i="20"/>
  <c r="O372" i="20"/>
  <c r="P372" i="20"/>
  <c r="Q372" i="20"/>
  <c r="R372" i="20"/>
  <c r="S372" i="20"/>
  <c r="T372" i="20"/>
  <c r="A373" i="20"/>
  <c r="B373" i="20"/>
  <c r="C373" i="20"/>
  <c r="D373" i="20"/>
  <c r="E373" i="20"/>
  <c r="F373" i="20"/>
  <c r="G373" i="20"/>
  <c r="H373" i="20"/>
  <c r="I373" i="20"/>
  <c r="J373" i="20"/>
  <c r="K373" i="20"/>
  <c r="L373" i="20"/>
  <c r="M373" i="20"/>
  <c r="N373" i="20"/>
  <c r="O373" i="20"/>
  <c r="P373" i="20"/>
  <c r="Q373" i="20"/>
  <c r="R373" i="20"/>
  <c r="S373" i="20"/>
  <c r="T373" i="20"/>
  <c r="A374" i="20"/>
  <c r="B374" i="20"/>
  <c r="C374" i="20"/>
  <c r="D374" i="20"/>
  <c r="E374" i="20"/>
  <c r="F374" i="20"/>
  <c r="G374" i="20"/>
  <c r="H374" i="20"/>
  <c r="I374" i="20"/>
  <c r="J374" i="20"/>
  <c r="K374" i="20"/>
  <c r="L374" i="20"/>
  <c r="M374" i="20"/>
  <c r="N374" i="20"/>
  <c r="O374" i="20"/>
  <c r="P374" i="20"/>
  <c r="Q374" i="20"/>
  <c r="R374" i="20"/>
  <c r="S374" i="20"/>
  <c r="T374" i="20"/>
  <c r="A375" i="20"/>
  <c r="B375" i="20"/>
  <c r="C375" i="20"/>
  <c r="D375" i="20"/>
  <c r="E375" i="20"/>
  <c r="F375" i="20"/>
  <c r="G375" i="20"/>
  <c r="H375" i="20"/>
  <c r="I375" i="20"/>
  <c r="J375" i="20"/>
  <c r="K375" i="20"/>
  <c r="L375" i="20"/>
  <c r="M375" i="20"/>
  <c r="N375" i="20"/>
  <c r="O375" i="20"/>
  <c r="P375" i="20"/>
  <c r="Q375" i="20"/>
  <c r="R375" i="20"/>
  <c r="S375" i="20"/>
  <c r="T375" i="20"/>
  <c r="A376" i="20"/>
  <c r="B376" i="20"/>
  <c r="C376" i="20"/>
  <c r="D376" i="20"/>
  <c r="E376" i="20"/>
  <c r="F376" i="20"/>
  <c r="G376" i="20"/>
  <c r="H376" i="20"/>
  <c r="I376" i="20"/>
  <c r="J376" i="20"/>
  <c r="K376" i="20"/>
  <c r="L376" i="20"/>
  <c r="M376" i="20"/>
  <c r="N376" i="20"/>
  <c r="O376" i="20"/>
  <c r="P376" i="20"/>
  <c r="Q376" i="20"/>
  <c r="R376" i="20"/>
  <c r="S376" i="20"/>
  <c r="T376" i="20"/>
  <c r="A377" i="20"/>
  <c r="B377" i="20"/>
  <c r="C377" i="20"/>
  <c r="D377" i="20"/>
  <c r="E377" i="20"/>
  <c r="F377" i="20"/>
  <c r="G377" i="20"/>
  <c r="H377" i="20"/>
  <c r="I377" i="20"/>
  <c r="J377" i="20"/>
  <c r="K377" i="20"/>
  <c r="L377" i="20"/>
  <c r="M377" i="20"/>
  <c r="N377" i="20"/>
  <c r="O377" i="20"/>
  <c r="P377" i="20"/>
  <c r="Q377" i="20"/>
  <c r="R377" i="20"/>
  <c r="S377" i="20"/>
  <c r="T377" i="20"/>
  <c r="A378" i="20"/>
  <c r="B378" i="20"/>
  <c r="C378" i="20"/>
  <c r="D378" i="20"/>
  <c r="E378" i="20"/>
  <c r="F378" i="20"/>
  <c r="G378" i="20"/>
  <c r="H378" i="20"/>
  <c r="I378" i="20"/>
  <c r="J378" i="20"/>
  <c r="K378" i="20"/>
  <c r="L378" i="20"/>
  <c r="M378" i="20"/>
  <c r="N378" i="20"/>
  <c r="O378" i="20"/>
  <c r="P378" i="20"/>
  <c r="Q378" i="20"/>
  <c r="R378" i="20"/>
  <c r="S378" i="20"/>
  <c r="T378" i="20"/>
  <c r="A379" i="20"/>
  <c r="B379" i="20"/>
  <c r="C379" i="20"/>
  <c r="D379" i="20"/>
  <c r="E379" i="20"/>
  <c r="F379" i="20"/>
  <c r="G379" i="20"/>
  <c r="H379" i="20"/>
  <c r="I379" i="20"/>
  <c r="J379" i="20"/>
  <c r="K379" i="20"/>
  <c r="L379" i="20"/>
  <c r="M379" i="20"/>
  <c r="N379" i="20"/>
  <c r="O379" i="20"/>
  <c r="P379" i="20"/>
  <c r="Q379" i="20"/>
  <c r="R379" i="20"/>
  <c r="S379" i="20"/>
  <c r="T379" i="20"/>
  <c r="A380" i="20"/>
  <c r="B380" i="20"/>
  <c r="C380" i="20"/>
  <c r="D380" i="20"/>
  <c r="E380" i="20"/>
  <c r="F380" i="20"/>
  <c r="G380" i="20"/>
  <c r="H380" i="20"/>
  <c r="I380" i="20"/>
  <c r="J380" i="20"/>
  <c r="K380" i="20"/>
  <c r="L380" i="20"/>
  <c r="M380" i="20"/>
  <c r="N380" i="20"/>
  <c r="O380" i="20"/>
  <c r="P380" i="20"/>
  <c r="Q380" i="20"/>
  <c r="R380" i="20"/>
  <c r="S380" i="20"/>
  <c r="T380" i="20"/>
  <c r="A381" i="20"/>
  <c r="B381" i="20"/>
  <c r="C381" i="20"/>
  <c r="D381" i="20"/>
  <c r="E381" i="20"/>
  <c r="F381" i="20"/>
  <c r="G381" i="20"/>
  <c r="H381" i="20"/>
  <c r="I381" i="20"/>
  <c r="J381" i="20"/>
  <c r="K381" i="20"/>
  <c r="L381" i="20"/>
  <c r="M381" i="20"/>
  <c r="N381" i="20"/>
  <c r="O381" i="20"/>
  <c r="P381" i="20"/>
  <c r="Q381" i="20"/>
  <c r="R381" i="20"/>
  <c r="S381" i="20"/>
  <c r="T381" i="20"/>
  <c r="A382" i="20"/>
  <c r="B382" i="20"/>
  <c r="C382" i="20"/>
  <c r="D382" i="20"/>
  <c r="E382" i="20"/>
  <c r="F382" i="20"/>
  <c r="G382" i="20"/>
  <c r="H382" i="20"/>
  <c r="I382" i="20"/>
  <c r="J382" i="20"/>
  <c r="K382" i="20"/>
  <c r="L382" i="20"/>
  <c r="M382" i="20"/>
  <c r="N382" i="20"/>
  <c r="O382" i="20"/>
  <c r="P382" i="20"/>
  <c r="Q382" i="20"/>
  <c r="R382" i="20"/>
  <c r="S382" i="20"/>
  <c r="T382" i="20"/>
  <c r="A383" i="20"/>
  <c r="B383" i="20"/>
  <c r="C383" i="20"/>
  <c r="D383" i="20"/>
  <c r="E383" i="20"/>
  <c r="F383" i="20"/>
  <c r="G383" i="20"/>
  <c r="H383" i="20"/>
  <c r="I383" i="20"/>
  <c r="J383" i="20"/>
  <c r="K383" i="20"/>
  <c r="L383" i="20"/>
  <c r="M383" i="20"/>
  <c r="N383" i="20"/>
  <c r="O383" i="20"/>
  <c r="P383" i="20"/>
  <c r="Q383" i="20"/>
  <c r="R383" i="20"/>
  <c r="S383" i="20"/>
  <c r="T383" i="20"/>
  <c r="A384" i="20"/>
  <c r="B384" i="20"/>
  <c r="C384" i="20"/>
  <c r="D384" i="20"/>
  <c r="E384" i="20"/>
  <c r="F384" i="20"/>
  <c r="G384" i="20"/>
  <c r="H384" i="20"/>
  <c r="I384" i="20"/>
  <c r="J384" i="20"/>
  <c r="K384" i="20"/>
  <c r="L384" i="20"/>
  <c r="M384" i="20"/>
  <c r="N384" i="20"/>
  <c r="O384" i="20"/>
  <c r="P384" i="20"/>
  <c r="Q384" i="20"/>
  <c r="R384" i="20"/>
  <c r="S384" i="20"/>
  <c r="T384" i="20"/>
  <c r="A385" i="20"/>
  <c r="B385" i="20"/>
  <c r="C385" i="20"/>
  <c r="D385" i="20"/>
  <c r="E385" i="20"/>
  <c r="F385" i="20"/>
  <c r="G385" i="20"/>
  <c r="H385" i="20"/>
  <c r="I385" i="20"/>
  <c r="J385" i="20"/>
  <c r="K385" i="20"/>
  <c r="L385" i="20"/>
  <c r="M385" i="20"/>
  <c r="N385" i="20"/>
  <c r="O385" i="20"/>
  <c r="P385" i="20"/>
  <c r="Q385" i="20"/>
  <c r="R385" i="20"/>
  <c r="S385" i="20"/>
  <c r="T385" i="20"/>
  <c r="A386" i="20"/>
  <c r="B386" i="20"/>
  <c r="C386" i="20"/>
  <c r="D386" i="20"/>
  <c r="E386" i="20"/>
  <c r="F386" i="20"/>
  <c r="G386" i="20"/>
  <c r="H386" i="20"/>
  <c r="I386" i="20"/>
  <c r="J386" i="20"/>
  <c r="K386" i="20"/>
  <c r="L386" i="20"/>
  <c r="M386" i="20"/>
  <c r="N386" i="20"/>
  <c r="O386" i="20"/>
  <c r="P386" i="20"/>
  <c r="Q386" i="20"/>
  <c r="R386" i="20"/>
  <c r="S386" i="20"/>
  <c r="T386" i="20"/>
  <c r="A387" i="20"/>
  <c r="B387" i="20"/>
  <c r="C387" i="20"/>
  <c r="D387" i="20"/>
  <c r="E387" i="20"/>
  <c r="F387" i="20"/>
  <c r="G387" i="20"/>
  <c r="H387" i="20"/>
  <c r="I387" i="20"/>
  <c r="J387" i="20"/>
  <c r="K387" i="20"/>
  <c r="L387" i="20"/>
  <c r="M387" i="20"/>
  <c r="N387" i="20"/>
  <c r="O387" i="20"/>
  <c r="P387" i="20"/>
  <c r="Q387" i="20"/>
  <c r="R387" i="20"/>
  <c r="S387" i="20"/>
  <c r="T387" i="20"/>
  <c r="A388" i="20"/>
  <c r="B388" i="20"/>
  <c r="C388" i="20"/>
  <c r="D388" i="20"/>
  <c r="E388" i="20"/>
  <c r="F388" i="20"/>
  <c r="G388" i="20"/>
  <c r="H388" i="20"/>
  <c r="I388" i="20"/>
  <c r="J388" i="20"/>
  <c r="K388" i="20"/>
  <c r="L388" i="20"/>
  <c r="M388" i="20"/>
  <c r="N388" i="20"/>
  <c r="O388" i="20"/>
  <c r="P388" i="20"/>
  <c r="Q388" i="20"/>
  <c r="R388" i="20"/>
  <c r="S388" i="20"/>
  <c r="T388" i="20"/>
  <c r="A389" i="20"/>
  <c r="B389" i="20"/>
  <c r="C389" i="20"/>
  <c r="D389" i="20"/>
  <c r="E389" i="20"/>
  <c r="F389" i="20"/>
  <c r="G389" i="20"/>
  <c r="H389" i="20"/>
  <c r="I389" i="20"/>
  <c r="J389" i="20"/>
  <c r="K389" i="20"/>
  <c r="L389" i="20"/>
  <c r="M389" i="20"/>
  <c r="N389" i="20"/>
  <c r="O389" i="20"/>
  <c r="P389" i="20"/>
  <c r="Q389" i="20"/>
  <c r="R389" i="20"/>
  <c r="S389" i="20"/>
  <c r="T389" i="20"/>
  <c r="A390" i="20"/>
  <c r="B390" i="20"/>
  <c r="C390" i="20"/>
  <c r="D390" i="20"/>
  <c r="E390" i="20"/>
  <c r="F390" i="20"/>
  <c r="G390" i="20"/>
  <c r="H390" i="20"/>
  <c r="I390" i="20"/>
  <c r="J390" i="20"/>
  <c r="K390" i="20"/>
  <c r="L390" i="20"/>
  <c r="M390" i="20"/>
  <c r="N390" i="20"/>
  <c r="O390" i="20"/>
  <c r="P390" i="20"/>
  <c r="Q390" i="20"/>
  <c r="R390" i="20"/>
  <c r="S390" i="20"/>
  <c r="T390" i="20"/>
  <c r="A391" i="20"/>
  <c r="B391" i="20"/>
  <c r="C391" i="20"/>
  <c r="D391" i="20"/>
  <c r="E391" i="20"/>
  <c r="F391" i="20"/>
  <c r="G391" i="20"/>
  <c r="H391" i="20"/>
  <c r="I391" i="20"/>
  <c r="J391" i="20"/>
  <c r="K391" i="20"/>
  <c r="L391" i="20"/>
  <c r="M391" i="20"/>
  <c r="N391" i="20"/>
  <c r="O391" i="20"/>
  <c r="P391" i="20"/>
  <c r="Q391" i="20"/>
  <c r="R391" i="20"/>
  <c r="S391" i="20"/>
  <c r="T391" i="20"/>
  <c r="A392" i="20"/>
  <c r="B392" i="20"/>
  <c r="C392" i="20"/>
  <c r="D392" i="20"/>
  <c r="E392" i="20"/>
  <c r="F392" i="20"/>
  <c r="G392" i="20"/>
  <c r="H392" i="20"/>
  <c r="I392" i="20"/>
  <c r="J392" i="20"/>
  <c r="K392" i="20"/>
  <c r="L392" i="20"/>
  <c r="M392" i="20"/>
  <c r="N392" i="20"/>
  <c r="O392" i="20"/>
  <c r="P392" i="20"/>
  <c r="Q392" i="20"/>
  <c r="R392" i="20"/>
  <c r="S392" i="20"/>
  <c r="T392" i="20"/>
  <c r="A393" i="20"/>
  <c r="B393" i="20"/>
  <c r="C393" i="20"/>
  <c r="D393" i="20"/>
  <c r="E393" i="20"/>
  <c r="F393" i="20"/>
  <c r="G393" i="20"/>
  <c r="H393" i="20"/>
  <c r="I393" i="20"/>
  <c r="J393" i="20"/>
  <c r="K393" i="20"/>
  <c r="L393" i="20"/>
  <c r="M393" i="20"/>
  <c r="N393" i="20"/>
  <c r="O393" i="20"/>
  <c r="P393" i="20"/>
  <c r="Q393" i="20"/>
  <c r="R393" i="20"/>
  <c r="S393" i="20"/>
  <c r="T393" i="20"/>
  <c r="A394" i="20"/>
  <c r="B394" i="20"/>
  <c r="C394" i="20"/>
  <c r="D394" i="20"/>
  <c r="E394" i="20"/>
  <c r="F394" i="20"/>
  <c r="G394" i="20"/>
  <c r="H394" i="20"/>
  <c r="I394" i="20"/>
  <c r="J394" i="20"/>
  <c r="K394" i="20"/>
  <c r="L394" i="20"/>
  <c r="M394" i="20"/>
  <c r="N394" i="20"/>
  <c r="O394" i="20"/>
  <c r="P394" i="20"/>
  <c r="Q394" i="20"/>
  <c r="R394" i="20"/>
  <c r="S394" i="20"/>
  <c r="T394" i="20"/>
  <c r="A395" i="20"/>
  <c r="B395" i="20"/>
  <c r="C395" i="20"/>
  <c r="D395" i="20"/>
  <c r="E395" i="20"/>
  <c r="F395" i="20"/>
  <c r="G395" i="20"/>
  <c r="H395" i="20"/>
  <c r="I395" i="20"/>
  <c r="J395" i="20"/>
  <c r="K395" i="20"/>
  <c r="L395" i="20"/>
  <c r="M395" i="20"/>
  <c r="N395" i="20"/>
  <c r="O395" i="20"/>
  <c r="P395" i="20"/>
  <c r="Q395" i="20"/>
  <c r="R395" i="20"/>
  <c r="S395" i="20"/>
  <c r="T395" i="20"/>
  <c r="A396" i="20"/>
  <c r="B396" i="20"/>
  <c r="C396" i="20"/>
  <c r="D396" i="20"/>
  <c r="E396" i="20"/>
  <c r="F396" i="20"/>
  <c r="G396" i="20"/>
  <c r="H396" i="20"/>
  <c r="I396" i="20"/>
  <c r="J396" i="20"/>
  <c r="K396" i="20"/>
  <c r="L396" i="20"/>
  <c r="M396" i="20"/>
  <c r="N396" i="20"/>
  <c r="O396" i="20"/>
  <c r="P396" i="20"/>
  <c r="Q396" i="20"/>
  <c r="R396" i="20"/>
  <c r="S396" i="20"/>
  <c r="T396" i="20"/>
  <c r="A397" i="20"/>
  <c r="B397" i="20"/>
  <c r="C397" i="20"/>
  <c r="D397" i="20"/>
  <c r="E397" i="20"/>
  <c r="F397" i="20"/>
  <c r="G397" i="20"/>
  <c r="H397" i="20"/>
  <c r="I397" i="20"/>
  <c r="J397" i="20"/>
  <c r="K397" i="20"/>
  <c r="L397" i="20"/>
  <c r="M397" i="20"/>
  <c r="N397" i="20"/>
  <c r="O397" i="20"/>
  <c r="P397" i="20"/>
  <c r="Q397" i="20"/>
  <c r="R397" i="20"/>
  <c r="S397" i="20"/>
  <c r="T397" i="20"/>
  <c r="A398" i="20"/>
  <c r="B398" i="20"/>
  <c r="C398" i="20"/>
  <c r="D398" i="20"/>
  <c r="E398" i="20"/>
  <c r="F398" i="20"/>
  <c r="G398" i="20"/>
  <c r="H398" i="20"/>
  <c r="I398" i="20"/>
  <c r="J398" i="20"/>
  <c r="K398" i="20"/>
  <c r="L398" i="20"/>
  <c r="M398" i="20"/>
  <c r="N398" i="20"/>
  <c r="O398" i="20"/>
  <c r="P398" i="20"/>
  <c r="Q398" i="20"/>
  <c r="R398" i="20"/>
  <c r="S398" i="20"/>
  <c r="T398" i="20"/>
  <c r="A399" i="20"/>
  <c r="B399" i="20"/>
  <c r="C399" i="20"/>
  <c r="D399" i="20"/>
  <c r="E399" i="20"/>
  <c r="F399" i="20"/>
  <c r="G399" i="20"/>
  <c r="H399" i="20"/>
  <c r="I399" i="20"/>
  <c r="J399" i="20"/>
  <c r="K399" i="20"/>
  <c r="L399" i="20"/>
  <c r="M399" i="20"/>
  <c r="N399" i="20"/>
  <c r="O399" i="20"/>
  <c r="P399" i="20"/>
  <c r="Q399" i="20"/>
  <c r="R399" i="20"/>
  <c r="S399" i="20"/>
  <c r="T399" i="20"/>
  <c r="A400" i="20"/>
  <c r="B400" i="20"/>
  <c r="C400" i="20"/>
  <c r="D400" i="20"/>
  <c r="E400" i="20"/>
  <c r="F400" i="20"/>
  <c r="G400" i="20"/>
  <c r="H400" i="20"/>
  <c r="I400" i="20"/>
  <c r="J400" i="20"/>
  <c r="K400" i="20"/>
  <c r="L400" i="20"/>
  <c r="M400" i="20"/>
  <c r="N400" i="20"/>
  <c r="O400" i="20"/>
  <c r="P400" i="20"/>
  <c r="Q400" i="20"/>
  <c r="R400" i="20"/>
  <c r="S400" i="20"/>
  <c r="T400" i="20"/>
  <c r="A401" i="20"/>
  <c r="B401" i="20"/>
  <c r="C401" i="20"/>
  <c r="D401" i="20"/>
  <c r="E401" i="20"/>
  <c r="F401" i="20"/>
  <c r="G401" i="20"/>
  <c r="H401" i="20"/>
  <c r="I401" i="20"/>
  <c r="J401" i="20"/>
  <c r="K401" i="20"/>
  <c r="L401" i="20"/>
  <c r="M401" i="20"/>
  <c r="N401" i="20"/>
  <c r="O401" i="20"/>
  <c r="P401" i="20"/>
  <c r="Q401" i="20"/>
  <c r="R401" i="20"/>
  <c r="S401" i="20"/>
  <c r="T401" i="20"/>
  <c r="A402" i="20"/>
  <c r="B402" i="20"/>
  <c r="C402" i="20"/>
  <c r="D402" i="20"/>
  <c r="E402" i="20"/>
  <c r="F402" i="20"/>
  <c r="G402" i="20"/>
  <c r="H402" i="20"/>
  <c r="I402" i="20"/>
  <c r="J402" i="20"/>
  <c r="K402" i="20"/>
  <c r="L402" i="20"/>
  <c r="M402" i="20"/>
  <c r="N402" i="20"/>
  <c r="O402" i="20"/>
  <c r="P402" i="20"/>
  <c r="Q402" i="20"/>
  <c r="R402" i="20"/>
  <c r="S402" i="20"/>
  <c r="T402" i="20"/>
  <c r="A403" i="20"/>
  <c r="B403" i="20"/>
  <c r="C403" i="20"/>
  <c r="D403" i="20"/>
  <c r="E403" i="20"/>
  <c r="F403" i="20"/>
  <c r="G403" i="20"/>
  <c r="H403" i="20"/>
  <c r="I403" i="20"/>
  <c r="J403" i="20"/>
  <c r="K403" i="20"/>
  <c r="L403" i="20"/>
  <c r="M403" i="20"/>
  <c r="N403" i="20"/>
  <c r="O403" i="20"/>
  <c r="P403" i="20"/>
  <c r="Q403" i="20"/>
  <c r="R403" i="20"/>
  <c r="S403" i="20"/>
  <c r="T403" i="20"/>
  <c r="A404" i="20"/>
  <c r="B404" i="20"/>
  <c r="C404" i="20"/>
  <c r="D404" i="20"/>
  <c r="E404" i="20"/>
  <c r="F404" i="20"/>
  <c r="G404" i="20"/>
  <c r="H404" i="20"/>
  <c r="I404" i="20"/>
  <c r="J404" i="20"/>
  <c r="K404" i="20"/>
  <c r="L404" i="20"/>
  <c r="M404" i="20"/>
  <c r="N404" i="20"/>
  <c r="O404" i="20"/>
  <c r="P404" i="20"/>
  <c r="Q404" i="20"/>
  <c r="R404" i="20"/>
  <c r="S404" i="20"/>
  <c r="T404" i="20"/>
  <c r="A405" i="20"/>
  <c r="B405" i="20"/>
  <c r="C405" i="20"/>
  <c r="D405" i="20"/>
  <c r="E405" i="20"/>
  <c r="F405" i="20"/>
  <c r="G405" i="20"/>
  <c r="H405" i="20"/>
  <c r="I405" i="20"/>
  <c r="J405" i="20"/>
  <c r="K405" i="20"/>
  <c r="L405" i="20"/>
  <c r="M405" i="20"/>
  <c r="N405" i="20"/>
  <c r="O405" i="20"/>
  <c r="P405" i="20"/>
  <c r="Q405" i="20"/>
  <c r="R405" i="20"/>
  <c r="S405" i="20"/>
  <c r="T405" i="20"/>
  <c r="A406" i="20"/>
  <c r="B406" i="20"/>
  <c r="C406" i="20"/>
  <c r="D406" i="20"/>
  <c r="E406" i="20"/>
  <c r="F406" i="20"/>
  <c r="G406" i="20"/>
  <c r="H406" i="20"/>
  <c r="I406" i="20"/>
  <c r="J406" i="20"/>
  <c r="K406" i="20"/>
  <c r="L406" i="20"/>
  <c r="M406" i="20"/>
  <c r="N406" i="20"/>
  <c r="O406" i="20"/>
  <c r="P406" i="20"/>
  <c r="Q406" i="20"/>
  <c r="R406" i="20"/>
  <c r="S406" i="20"/>
  <c r="T406" i="20"/>
  <c r="A407" i="20"/>
  <c r="B407" i="20"/>
  <c r="C407" i="20"/>
  <c r="D407" i="20"/>
  <c r="E407" i="20"/>
  <c r="F407" i="20"/>
  <c r="G407" i="20"/>
  <c r="H407" i="20"/>
  <c r="I407" i="20"/>
  <c r="J407" i="20"/>
  <c r="K407" i="20"/>
  <c r="L407" i="20"/>
  <c r="M407" i="20"/>
  <c r="N407" i="20"/>
  <c r="O407" i="20"/>
  <c r="P407" i="20"/>
  <c r="Q407" i="20"/>
  <c r="R407" i="20"/>
  <c r="S407" i="20"/>
  <c r="T407" i="20"/>
  <c r="A408" i="20"/>
  <c r="B408" i="20"/>
  <c r="C408" i="20"/>
  <c r="D408" i="20"/>
  <c r="E408" i="20"/>
  <c r="F408" i="20"/>
  <c r="G408" i="20"/>
  <c r="H408" i="20"/>
  <c r="I408" i="20"/>
  <c r="J408" i="20"/>
  <c r="K408" i="20"/>
  <c r="L408" i="20"/>
  <c r="M408" i="20"/>
  <c r="N408" i="20"/>
  <c r="O408" i="20"/>
  <c r="P408" i="20"/>
  <c r="Q408" i="20"/>
  <c r="R408" i="20"/>
  <c r="S408" i="20"/>
  <c r="T408" i="20"/>
  <c r="A409" i="20"/>
  <c r="B409" i="20"/>
  <c r="C409" i="20"/>
  <c r="D409" i="20"/>
  <c r="E409" i="20"/>
  <c r="F409" i="20"/>
  <c r="G409" i="20"/>
  <c r="H409" i="20"/>
  <c r="I409" i="20"/>
  <c r="J409" i="20"/>
  <c r="K409" i="20"/>
  <c r="L409" i="20"/>
  <c r="M409" i="20"/>
  <c r="N409" i="20"/>
  <c r="O409" i="20"/>
  <c r="P409" i="20"/>
  <c r="Q409" i="20"/>
  <c r="R409" i="20"/>
  <c r="S409" i="20"/>
  <c r="T409" i="20"/>
  <c r="A410" i="20"/>
  <c r="B410" i="20"/>
  <c r="C410" i="20"/>
  <c r="D410" i="20"/>
  <c r="E410" i="20"/>
  <c r="F410" i="20"/>
  <c r="G410" i="20"/>
  <c r="H410" i="20"/>
  <c r="I410" i="20"/>
  <c r="J410" i="20"/>
  <c r="K410" i="20"/>
  <c r="L410" i="20"/>
  <c r="M410" i="20"/>
  <c r="N410" i="20"/>
  <c r="O410" i="20"/>
  <c r="P410" i="20"/>
  <c r="Q410" i="20"/>
  <c r="R410" i="20"/>
  <c r="S410" i="20"/>
  <c r="T410" i="20"/>
  <c r="A411" i="20"/>
  <c r="B411" i="20"/>
  <c r="C411" i="20"/>
  <c r="D411" i="20"/>
  <c r="E411" i="20"/>
  <c r="F411" i="20"/>
  <c r="G411" i="20"/>
  <c r="H411" i="20"/>
  <c r="I411" i="20"/>
  <c r="J411" i="20"/>
  <c r="K411" i="20"/>
  <c r="L411" i="20"/>
  <c r="M411" i="20"/>
  <c r="N411" i="20"/>
  <c r="O411" i="20"/>
  <c r="P411" i="20"/>
  <c r="Q411" i="20"/>
  <c r="R411" i="20"/>
  <c r="S411" i="20"/>
  <c r="T411" i="20"/>
  <c r="A412" i="20"/>
  <c r="B412" i="20"/>
  <c r="C412" i="20"/>
  <c r="D412" i="20"/>
  <c r="E412" i="20"/>
  <c r="F412" i="20"/>
  <c r="G412" i="20"/>
  <c r="H412" i="20"/>
  <c r="I412" i="20"/>
  <c r="J412" i="20"/>
  <c r="K412" i="20"/>
  <c r="L412" i="20"/>
  <c r="M412" i="20"/>
  <c r="N412" i="20"/>
  <c r="O412" i="20"/>
  <c r="P412" i="20"/>
  <c r="Q412" i="20"/>
  <c r="R412" i="20"/>
  <c r="S412" i="20"/>
  <c r="T412" i="20"/>
  <c r="A413" i="20"/>
  <c r="B413" i="20"/>
  <c r="C413" i="20"/>
  <c r="D413" i="20"/>
  <c r="E413" i="20"/>
  <c r="F413" i="20"/>
  <c r="G413" i="20"/>
  <c r="H413" i="20"/>
  <c r="I413" i="20"/>
  <c r="J413" i="20"/>
  <c r="K413" i="20"/>
  <c r="L413" i="20"/>
  <c r="M413" i="20"/>
  <c r="N413" i="20"/>
  <c r="O413" i="20"/>
  <c r="P413" i="20"/>
  <c r="Q413" i="20"/>
  <c r="R413" i="20"/>
  <c r="S413" i="20"/>
  <c r="T413" i="20"/>
  <c r="A414" i="20"/>
  <c r="B414" i="20"/>
  <c r="C414" i="20"/>
  <c r="D414" i="20"/>
  <c r="E414" i="20"/>
  <c r="F414" i="20"/>
  <c r="G414" i="20"/>
  <c r="H414" i="20"/>
  <c r="I414" i="20"/>
  <c r="J414" i="20"/>
  <c r="K414" i="20"/>
  <c r="L414" i="20"/>
  <c r="M414" i="20"/>
  <c r="N414" i="20"/>
  <c r="O414" i="20"/>
  <c r="P414" i="20"/>
  <c r="Q414" i="20"/>
  <c r="R414" i="20"/>
  <c r="S414" i="20"/>
  <c r="T414" i="20"/>
  <c r="A415" i="20"/>
  <c r="B415" i="20"/>
  <c r="C415" i="20"/>
  <c r="D415" i="20"/>
  <c r="E415" i="20"/>
  <c r="F415" i="20"/>
  <c r="G415" i="20"/>
  <c r="H415" i="20"/>
  <c r="I415" i="20"/>
  <c r="J415" i="20"/>
  <c r="K415" i="20"/>
  <c r="L415" i="20"/>
  <c r="M415" i="20"/>
  <c r="N415" i="20"/>
  <c r="O415" i="20"/>
  <c r="P415" i="20"/>
  <c r="Q415" i="20"/>
  <c r="R415" i="20"/>
  <c r="S415" i="20"/>
  <c r="T415" i="20"/>
  <c r="A416" i="20"/>
  <c r="B416" i="20"/>
  <c r="C416" i="20"/>
  <c r="D416" i="20"/>
  <c r="E416" i="20"/>
  <c r="F416" i="20"/>
  <c r="G416" i="20"/>
  <c r="H416" i="20"/>
  <c r="I416" i="20"/>
  <c r="J416" i="20"/>
  <c r="K416" i="20"/>
  <c r="L416" i="20"/>
  <c r="M416" i="20"/>
  <c r="N416" i="20"/>
  <c r="O416" i="20"/>
  <c r="P416" i="20"/>
  <c r="Q416" i="20"/>
  <c r="R416" i="20"/>
  <c r="S416" i="20"/>
  <c r="T416" i="20"/>
  <c r="A417" i="20"/>
  <c r="B417" i="20"/>
  <c r="C417" i="20"/>
  <c r="D417" i="20"/>
  <c r="E417" i="20"/>
  <c r="F417" i="20"/>
  <c r="G417" i="20"/>
  <c r="H417" i="20"/>
  <c r="I417" i="20"/>
  <c r="J417" i="20"/>
  <c r="K417" i="20"/>
  <c r="L417" i="20"/>
  <c r="M417" i="20"/>
  <c r="N417" i="20"/>
  <c r="O417" i="20"/>
  <c r="P417" i="20"/>
  <c r="Q417" i="20"/>
  <c r="R417" i="20"/>
  <c r="S417" i="20"/>
  <c r="T417" i="20"/>
  <c r="A418" i="20"/>
  <c r="B418" i="20"/>
  <c r="C418" i="20"/>
  <c r="D418" i="20"/>
  <c r="E418" i="20"/>
  <c r="F418" i="20"/>
  <c r="G418" i="20"/>
  <c r="H418" i="20"/>
  <c r="I418" i="20"/>
  <c r="J418" i="20"/>
  <c r="K418" i="20"/>
  <c r="L418" i="20"/>
  <c r="M418" i="20"/>
  <c r="N418" i="20"/>
  <c r="O418" i="20"/>
  <c r="P418" i="20"/>
  <c r="Q418" i="20"/>
  <c r="R418" i="20"/>
  <c r="S418" i="20"/>
  <c r="T418" i="20"/>
  <c r="A419" i="20"/>
  <c r="B419" i="20"/>
  <c r="C419" i="20"/>
  <c r="D419" i="20"/>
  <c r="E419" i="20"/>
  <c r="F419" i="20"/>
  <c r="G419" i="20"/>
  <c r="H419" i="20"/>
  <c r="I419" i="20"/>
  <c r="J419" i="20"/>
  <c r="K419" i="20"/>
  <c r="L419" i="20"/>
  <c r="M419" i="20"/>
  <c r="N419" i="20"/>
  <c r="O419" i="20"/>
  <c r="P419" i="20"/>
  <c r="Q419" i="20"/>
  <c r="R419" i="20"/>
  <c r="S419" i="20"/>
  <c r="T419" i="20"/>
  <c r="A420" i="20"/>
  <c r="B420" i="20"/>
  <c r="C420" i="20"/>
  <c r="D420" i="20"/>
  <c r="E420" i="20"/>
  <c r="F420" i="20"/>
  <c r="G420" i="20"/>
  <c r="H420" i="20"/>
  <c r="I420" i="20"/>
  <c r="J420" i="20"/>
  <c r="K420" i="20"/>
  <c r="L420" i="20"/>
  <c r="M420" i="20"/>
  <c r="N420" i="20"/>
  <c r="O420" i="20"/>
  <c r="P420" i="20"/>
  <c r="Q420" i="20"/>
  <c r="R420" i="20"/>
  <c r="S420" i="20"/>
  <c r="T420" i="20"/>
  <c r="A421" i="20"/>
  <c r="B421" i="20"/>
  <c r="C421" i="20"/>
  <c r="D421" i="20"/>
  <c r="E421" i="20"/>
  <c r="F421" i="20"/>
  <c r="G421" i="20"/>
  <c r="H421" i="20"/>
  <c r="I421" i="20"/>
  <c r="J421" i="20"/>
  <c r="K421" i="20"/>
  <c r="L421" i="20"/>
  <c r="M421" i="20"/>
  <c r="N421" i="20"/>
  <c r="O421" i="20"/>
  <c r="P421" i="20"/>
  <c r="Q421" i="20"/>
  <c r="R421" i="20"/>
  <c r="S421" i="20"/>
  <c r="T421" i="20"/>
  <c r="A422" i="20"/>
  <c r="B422" i="20"/>
  <c r="C422" i="20"/>
  <c r="D422" i="20"/>
  <c r="E422" i="20"/>
  <c r="F422" i="20"/>
  <c r="G422" i="20"/>
  <c r="H422" i="20"/>
  <c r="I422" i="20"/>
  <c r="J422" i="20"/>
  <c r="K422" i="20"/>
  <c r="L422" i="20"/>
  <c r="M422" i="20"/>
  <c r="N422" i="20"/>
  <c r="O422" i="20"/>
  <c r="P422" i="20"/>
  <c r="Q422" i="20"/>
  <c r="R422" i="20"/>
  <c r="S422" i="20"/>
  <c r="T422" i="20"/>
  <c r="A423" i="20"/>
  <c r="B423" i="20"/>
  <c r="C423" i="20"/>
  <c r="D423" i="20"/>
  <c r="E423" i="20"/>
  <c r="F423" i="20"/>
  <c r="G423" i="20"/>
  <c r="H423" i="20"/>
  <c r="I423" i="20"/>
  <c r="J423" i="20"/>
  <c r="K423" i="20"/>
  <c r="L423" i="20"/>
  <c r="M423" i="20"/>
  <c r="N423" i="20"/>
  <c r="O423" i="20"/>
  <c r="P423" i="20"/>
  <c r="Q423" i="20"/>
  <c r="R423" i="20"/>
  <c r="S423" i="20"/>
  <c r="T423" i="20"/>
  <c r="A424" i="20"/>
  <c r="B424" i="20"/>
  <c r="C424" i="20"/>
  <c r="D424" i="20"/>
  <c r="E424" i="20"/>
  <c r="F424" i="20"/>
  <c r="G424" i="20"/>
  <c r="H424" i="20"/>
  <c r="I424" i="20"/>
  <c r="J424" i="20"/>
  <c r="K424" i="20"/>
  <c r="L424" i="20"/>
  <c r="M424" i="20"/>
  <c r="N424" i="20"/>
  <c r="O424" i="20"/>
  <c r="P424" i="20"/>
  <c r="Q424" i="20"/>
  <c r="R424" i="20"/>
  <c r="S424" i="20"/>
  <c r="T424" i="20"/>
  <c r="A425" i="20"/>
  <c r="B425" i="20"/>
  <c r="C425" i="20"/>
  <c r="D425" i="20"/>
  <c r="E425" i="20"/>
  <c r="F425" i="20"/>
  <c r="G425" i="20"/>
  <c r="H425" i="20"/>
  <c r="I425" i="20"/>
  <c r="J425" i="20"/>
  <c r="K425" i="20"/>
  <c r="L425" i="20"/>
  <c r="M425" i="20"/>
  <c r="N425" i="20"/>
  <c r="O425" i="20"/>
  <c r="P425" i="20"/>
  <c r="Q425" i="20"/>
  <c r="R425" i="20"/>
  <c r="S425" i="20"/>
  <c r="T425" i="20"/>
  <c r="A426" i="20"/>
  <c r="B426" i="20"/>
  <c r="C426" i="20"/>
  <c r="D426" i="20"/>
  <c r="E426" i="20"/>
  <c r="F426" i="20"/>
  <c r="G426" i="20"/>
  <c r="H426" i="20"/>
  <c r="I426" i="20"/>
  <c r="J426" i="20"/>
  <c r="K426" i="20"/>
  <c r="L426" i="20"/>
  <c r="M426" i="20"/>
  <c r="N426" i="20"/>
  <c r="O426" i="20"/>
  <c r="P426" i="20"/>
  <c r="Q426" i="20"/>
  <c r="R426" i="20"/>
  <c r="S426" i="20"/>
  <c r="T426" i="20"/>
  <c r="A427" i="20"/>
  <c r="B427" i="20"/>
  <c r="C427" i="20"/>
  <c r="D427" i="20"/>
  <c r="E427" i="20"/>
  <c r="F427" i="20"/>
  <c r="G427" i="20"/>
  <c r="H427" i="20"/>
  <c r="I427" i="20"/>
  <c r="J427" i="20"/>
  <c r="K427" i="20"/>
  <c r="L427" i="20"/>
  <c r="M427" i="20"/>
  <c r="N427" i="20"/>
  <c r="O427" i="20"/>
  <c r="P427" i="20"/>
  <c r="Q427" i="20"/>
  <c r="R427" i="20"/>
  <c r="S427" i="20"/>
  <c r="T427" i="20"/>
  <c r="A428" i="20"/>
  <c r="B428" i="20"/>
  <c r="C428" i="20"/>
  <c r="D428" i="20"/>
  <c r="E428" i="20"/>
  <c r="F428" i="20"/>
  <c r="G428" i="20"/>
  <c r="H428" i="20"/>
  <c r="I428" i="20"/>
  <c r="J428" i="20"/>
  <c r="K428" i="20"/>
  <c r="L428" i="20"/>
  <c r="M428" i="20"/>
  <c r="N428" i="20"/>
  <c r="O428" i="20"/>
  <c r="P428" i="20"/>
  <c r="Q428" i="20"/>
  <c r="R428" i="20"/>
  <c r="S428" i="20"/>
  <c r="T428" i="20"/>
  <c r="A429" i="20"/>
  <c r="B429" i="20"/>
  <c r="C429" i="20"/>
  <c r="D429" i="20"/>
  <c r="E429" i="20"/>
  <c r="F429" i="20"/>
  <c r="G429" i="20"/>
  <c r="H429" i="20"/>
  <c r="I429" i="20"/>
  <c r="J429" i="20"/>
  <c r="K429" i="20"/>
  <c r="L429" i="20"/>
  <c r="M429" i="20"/>
  <c r="N429" i="20"/>
  <c r="O429" i="20"/>
  <c r="P429" i="20"/>
  <c r="Q429" i="20"/>
  <c r="R429" i="20"/>
  <c r="S429" i="20"/>
  <c r="T429" i="20"/>
  <c r="A430" i="20"/>
  <c r="B430" i="20"/>
  <c r="C430" i="20"/>
  <c r="D430" i="20"/>
  <c r="E430" i="20"/>
  <c r="F430" i="20"/>
  <c r="G430" i="20"/>
  <c r="H430" i="20"/>
  <c r="I430" i="20"/>
  <c r="J430" i="20"/>
  <c r="K430" i="20"/>
  <c r="L430" i="20"/>
  <c r="M430" i="20"/>
  <c r="N430" i="20"/>
  <c r="O430" i="20"/>
  <c r="P430" i="20"/>
  <c r="Q430" i="20"/>
  <c r="R430" i="20"/>
  <c r="S430" i="20"/>
  <c r="T430" i="20"/>
  <c r="A431" i="20"/>
  <c r="B431" i="20"/>
  <c r="C431" i="20"/>
  <c r="D431" i="20"/>
  <c r="E431" i="20"/>
  <c r="F431" i="20"/>
  <c r="G431" i="20"/>
  <c r="H431" i="20"/>
  <c r="I431" i="20"/>
  <c r="J431" i="20"/>
  <c r="K431" i="20"/>
  <c r="L431" i="20"/>
  <c r="M431" i="20"/>
  <c r="N431" i="20"/>
  <c r="O431" i="20"/>
  <c r="P431" i="20"/>
  <c r="Q431" i="20"/>
  <c r="R431" i="20"/>
  <c r="S431" i="20"/>
  <c r="T431" i="20"/>
  <c r="A432" i="20"/>
  <c r="B432" i="20"/>
  <c r="C432" i="20"/>
  <c r="D432" i="20"/>
  <c r="E432" i="20"/>
  <c r="F432" i="20"/>
  <c r="G432" i="20"/>
  <c r="H432" i="20"/>
  <c r="I432" i="20"/>
  <c r="J432" i="20"/>
  <c r="K432" i="20"/>
  <c r="L432" i="20"/>
  <c r="M432" i="20"/>
  <c r="N432" i="20"/>
  <c r="O432" i="20"/>
  <c r="P432" i="20"/>
  <c r="Q432" i="20"/>
  <c r="R432" i="20"/>
  <c r="S432" i="20"/>
  <c r="T432" i="20"/>
  <c r="A433" i="20"/>
  <c r="B433" i="20"/>
  <c r="C433" i="20"/>
  <c r="D433" i="20"/>
  <c r="E433" i="20"/>
  <c r="F433" i="20"/>
  <c r="G433" i="20"/>
  <c r="H433" i="20"/>
  <c r="I433" i="20"/>
  <c r="J433" i="20"/>
  <c r="K433" i="20"/>
  <c r="L433" i="20"/>
  <c r="M433" i="20"/>
  <c r="N433" i="20"/>
  <c r="O433" i="20"/>
  <c r="P433" i="20"/>
  <c r="Q433" i="20"/>
  <c r="R433" i="20"/>
  <c r="S433" i="20"/>
  <c r="T433" i="20"/>
  <c r="A434" i="20"/>
  <c r="B434" i="20"/>
  <c r="C434" i="20"/>
  <c r="D434" i="20"/>
  <c r="E434" i="20"/>
  <c r="F434" i="20"/>
  <c r="G434" i="20"/>
  <c r="H434" i="20"/>
  <c r="I434" i="20"/>
  <c r="J434" i="20"/>
  <c r="K434" i="20"/>
  <c r="L434" i="20"/>
  <c r="M434" i="20"/>
  <c r="N434" i="20"/>
  <c r="O434" i="20"/>
  <c r="P434" i="20"/>
  <c r="Q434" i="20"/>
  <c r="R434" i="20"/>
  <c r="S434" i="20"/>
  <c r="T434" i="20"/>
  <c r="A435" i="20"/>
  <c r="B435" i="20"/>
  <c r="C435" i="20"/>
  <c r="D435" i="20"/>
  <c r="E435" i="20"/>
  <c r="F435" i="20"/>
  <c r="G435" i="20"/>
  <c r="H435" i="20"/>
  <c r="I435" i="20"/>
  <c r="J435" i="20"/>
  <c r="K435" i="20"/>
  <c r="L435" i="20"/>
  <c r="M435" i="20"/>
  <c r="N435" i="20"/>
  <c r="O435" i="20"/>
  <c r="P435" i="20"/>
  <c r="Q435" i="20"/>
  <c r="R435" i="20"/>
  <c r="S435" i="20"/>
  <c r="T435" i="20"/>
  <c r="A436" i="20"/>
  <c r="B436" i="20"/>
  <c r="C436" i="20"/>
  <c r="D436" i="20"/>
  <c r="E436" i="20"/>
  <c r="F436" i="20"/>
  <c r="G436" i="20"/>
  <c r="H436" i="20"/>
  <c r="I436" i="20"/>
  <c r="J436" i="20"/>
  <c r="K436" i="20"/>
  <c r="L436" i="20"/>
  <c r="M436" i="20"/>
  <c r="N436" i="20"/>
  <c r="O436" i="20"/>
  <c r="P436" i="20"/>
  <c r="Q436" i="20"/>
  <c r="R436" i="20"/>
  <c r="S436" i="20"/>
  <c r="T436" i="20"/>
  <c r="A437" i="20"/>
  <c r="B437" i="20"/>
  <c r="C437" i="20"/>
  <c r="D437" i="20"/>
  <c r="E437" i="20"/>
  <c r="F437" i="20"/>
  <c r="G437" i="20"/>
  <c r="H437" i="20"/>
  <c r="I437" i="20"/>
  <c r="J437" i="20"/>
  <c r="K437" i="20"/>
  <c r="L437" i="20"/>
  <c r="M437" i="20"/>
  <c r="N437" i="20"/>
  <c r="O437" i="20"/>
  <c r="P437" i="20"/>
  <c r="Q437" i="20"/>
  <c r="R437" i="20"/>
  <c r="S437" i="20"/>
  <c r="T437" i="20"/>
  <c r="A438" i="20"/>
  <c r="B438" i="20"/>
  <c r="C438" i="20"/>
  <c r="D438" i="20"/>
  <c r="E438" i="20"/>
  <c r="F438" i="20"/>
  <c r="G438" i="20"/>
  <c r="H438" i="20"/>
  <c r="I438" i="20"/>
  <c r="J438" i="20"/>
  <c r="K438" i="20"/>
  <c r="L438" i="20"/>
  <c r="M438" i="20"/>
  <c r="N438" i="20"/>
  <c r="O438" i="20"/>
  <c r="P438" i="20"/>
  <c r="Q438" i="20"/>
  <c r="R438" i="20"/>
  <c r="S438" i="20"/>
  <c r="T438" i="20"/>
  <c r="A439" i="20"/>
  <c r="B439" i="20"/>
  <c r="C439" i="20"/>
  <c r="D439" i="20"/>
  <c r="E439" i="20"/>
  <c r="F439" i="20"/>
  <c r="G439" i="20"/>
  <c r="H439" i="20"/>
  <c r="I439" i="20"/>
  <c r="J439" i="20"/>
  <c r="K439" i="20"/>
  <c r="L439" i="20"/>
  <c r="M439" i="20"/>
  <c r="N439" i="20"/>
  <c r="O439" i="20"/>
  <c r="P439" i="20"/>
  <c r="Q439" i="20"/>
  <c r="R439" i="20"/>
  <c r="S439" i="20"/>
  <c r="T439" i="20"/>
  <c r="A440" i="20"/>
  <c r="B440" i="20"/>
  <c r="C440" i="20"/>
  <c r="D440" i="20"/>
  <c r="E440" i="20"/>
  <c r="F440" i="20"/>
  <c r="G440" i="20"/>
  <c r="H440" i="20"/>
  <c r="I440" i="20"/>
  <c r="J440" i="20"/>
  <c r="K440" i="20"/>
  <c r="L440" i="20"/>
  <c r="M440" i="20"/>
  <c r="N440" i="20"/>
  <c r="O440" i="20"/>
  <c r="P440" i="20"/>
  <c r="Q440" i="20"/>
  <c r="R440" i="20"/>
  <c r="S440" i="20"/>
  <c r="T440" i="20"/>
  <c r="A441" i="20"/>
  <c r="B441" i="20"/>
  <c r="C441" i="20"/>
  <c r="D441" i="20"/>
  <c r="E441" i="20"/>
  <c r="F441" i="20"/>
  <c r="G441" i="20"/>
  <c r="H441" i="20"/>
  <c r="I441" i="20"/>
  <c r="J441" i="20"/>
  <c r="K441" i="20"/>
  <c r="L441" i="20"/>
  <c r="M441" i="20"/>
  <c r="N441" i="20"/>
  <c r="O441" i="20"/>
  <c r="P441" i="20"/>
  <c r="Q441" i="20"/>
  <c r="R441" i="20"/>
  <c r="S441" i="20"/>
  <c r="T441" i="20"/>
  <c r="A442" i="20"/>
  <c r="B442" i="20"/>
  <c r="C442" i="20"/>
  <c r="D442" i="20"/>
  <c r="E442" i="20"/>
  <c r="F442" i="20"/>
  <c r="G442" i="20"/>
  <c r="H442" i="20"/>
  <c r="I442" i="20"/>
  <c r="J442" i="20"/>
  <c r="K442" i="20"/>
  <c r="L442" i="20"/>
  <c r="M442" i="20"/>
  <c r="N442" i="20"/>
  <c r="O442" i="20"/>
  <c r="P442" i="20"/>
  <c r="Q442" i="20"/>
  <c r="R442" i="20"/>
  <c r="S442" i="20"/>
  <c r="T442" i="20"/>
  <c r="A443" i="20"/>
  <c r="B443" i="20"/>
  <c r="C443" i="20"/>
  <c r="D443" i="20"/>
  <c r="E443" i="20"/>
  <c r="F443" i="20"/>
  <c r="G443" i="20"/>
  <c r="H443" i="20"/>
  <c r="I443" i="20"/>
  <c r="J443" i="20"/>
  <c r="K443" i="20"/>
  <c r="L443" i="20"/>
  <c r="M443" i="20"/>
  <c r="N443" i="20"/>
  <c r="O443" i="20"/>
  <c r="P443" i="20"/>
  <c r="Q443" i="20"/>
  <c r="R443" i="20"/>
  <c r="S443" i="20"/>
  <c r="T443" i="20"/>
  <c r="A444" i="20"/>
  <c r="B444" i="20"/>
  <c r="C444" i="20"/>
  <c r="D444" i="20"/>
  <c r="E444" i="20"/>
  <c r="F444" i="20"/>
  <c r="G444" i="20"/>
  <c r="H444" i="20"/>
  <c r="I444" i="20"/>
  <c r="J444" i="20"/>
  <c r="K444" i="20"/>
  <c r="L444" i="20"/>
  <c r="M444" i="20"/>
  <c r="N444" i="20"/>
  <c r="O444" i="20"/>
  <c r="P444" i="20"/>
  <c r="Q444" i="20"/>
  <c r="R444" i="20"/>
  <c r="S444" i="20"/>
  <c r="T444" i="20"/>
  <c r="A445" i="20"/>
  <c r="B445" i="20"/>
  <c r="C445" i="20"/>
  <c r="D445" i="20"/>
  <c r="E445" i="20"/>
  <c r="F445" i="20"/>
  <c r="G445" i="20"/>
  <c r="H445" i="20"/>
  <c r="I445" i="20"/>
  <c r="J445" i="20"/>
  <c r="K445" i="20"/>
  <c r="L445" i="20"/>
  <c r="M445" i="20"/>
  <c r="N445" i="20"/>
  <c r="O445" i="20"/>
  <c r="P445" i="20"/>
  <c r="Q445" i="20"/>
  <c r="R445" i="20"/>
  <c r="S445" i="20"/>
  <c r="T445" i="20"/>
  <c r="A446" i="20"/>
  <c r="B446" i="20"/>
  <c r="C446" i="20"/>
  <c r="D446" i="20"/>
  <c r="E446" i="20"/>
  <c r="F446" i="20"/>
  <c r="G446" i="20"/>
  <c r="H446" i="20"/>
  <c r="I446" i="20"/>
  <c r="J446" i="20"/>
  <c r="K446" i="20"/>
  <c r="L446" i="20"/>
  <c r="M446" i="20"/>
  <c r="N446" i="20"/>
  <c r="O446" i="20"/>
  <c r="P446" i="20"/>
  <c r="Q446" i="20"/>
  <c r="R446" i="20"/>
  <c r="S446" i="20"/>
  <c r="T446" i="20"/>
  <c r="A447" i="20"/>
  <c r="B447" i="20"/>
  <c r="C447" i="20"/>
  <c r="D447" i="20"/>
  <c r="E447" i="20"/>
  <c r="F447" i="20"/>
  <c r="G447" i="20"/>
  <c r="H447" i="20"/>
  <c r="I447" i="20"/>
  <c r="J447" i="20"/>
  <c r="K447" i="20"/>
  <c r="L447" i="20"/>
  <c r="M447" i="20"/>
  <c r="N447" i="20"/>
  <c r="O447" i="20"/>
  <c r="P447" i="20"/>
  <c r="Q447" i="20"/>
  <c r="R447" i="20"/>
  <c r="S447" i="20"/>
  <c r="T447" i="20"/>
  <c r="A448" i="20"/>
  <c r="B448" i="20"/>
  <c r="C448" i="20"/>
  <c r="D448" i="20"/>
  <c r="E448" i="20"/>
  <c r="F448" i="20"/>
  <c r="G448" i="20"/>
  <c r="H448" i="20"/>
  <c r="I448" i="20"/>
  <c r="J448" i="20"/>
  <c r="K448" i="20"/>
  <c r="L448" i="20"/>
  <c r="M448" i="20"/>
  <c r="N448" i="20"/>
  <c r="O448" i="20"/>
  <c r="P448" i="20"/>
  <c r="Q448" i="20"/>
  <c r="R448" i="20"/>
  <c r="S448" i="20"/>
  <c r="T448" i="20"/>
  <c r="A449" i="20"/>
  <c r="B449" i="20"/>
  <c r="C449" i="20"/>
  <c r="D449" i="20"/>
  <c r="E449" i="20"/>
  <c r="F449" i="20"/>
  <c r="G449" i="20"/>
  <c r="H449" i="20"/>
  <c r="I449" i="20"/>
  <c r="J449" i="20"/>
  <c r="K449" i="20"/>
  <c r="L449" i="20"/>
  <c r="M449" i="20"/>
  <c r="N449" i="20"/>
  <c r="O449" i="20"/>
  <c r="P449" i="20"/>
  <c r="Q449" i="20"/>
  <c r="R449" i="20"/>
  <c r="S449" i="20"/>
  <c r="T449" i="20"/>
  <c r="A450" i="20"/>
  <c r="B450" i="20"/>
  <c r="C450" i="20"/>
  <c r="D450" i="20"/>
  <c r="E450" i="20"/>
  <c r="F450" i="20"/>
  <c r="G450" i="20"/>
  <c r="H450" i="20"/>
  <c r="I450" i="20"/>
  <c r="J450" i="20"/>
  <c r="K450" i="20"/>
  <c r="L450" i="20"/>
  <c r="M450" i="20"/>
  <c r="N450" i="20"/>
  <c r="O450" i="20"/>
  <c r="P450" i="20"/>
  <c r="Q450" i="20"/>
  <c r="R450" i="20"/>
  <c r="S450" i="20"/>
  <c r="T450" i="20"/>
  <c r="A451" i="20"/>
  <c r="B451" i="20"/>
  <c r="C451" i="20"/>
  <c r="D451" i="20"/>
  <c r="E451" i="20"/>
  <c r="F451" i="20"/>
  <c r="G451" i="20"/>
  <c r="H451" i="20"/>
  <c r="I451" i="20"/>
  <c r="J451" i="20"/>
  <c r="K451" i="20"/>
  <c r="L451" i="20"/>
  <c r="M451" i="20"/>
  <c r="N451" i="20"/>
  <c r="O451" i="20"/>
  <c r="P451" i="20"/>
  <c r="Q451" i="20"/>
  <c r="R451" i="20"/>
  <c r="S451" i="20"/>
  <c r="T451" i="20"/>
  <c r="A452" i="20"/>
  <c r="B452" i="20"/>
  <c r="C452" i="20"/>
  <c r="D452" i="20"/>
  <c r="E452" i="20"/>
  <c r="F452" i="20"/>
  <c r="G452" i="20"/>
  <c r="H452" i="20"/>
  <c r="I452" i="20"/>
  <c r="J452" i="20"/>
  <c r="K452" i="20"/>
  <c r="L452" i="20"/>
  <c r="M452" i="20"/>
  <c r="N452" i="20"/>
  <c r="O452" i="20"/>
  <c r="P452" i="20"/>
  <c r="Q452" i="20"/>
  <c r="R452" i="20"/>
  <c r="S452" i="20"/>
  <c r="T452" i="20"/>
  <c r="A453" i="20"/>
  <c r="B453" i="20"/>
  <c r="C453" i="20"/>
  <c r="D453" i="20"/>
  <c r="E453" i="20"/>
  <c r="F453" i="20"/>
  <c r="G453" i="20"/>
  <c r="H453" i="20"/>
  <c r="I453" i="20"/>
  <c r="J453" i="20"/>
  <c r="K453" i="20"/>
  <c r="L453" i="20"/>
  <c r="M453" i="20"/>
  <c r="N453" i="20"/>
  <c r="O453" i="20"/>
  <c r="P453" i="20"/>
  <c r="Q453" i="20"/>
  <c r="R453" i="20"/>
  <c r="S453" i="20"/>
  <c r="T453" i="20"/>
  <c r="A454" i="20"/>
  <c r="B454" i="20"/>
  <c r="C454" i="20"/>
  <c r="D454" i="20"/>
  <c r="E454" i="20"/>
  <c r="F454" i="20"/>
  <c r="G454" i="20"/>
  <c r="H454" i="20"/>
  <c r="I454" i="20"/>
  <c r="J454" i="20"/>
  <c r="K454" i="20"/>
  <c r="L454" i="20"/>
  <c r="M454" i="20"/>
  <c r="N454" i="20"/>
  <c r="O454" i="20"/>
  <c r="P454" i="20"/>
  <c r="Q454" i="20"/>
  <c r="R454" i="20"/>
  <c r="S454" i="20"/>
  <c r="T454" i="20"/>
  <c r="A455" i="20"/>
  <c r="B455" i="20"/>
  <c r="C455" i="20"/>
  <c r="D455" i="20"/>
  <c r="E455" i="20"/>
  <c r="F455" i="20"/>
  <c r="G455" i="20"/>
  <c r="H455" i="20"/>
  <c r="I455" i="20"/>
  <c r="J455" i="20"/>
  <c r="K455" i="20"/>
  <c r="L455" i="20"/>
  <c r="M455" i="20"/>
  <c r="N455" i="20"/>
  <c r="O455" i="20"/>
  <c r="P455" i="20"/>
  <c r="Q455" i="20"/>
  <c r="R455" i="20"/>
  <c r="S455" i="20"/>
  <c r="T455" i="20"/>
  <c r="A456" i="20"/>
  <c r="B456" i="20"/>
  <c r="C456" i="20"/>
  <c r="D456" i="20"/>
  <c r="E456" i="20"/>
  <c r="F456" i="20"/>
  <c r="G456" i="20"/>
  <c r="H456" i="20"/>
  <c r="I456" i="20"/>
  <c r="J456" i="20"/>
  <c r="K456" i="20"/>
  <c r="L456" i="20"/>
  <c r="M456" i="20"/>
  <c r="N456" i="20"/>
  <c r="O456" i="20"/>
  <c r="P456" i="20"/>
  <c r="Q456" i="20"/>
  <c r="R456" i="20"/>
  <c r="S456" i="20"/>
  <c r="T456" i="20"/>
  <c r="A457" i="20"/>
  <c r="B457" i="20"/>
  <c r="C457" i="20"/>
  <c r="D457" i="20"/>
  <c r="E457" i="20"/>
  <c r="F457" i="20"/>
  <c r="G457" i="20"/>
  <c r="H457" i="20"/>
  <c r="I457" i="20"/>
  <c r="J457" i="20"/>
  <c r="K457" i="20"/>
  <c r="L457" i="20"/>
  <c r="M457" i="20"/>
  <c r="N457" i="20"/>
  <c r="O457" i="20"/>
  <c r="P457" i="20"/>
  <c r="Q457" i="20"/>
  <c r="R457" i="20"/>
  <c r="S457" i="20"/>
  <c r="T457" i="20"/>
  <c r="A458" i="20"/>
  <c r="B458" i="20"/>
  <c r="C458" i="20"/>
  <c r="D458" i="20"/>
  <c r="E458" i="20"/>
  <c r="F458" i="20"/>
  <c r="G458" i="20"/>
  <c r="H458" i="20"/>
  <c r="I458" i="20"/>
  <c r="J458" i="20"/>
  <c r="K458" i="20"/>
  <c r="L458" i="20"/>
  <c r="M458" i="20"/>
  <c r="N458" i="20"/>
  <c r="O458" i="20"/>
  <c r="P458" i="20"/>
  <c r="Q458" i="20"/>
  <c r="R458" i="20"/>
  <c r="S458" i="20"/>
  <c r="T458" i="20"/>
  <c r="A459" i="20"/>
  <c r="B459" i="20"/>
  <c r="C459" i="20"/>
  <c r="D459" i="20"/>
  <c r="E459" i="20"/>
  <c r="F459" i="20"/>
  <c r="G459" i="20"/>
  <c r="H459" i="20"/>
  <c r="I459" i="20"/>
  <c r="J459" i="20"/>
  <c r="K459" i="20"/>
  <c r="L459" i="20"/>
  <c r="M459" i="20"/>
  <c r="N459" i="20"/>
  <c r="O459" i="20"/>
  <c r="P459" i="20"/>
  <c r="Q459" i="20"/>
  <c r="R459" i="20"/>
  <c r="S459" i="20"/>
  <c r="T459" i="20"/>
  <c r="A460" i="20"/>
  <c r="B460" i="20"/>
  <c r="C460" i="20"/>
  <c r="D460" i="20"/>
  <c r="E460" i="20"/>
  <c r="F460" i="20"/>
  <c r="G460" i="20"/>
  <c r="H460" i="20"/>
  <c r="I460" i="20"/>
  <c r="J460" i="20"/>
  <c r="K460" i="20"/>
  <c r="L460" i="20"/>
  <c r="M460" i="20"/>
  <c r="N460" i="20"/>
  <c r="O460" i="20"/>
  <c r="P460" i="20"/>
  <c r="Q460" i="20"/>
  <c r="R460" i="20"/>
  <c r="S460" i="20"/>
  <c r="T460" i="20"/>
  <c r="A461" i="20"/>
  <c r="B461" i="20"/>
  <c r="C461" i="20"/>
  <c r="D461" i="20"/>
  <c r="E461" i="20"/>
  <c r="F461" i="20"/>
  <c r="G461" i="20"/>
  <c r="H461" i="20"/>
  <c r="I461" i="20"/>
  <c r="J461" i="20"/>
  <c r="K461" i="20"/>
  <c r="L461" i="20"/>
  <c r="M461" i="20"/>
  <c r="N461" i="20"/>
  <c r="O461" i="20"/>
  <c r="P461" i="20"/>
  <c r="Q461" i="20"/>
  <c r="R461" i="20"/>
  <c r="S461" i="20"/>
  <c r="T461" i="20"/>
  <c r="A462" i="20"/>
  <c r="B462" i="20"/>
  <c r="C462" i="20"/>
  <c r="D462" i="20"/>
  <c r="E462" i="20"/>
  <c r="F462" i="20"/>
  <c r="G462" i="20"/>
  <c r="H462" i="20"/>
  <c r="I462" i="20"/>
  <c r="J462" i="20"/>
  <c r="K462" i="20"/>
  <c r="L462" i="20"/>
  <c r="M462" i="20"/>
  <c r="N462" i="20"/>
  <c r="O462" i="20"/>
  <c r="P462" i="20"/>
  <c r="Q462" i="20"/>
  <c r="R462" i="20"/>
  <c r="S462" i="20"/>
  <c r="T462" i="20"/>
  <c r="A463" i="20"/>
  <c r="B463" i="20"/>
  <c r="C463" i="20"/>
  <c r="D463" i="20"/>
  <c r="E463" i="20"/>
  <c r="F463" i="20"/>
  <c r="G463" i="20"/>
  <c r="H463" i="20"/>
  <c r="I463" i="20"/>
  <c r="J463" i="20"/>
  <c r="K463" i="20"/>
  <c r="L463" i="20"/>
  <c r="M463" i="20"/>
  <c r="N463" i="20"/>
  <c r="O463" i="20"/>
  <c r="P463" i="20"/>
  <c r="Q463" i="20"/>
  <c r="R463" i="20"/>
  <c r="S463" i="20"/>
  <c r="T463" i="20"/>
  <c r="A464" i="20"/>
  <c r="B464" i="20"/>
  <c r="C464" i="20"/>
  <c r="D464" i="20"/>
  <c r="E464" i="20"/>
  <c r="F464" i="20"/>
  <c r="G464" i="20"/>
  <c r="H464" i="20"/>
  <c r="I464" i="20"/>
  <c r="J464" i="20"/>
  <c r="K464" i="20"/>
  <c r="L464" i="20"/>
  <c r="M464" i="20"/>
  <c r="N464" i="20"/>
  <c r="O464" i="20"/>
  <c r="P464" i="20"/>
  <c r="Q464" i="20"/>
  <c r="R464" i="20"/>
  <c r="S464" i="20"/>
  <c r="T464" i="20"/>
  <c r="A465" i="20"/>
  <c r="B465" i="20"/>
  <c r="C465" i="20"/>
  <c r="D465" i="20"/>
  <c r="E465" i="20"/>
  <c r="F465" i="20"/>
  <c r="G465" i="20"/>
  <c r="H465" i="20"/>
  <c r="I465" i="20"/>
  <c r="J465" i="20"/>
  <c r="K465" i="20"/>
  <c r="L465" i="20"/>
  <c r="M465" i="20"/>
  <c r="N465" i="20"/>
  <c r="O465" i="20"/>
  <c r="P465" i="20"/>
  <c r="Q465" i="20"/>
  <c r="R465" i="20"/>
  <c r="S465" i="20"/>
  <c r="T465" i="20"/>
  <c r="A466" i="20"/>
  <c r="B466" i="20"/>
  <c r="C466" i="20"/>
  <c r="D466" i="20"/>
  <c r="E466" i="20"/>
  <c r="F466" i="20"/>
  <c r="G466" i="20"/>
  <c r="H466" i="20"/>
  <c r="I466" i="20"/>
  <c r="J466" i="20"/>
  <c r="K466" i="20"/>
  <c r="L466" i="20"/>
  <c r="M466" i="20"/>
  <c r="N466" i="20"/>
  <c r="O466" i="20"/>
  <c r="P466" i="20"/>
  <c r="Q466" i="20"/>
  <c r="R466" i="20"/>
  <c r="S466" i="20"/>
  <c r="T466" i="20"/>
  <c r="A467" i="20"/>
  <c r="B467" i="20"/>
  <c r="C467" i="20"/>
  <c r="D467" i="20"/>
  <c r="E467" i="20"/>
  <c r="F467" i="20"/>
  <c r="G467" i="20"/>
  <c r="H467" i="20"/>
  <c r="I467" i="20"/>
  <c r="J467" i="20"/>
  <c r="K467" i="20"/>
  <c r="L467" i="20"/>
  <c r="M467" i="20"/>
  <c r="N467" i="20"/>
  <c r="O467" i="20"/>
  <c r="P467" i="20"/>
  <c r="Q467" i="20"/>
  <c r="R467" i="20"/>
  <c r="S467" i="20"/>
  <c r="T467" i="20"/>
  <c r="A468" i="20"/>
  <c r="B468" i="20"/>
  <c r="C468" i="20"/>
  <c r="D468" i="20"/>
  <c r="E468" i="20"/>
  <c r="F468" i="20"/>
  <c r="G468" i="20"/>
  <c r="H468" i="20"/>
  <c r="I468" i="20"/>
  <c r="J468" i="20"/>
  <c r="K468" i="20"/>
  <c r="L468" i="20"/>
  <c r="M468" i="20"/>
  <c r="N468" i="20"/>
  <c r="O468" i="20"/>
  <c r="P468" i="20"/>
  <c r="Q468" i="20"/>
  <c r="R468" i="20"/>
  <c r="S468" i="20"/>
  <c r="T468" i="20"/>
  <c r="A469" i="20"/>
  <c r="B469" i="20"/>
  <c r="C469" i="20"/>
  <c r="D469" i="20"/>
  <c r="E469" i="20"/>
  <c r="F469" i="20"/>
  <c r="G469" i="20"/>
  <c r="H469" i="20"/>
  <c r="I469" i="20"/>
  <c r="J469" i="20"/>
  <c r="K469" i="20"/>
  <c r="L469" i="20"/>
  <c r="M469" i="20"/>
  <c r="N469" i="20"/>
  <c r="O469" i="20"/>
  <c r="P469" i="20"/>
  <c r="Q469" i="20"/>
  <c r="R469" i="20"/>
  <c r="S469" i="20"/>
  <c r="T469" i="20"/>
  <c r="A470" i="20"/>
  <c r="B470" i="20"/>
  <c r="C470" i="20"/>
  <c r="D470" i="20"/>
  <c r="E470" i="20"/>
  <c r="F470" i="20"/>
  <c r="G470" i="20"/>
  <c r="H470" i="20"/>
  <c r="I470" i="20"/>
  <c r="J470" i="20"/>
  <c r="K470" i="20"/>
  <c r="L470" i="20"/>
  <c r="M470" i="20"/>
  <c r="N470" i="20"/>
  <c r="O470" i="20"/>
  <c r="P470" i="20"/>
  <c r="Q470" i="20"/>
  <c r="R470" i="20"/>
  <c r="S470" i="20"/>
  <c r="T470" i="20"/>
  <c r="A471" i="20"/>
  <c r="B471" i="20"/>
  <c r="C471" i="20"/>
  <c r="D471" i="20"/>
  <c r="E471" i="20"/>
  <c r="F471" i="20"/>
  <c r="G471" i="20"/>
  <c r="H471" i="20"/>
  <c r="I471" i="20"/>
  <c r="J471" i="20"/>
  <c r="K471" i="20"/>
  <c r="L471" i="20"/>
  <c r="M471" i="20"/>
  <c r="N471" i="20"/>
  <c r="O471" i="20"/>
  <c r="P471" i="20"/>
  <c r="Q471" i="20"/>
  <c r="R471" i="20"/>
  <c r="S471" i="20"/>
  <c r="T471" i="20"/>
  <c r="A472" i="20"/>
  <c r="B472" i="20"/>
  <c r="C472" i="20"/>
  <c r="D472" i="20"/>
  <c r="E472" i="20"/>
  <c r="F472" i="20"/>
  <c r="G472" i="20"/>
  <c r="H472" i="20"/>
  <c r="I472" i="20"/>
  <c r="J472" i="20"/>
  <c r="K472" i="20"/>
  <c r="L472" i="20"/>
  <c r="M472" i="20"/>
  <c r="N472" i="20"/>
  <c r="O472" i="20"/>
  <c r="P472" i="20"/>
  <c r="Q472" i="20"/>
  <c r="R472" i="20"/>
  <c r="S472" i="20"/>
  <c r="T472" i="20"/>
  <c r="A473" i="20"/>
  <c r="B473" i="20"/>
  <c r="C473" i="20"/>
  <c r="D473" i="20"/>
  <c r="E473" i="20"/>
  <c r="F473" i="20"/>
  <c r="G473" i="20"/>
  <c r="H473" i="20"/>
  <c r="I473" i="20"/>
  <c r="J473" i="20"/>
  <c r="K473" i="20"/>
  <c r="L473" i="20"/>
  <c r="M473" i="20"/>
  <c r="N473" i="20"/>
  <c r="O473" i="20"/>
  <c r="P473" i="20"/>
  <c r="Q473" i="20"/>
  <c r="R473" i="20"/>
  <c r="S473" i="20"/>
  <c r="T473" i="20"/>
  <c r="A474" i="20"/>
  <c r="B474" i="20"/>
  <c r="C474" i="20"/>
  <c r="D474" i="20"/>
  <c r="E474" i="20"/>
  <c r="F474" i="20"/>
  <c r="G474" i="20"/>
  <c r="H474" i="20"/>
  <c r="I474" i="20"/>
  <c r="J474" i="20"/>
  <c r="K474" i="20"/>
  <c r="L474" i="20"/>
  <c r="M474" i="20"/>
  <c r="N474" i="20"/>
  <c r="O474" i="20"/>
  <c r="P474" i="20"/>
  <c r="Q474" i="20"/>
  <c r="R474" i="20"/>
  <c r="S474" i="20"/>
  <c r="T474" i="20"/>
  <c r="A475" i="20"/>
  <c r="B475" i="20"/>
  <c r="C475" i="20"/>
  <c r="D475" i="20"/>
  <c r="E475" i="20"/>
  <c r="F475" i="20"/>
  <c r="G475" i="20"/>
  <c r="H475" i="20"/>
  <c r="I475" i="20"/>
  <c r="J475" i="20"/>
  <c r="K475" i="20"/>
  <c r="L475" i="20"/>
  <c r="M475" i="20"/>
  <c r="N475" i="20"/>
  <c r="O475" i="20"/>
  <c r="P475" i="20"/>
  <c r="Q475" i="20"/>
  <c r="R475" i="20"/>
  <c r="S475" i="20"/>
  <c r="T475" i="20"/>
  <c r="A476" i="20"/>
  <c r="B476" i="20"/>
  <c r="C476" i="20"/>
  <c r="D476" i="20"/>
  <c r="E476" i="20"/>
  <c r="F476" i="20"/>
  <c r="G476" i="20"/>
  <c r="H476" i="20"/>
  <c r="I476" i="20"/>
  <c r="J476" i="20"/>
  <c r="K476" i="20"/>
  <c r="L476" i="20"/>
  <c r="M476" i="20"/>
  <c r="N476" i="20"/>
  <c r="O476" i="20"/>
  <c r="P476" i="20"/>
  <c r="Q476" i="20"/>
  <c r="R476" i="20"/>
  <c r="S476" i="20"/>
  <c r="T476" i="20"/>
  <c r="A477" i="20"/>
  <c r="B477" i="20"/>
  <c r="C477" i="20"/>
  <c r="D477" i="20"/>
  <c r="E477" i="20"/>
  <c r="F477" i="20"/>
  <c r="G477" i="20"/>
  <c r="H477" i="20"/>
  <c r="I477" i="20"/>
  <c r="J477" i="20"/>
  <c r="K477" i="20"/>
  <c r="L477" i="20"/>
  <c r="M477" i="20"/>
  <c r="N477" i="20"/>
  <c r="O477" i="20"/>
  <c r="P477" i="20"/>
  <c r="Q477" i="20"/>
  <c r="R477" i="20"/>
  <c r="S477" i="20"/>
  <c r="T477" i="20"/>
  <c r="A478" i="20"/>
  <c r="B478" i="20"/>
  <c r="C478" i="20"/>
  <c r="D478" i="20"/>
  <c r="E478" i="20"/>
  <c r="F478" i="20"/>
  <c r="G478" i="20"/>
  <c r="H478" i="20"/>
  <c r="I478" i="20"/>
  <c r="J478" i="20"/>
  <c r="K478" i="20"/>
  <c r="L478" i="20"/>
  <c r="M478" i="20"/>
  <c r="N478" i="20"/>
  <c r="O478" i="20"/>
  <c r="P478" i="20"/>
  <c r="Q478" i="20"/>
  <c r="R478" i="20"/>
  <c r="S478" i="20"/>
  <c r="T478" i="20"/>
  <c r="A479" i="20"/>
  <c r="B479" i="20"/>
  <c r="C479" i="20"/>
  <c r="D479" i="20"/>
  <c r="E479" i="20"/>
  <c r="F479" i="20"/>
  <c r="G479" i="20"/>
  <c r="H479" i="20"/>
  <c r="I479" i="20"/>
  <c r="J479" i="20"/>
  <c r="K479" i="20"/>
  <c r="L479" i="20"/>
  <c r="M479" i="20"/>
  <c r="N479" i="20"/>
  <c r="O479" i="20"/>
  <c r="P479" i="20"/>
  <c r="Q479" i="20"/>
  <c r="R479" i="20"/>
  <c r="S479" i="20"/>
  <c r="T479" i="20"/>
  <c r="A480" i="20"/>
  <c r="B480" i="20"/>
  <c r="C480" i="20"/>
  <c r="D480" i="20"/>
  <c r="E480" i="20"/>
  <c r="F480" i="20"/>
  <c r="G480" i="20"/>
  <c r="H480" i="20"/>
  <c r="I480" i="20"/>
  <c r="J480" i="20"/>
  <c r="K480" i="20"/>
  <c r="L480" i="20"/>
  <c r="M480" i="20"/>
  <c r="N480" i="20"/>
  <c r="O480" i="20"/>
  <c r="P480" i="20"/>
  <c r="Q480" i="20"/>
  <c r="R480" i="20"/>
  <c r="S480" i="20"/>
  <c r="T480" i="20"/>
  <c r="A481" i="20"/>
  <c r="B481" i="20"/>
  <c r="C481" i="20"/>
  <c r="D481" i="20"/>
  <c r="E481" i="20"/>
  <c r="F481" i="20"/>
  <c r="G481" i="20"/>
  <c r="H481" i="20"/>
  <c r="I481" i="20"/>
  <c r="J481" i="20"/>
  <c r="K481" i="20"/>
  <c r="L481" i="20"/>
  <c r="M481" i="20"/>
  <c r="N481" i="20"/>
  <c r="O481" i="20"/>
  <c r="P481" i="20"/>
  <c r="Q481" i="20"/>
  <c r="R481" i="20"/>
  <c r="S481" i="20"/>
  <c r="T481" i="20"/>
  <c r="A482" i="20"/>
  <c r="B482" i="20"/>
  <c r="C482" i="20"/>
  <c r="D482" i="20"/>
  <c r="E482" i="20"/>
  <c r="F482" i="20"/>
  <c r="G482" i="20"/>
  <c r="H482" i="20"/>
  <c r="I482" i="20"/>
  <c r="J482" i="20"/>
  <c r="K482" i="20"/>
  <c r="L482" i="20"/>
  <c r="M482" i="20"/>
  <c r="N482" i="20"/>
  <c r="O482" i="20"/>
  <c r="P482" i="20"/>
  <c r="Q482" i="20"/>
  <c r="R482" i="20"/>
  <c r="S482" i="20"/>
  <c r="T482" i="20"/>
  <c r="A483" i="20"/>
  <c r="B483" i="20"/>
  <c r="C483" i="20"/>
  <c r="D483" i="20"/>
  <c r="E483" i="20"/>
  <c r="F483" i="20"/>
  <c r="G483" i="20"/>
  <c r="H483" i="20"/>
  <c r="I483" i="20"/>
  <c r="J483" i="20"/>
  <c r="K483" i="20"/>
  <c r="L483" i="20"/>
  <c r="M483" i="20"/>
  <c r="N483" i="20"/>
  <c r="O483" i="20"/>
  <c r="P483" i="20"/>
  <c r="Q483" i="20"/>
  <c r="R483" i="20"/>
  <c r="S483" i="20"/>
  <c r="T483" i="20"/>
  <c r="A484" i="20"/>
  <c r="B484" i="20"/>
  <c r="C484" i="20"/>
  <c r="D484" i="20"/>
  <c r="E484" i="20"/>
  <c r="F484" i="20"/>
  <c r="G484" i="20"/>
  <c r="H484" i="20"/>
  <c r="I484" i="20"/>
  <c r="J484" i="20"/>
  <c r="K484" i="20"/>
  <c r="L484" i="20"/>
  <c r="M484" i="20"/>
  <c r="N484" i="20"/>
  <c r="O484" i="20"/>
  <c r="P484" i="20"/>
  <c r="Q484" i="20"/>
  <c r="R484" i="20"/>
  <c r="S484" i="20"/>
  <c r="T484" i="20"/>
  <c r="A485" i="20"/>
  <c r="B485" i="20"/>
  <c r="C485" i="20"/>
  <c r="D485" i="20"/>
  <c r="E485" i="20"/>
  <c r="F485" i="20"/>
  <c r="G485" i="20"/>
  <c r="H485" i="20"/>
  <c r="I485" i="20"/>
  <c r="J485" i="20"/>
  <c r="K485" i="20"/>
  <c r="L485" i="20"/>
  <c r="M485" i="20"/>
  <c r="N485" i="20"/>
  <c r="O485" i="20"/>
  <c r="P485" i="20"/>
  <c r="Q485" i="20"/>
  <c r="R485" i="20"/>
  <c r="S485" i="20"/>
  <c r="T485" i="20"/>
  <c r="A486" i="20"/>
  <c r="B486" i="20"/>
  <c r="C486" i="20"/>
  <c r="D486" i="20"/>
  <c r="E486" i="20"/>
  <c r="F486" i="20"/>
  <c r="G486" i="20"/>
  <c r="H486" i="20"/>
  <c r="I486" i="20"/>
  <c r="J486" i="20"/>
  <c r="K486" i="20"/>
  <c r="L486" i="20"/>
  <c r="M486" i="20"/>
  <c r="N486" i="20"/>
  <c r="O486" i="20"/>
  <c r="P486" i="20"/>
  <c r="Q486" i="20"/>
  <c r="R486" i="20"/>
  <c r="S486" i="20"/>
  <c r="T486" i="20"/>
  <c r="A487" i="20"/>
  <c r="B487" i="20"/>
  <c r="C487" i="20"/>
  <c r="D487" i="20"/>
  <c r="E487" i="20"/>
  <c r="F487" i="20"/>
  <c r="G487" i="20"/>
  <c r="H487" i="20"/>
  <c r="I487" i="20"/>
  <c r="J487" i="20"/>
  <c r="K487" i="20"/>
  <c r="L487" i="20"/>
  <c r="M487" i="20"/>
  <c r="N487" i="20"/>
  <c r="O487" i="20"/>
  <c r="P487" i="20"/>
  <c r="Q487" i="20"/>
  <c r="R487" i="20"/>
  <c r="S487" i="20"/>
  <c r="T487" i="20"/>
  <c r="A488" i="20"/>
  <c r="B488" i="20"/>
  <c r="C488" i="20"/>
  <c r="D488" i="20"/>
  <c r="E488" i="20"/>
  <c r="F488" i="20"/>
  <c r="G488" i="20"/>
  <c r="H488" i="20"/>
  <c r="I488" i="20"/>
  <c r="J488" i="20"/>
  <c r="K488" i="20"/>
  <c r="L488" i="20"/>
  <c r="M488" i="20"/>
  <c r="N488" i="20"/>
  <c r="O488" i="20"/>
  <c r="P488" i="20"/>
  <c r="Q488" i="20"/>
  <c r="R488" i="20"/>
  <c r="S488" i="20"/>
  <c r="T488" i="20"/>
  <c r="A489" i="20"/>
  <c r="B489" i="20"/>
  <c r="C489" i="20"/>
  <c r="D489" i="20"/>
  <c r="E489" i="20"/>
  <c r="F489" i="20"/>
  <c r="G489" i="20"/>
  <c r="H489" i="20"/>
  <c r="I489" i="20"/>
  <c r="J489" i="20"/>
  <c r="K489" i="20"/>
  <c r="L489" i="20"/>
  <c r="M489" i="20"/>
  <c r="N489" i="20"/>
  <c r="O489" i="20"/>
  <c r="P489" i="20"/>
  <c r="Q489" i="20"/>
  <c r="R489" i="20"/>
  <c r="S489" i="20"/>
  <c r="T489" i="20"/>
  <c r="A490" i="20"/>
  <c r="B490" i="20"/>
  <c r="C490" i="20"/>
  <c r="D490" i="20"/>
  <c r="E490" i="20"/>
  <c r="F490" i="20"/>
  <c r="G490" i="20"/>
  <c r="H490" i="20"/>
  <c r="I490" i="20"/>
  <c r="J490" i="20"/>
  <c r="K490" i="20"/>
  <c r="L490" i="20"/>
  <c r="M490" i="20"/>
  <c r="N490" i="20"/>
  <c r="O490" i="20"/>
  <c r="P490" i="20"/>
  <c r="Q490" i="20"/>
  <c r="R490" i="20"/>
  <c r="S490" i="20"/>
  <c r="T490" i="20"/>
  <c r="A491" i="20"/>
  <c r="B491" i="20"/>
  <c r="C491" i="20"/>
  <c r="D491" i="20"/>
  <c r="E491" i="20"/>
  <c r="F491" i="20"/>
  <c r="G491" i="20"/>
  <c r="H491" i="20"/>
  <c r="I491" i="20"/>
  <c r="J491" i="20"/>
  <c r="K491" i="20"/>
  <c r="L491" i="20"/>
  <c r="M491" i="20"/>
  <c r="N491" i="20"/>
  <c r="O491" i="20"/>
  <c r="P491" i="20"/>
  <c r="Q491" i="20"/>
  <c r="R491" i="20"/>
  <c r="S491" i="20"/>
  <c r="T491" i="20"/>
  <c r="A492" i="20"/>
  <c r="B492" i="20"/>
  <c r="C492" i="20"/>
  <c r="D492" i="20"/>
  <c r="E492" i="20"/>
  <c r="F492" i="20"/>
  <c r="G492" i="20"/>
  <c r="H492" i="20"/>
  <c r="I492" i="20"/>
  <c r="J492" i="20"/>
  <c r="K492" i="20"/>
  <c r="L492" i="20"/>
  <c r="M492" i="20"/>
  <c r="N492" i="20"/>
  <c r="O492" i="20"/>
  <c r="P492" i="20"/>
  <c r="Q492" i="20"/>
  <c r="R492" i="20"/>
  <c r="S492" i="20"/>
  <c r="T492" i="20"/>
  <c r="A493" i="20"/>
  <c r="B493" i="20"/>
  <c r="C493" i="20"/>
  <c r="D493" i="20"/>
  <c r="E493" i="20"/>
  <c r="F493" i="20"/>
  <c r="G493" i="20"/>
  <c r="H493" i="20"/>
  <c r="I493" i="20"/>
  <c r="J493" i="20"/>
  <c r="K493" i="20"/>
  <c r="L493" i="20"/>
  <c r="M493" i="20"/>
  <c r="N493" i="20"/>
  <c r="O493" i="20"/>
  <c r="P493" i="20"/>
  <c r="Q493" i="20"/>
  <c r="R493" i="20"/>
  <c r="S493" i="20"/>
  <c r="T493" i="20"/>
  <c r="A494" i="20"/>
  <c r="B494" i="20"/>
  <c r="C494" i="20"/>
  <c r="D494" i="20"/>
  <c r="E494" i="20"/>
  <c r="F494" i="20"/>
  <c r="G494" i="20"/>
  <c r="H494" i="20"/>
  <c r="I494" i="20"/>
  <c r="J494" i="20"/>
  <c r="K494" i="20"/>
  <c r="L494" i="20"/>
  <c r="M494" i="20"/>
  <c r="N494" i="20"/>
  <c r="O494" i="20"/>
  <c r="P494" i="20"/>
  <c r="Q494" i="20"/>
  <c r="R494" i="20"/>
  <c r="S494" i="20"/>
  <c r="T494" i="20"/>
  <c r="A495" i="20"/>
  <c r="B495" i="20"/>
  <c r="C495" i="20"/>
  <c r="D495" i="20"/>
  <c r="E495" i="20"/>
  <c r="F495" i="20"/>
  <c r="G495" i="20"/>
  <c r="H495" i="20"/>
  <c r="I495" i="20"/>
  <c r="J495" i="20"/>
  <c r="K495" i="20"/>
  <c r="L495" i="20"/>
  <c r="M495" i="20"/>
  <c r="N495" i="20"/>
  <c r="O495" i="20"/>
  <c r="P495" i="20"/>
  <c r="Q495" i="20"/>
  <c r="R495" i="20"/>
  <c r="S495" i="20"/>
  <c r="T495" i="20"/>
  <c r="A496" i="20"/>
  <c r="B496" i="20"/>
  <c r="C496" i="20"/>
  <c r="D496" i="20"/>
  <c r="E496" i="20"/>
  <c r="F496" i="20"/>
  <c r="G496" i="20"/>
  <c r="H496" i="20"/>
  <c r="I496" i="20"/>
  <c r="J496" i="20"/>
  <c r="K496" i="20"/>
  <c r="L496" i="20"/>
  <c r="M496" i="20"/>
  <c r="N496" i="20"/>
  <c r="O496" i="20"/>
  <c r="P496" i="20"/>
  <c r="Q496" i="20"/>
  <c r="R496" i="20"/>
  <c r="S496" i="20"/>
  <c r="T496" i="20"/>
  <c r="A497" i="20"/>
  <c r="B497" i="20"/>
  <c r="C497" i="20"/>
  <c r="D497" i="20"/>
  <c r="E497" i="20"/>
  <c r="F497" i="20"/>
  <c r="G497" i="20"/>
  <c r="H497" i="20"/>
  <c r="I497" i="20"/>
  <c r="J497" i="20"/>
  <c r="K497" i="20"/>
  <c r="L497" i="20"/>
  <c r="M497" i="20"/>
  <c r="N497" i="20"/>
  <c r="O497" i="20"/>
  <c r="P497" i="20"/>
  <c r="Q497" i="20"/>
  <c r="R497" i="20"/>
  <c r="S497" i="20"/>
  <c r="T497" i="20"/>
  <c r="A498" i="20"/>
  <c r="B498" i="20"/>
  <c r="C498" i="20"/>
  <c r="D498" i="20"/>
  <c r="E498" i="20"/>
  <c r="F498" i="20"/>
  <c r="G498" i="20"/>
  <c r="H498" i="20"/>
  <c r="I498" i="20"/>
  <c r="J498" i="20"/>
  <c r="K498" i="20"/>
  <c r="L498" i="20"/>
  <c r="M498" i="20"/>
  <c r="N498" i="20"/>
  <c r="O498" i="20"/>
  <c r="P498" i="20"/>
  <c r="Q498" i="20"/>
  <c r="R498" i="20"/>
  <c r="S498" i="20"/>
  <c r="T498" i="20"/>
  <c r="A499" i="20"/>
  <c r="B499" i="20"/>
  <c r="C499" i="20"/>
  <c r="D499" i="20"/>
  <c r="E499" i="20"/>
  <c r="F499" i="20"/>
  <c r="G499" i="20"/>
  <c r="H499" i="20"/>
  <c r="I499" i="20"/>
  <c r="J499" i="20"/>
  <c r="K499" i="20"/>
  <c r="L499" i="20"/>
  <c r="M499" i="20"/>
  <c r="N499" i="20"/>
  <c r="O499" i="20"/>
  <c r="P499" i="20"/>
  <c r="Q499" i="20"/>
  <c r="R499" i="20"/>
  <c r="S499" i="20"/>
  <c r="T499" i="20"/>
  <c r="A500" i="20"/>
  <c r="B500" i="20"/>
  <c r="C500" i="20"/>
  <c r="D500" i="20"/>
  <c r="E500" i="20"/>
  <c r="F500" i="20"/>
  <c r="G500" i="20"/>
  <c r="H500" i="20"/>
  <c r="I500" i="20"/>
  <c r="J500" i="20"/>
  <c r="K500" i="20"/>
  <c r="L500" i="20"/>
  <c r="M500" i="20"/>
  <c r="N500" i="20"/>
  <c r="O500" i="20"/>
  <c r="P500" i="20"/>
  <c r="Q500" i="20"/>
  <c r="R500" i="20"/>
  <c r="S500" i="20"/>
  <c r="T500" i="20"/>
  <c r="A501" i="20"/>
  <c r="B501" i="20"/>
  <c r="C501" i="20"/>
  <c r="D501" i="20"/>
  <c r="E501" i="20"/>
  <c r="F501" i="20"/>
  <c r="G501" i="20"/>
  <c r="H501" i="20"/>
  <c r="I501" i="20"/>
  <c r="J501" i="20"/>
  <c r="K501" i="20"/>
  <c r="L501" i="20"/>
  <c r="M501" i="20"/>
  <c r="N501" i="20"/>
  <c r="O501" i="20"/>
  <c r="P501" i="20"/>
  <c r="Q501" i="20"/>
  <c r="R501" i="20"/>
  <c r="S501" i="20"/>
  <c r="T501" i="20"/>
  <c r="A502" i="20"/>
  <c r="B502" i="20"/>
  <c r="C502" i="20"/>
  <c r="D502" i="20"/>
  <c r="E502" i="20"/>
  <c r="F502" i="20"/>
  <c r="G502" i="20"/>
  <c r="H502" i="20"/>
  <c r="I502" i="20"/>
  <c r="J502" i="20"/>
  <c r="K502" i="20"/>
  <c r="L502" i="20"/>
  <c r="M502" i="20"/>
  <c r="N502" i="20"/>
  <c r="O502" i="20"/>
  <c r="P502" i="20"/>
  <c r="Q502" i="20"/>
  <c r="R502" i="20"/>
  <c r="S502" i="20"/>
  <c r="T502" i="20"/>
  <c r="A503" i="20"/>
  <c r="B503" i="20"/>
  <c r="C503" i="20"/>
  <c r="D503" i="20"/>
  <c r="E503" i="20"/>
  <c r="F503" i="20"/>
  <c r="G503" i="20"/>
  <c r="H503" i="20"/>
  <c r="I503" i="20"/>
  <c r="J503" i="20"/>
  <c r="K503" i="20"/>
  <c r="L503" i="20"/>
  <c r="M503" i="20"/>
  <c r="N503" i="20"/>
  <c r="O503" i="20"/>
  <c r="P503" i="20"/>
  <c r="Q503" i="20"/>
  <c r="R503" i="20"/>
  <c r="S503" i="20"/>
  <c r="T503" i="20"/>
  <c r="A504" i="20"/>
  <c r="B504" i="20"/>
  <c r="C504" i="20"/>
  <c r="D504" i="20"/>
  <c r="E504" i="20"/>
  <c r="F504" i="20"/>
  <c r="G504" i="20"/>
  <c r="H504" i="20"/>
  <c r="I504" i="20"/>
  <c r="J504" i="20"/>
  <c r="K504" i="20"/>
  <c r="L504" i="20"/>
  <c r="M504" i="20"/>
  <c r="N504" i="20"/>
  <c r="O504" i="20"/>
  <c r="P504" i="20"/>
  <c r="Q504" i="20"/>
  <c r="R504" i="20"/>
  <c r="S504" i="20"/>
  <c r="T504" i="20"/>
  <c r="A505" i="20"/>
  <c r="B505" i="20"/>
  <c r="C505" i="20"/>
  <c r="D505" i="20"/>
  <c r="E505" i="20"/>
  <c r="F505" i="20"/>
  <c r="G505" i="20"/>
  <c r="H505" i="20"/>
  <c r="I505" i="20"/>
  <c r="J505" i="20"/>
  <c r="K505" i="20"/>
  <c r="L505" i="20"/>
  <c r="M505" i="20"/>
  <c r="N505" i="20"/>
  <c r="O505" i="20"/>
  <c r="P505" i="20"/>
  <c r="Q505" i="20"/>
  <c r="R505" i="20"/>
  <c r="S505" i="20"/>
  <c r="T505" i="20"/>
  <c r="A506" i="20"/>
  <c r="B506" i="20"/>
  <c r="C506" i="20"/>
  <c r="D506" i="20"/>
  <c r="E506" i="20"/>
  <c r="F506" i="20"/>
  <c r="G506" i="20"/>
  <c r="H506" i="20"/>
  <c r="I506" i="20"/>
  <c r="J506" i="20"/>
  <c r="K506" i="20"/>
  <c r="L506" i="20"/>
  <c r="M506" i="20"/>
  <c r="N506" i="20"/>
  <c r="O506" i="20"/>
  <c r="P506" i="20"/>
  <c r="Q506" i="20"/>
  <c r="R506" i="20"/>
  <c r="S506" i="20"/>
  <c r="T506" i="20"/>
  <c r="A507" i="20"/>
  <c r="B507" i="20"/>
  <c r="C507" i="20"/>
  <c r="D507" i="20"/>
  <c r="E507" i="20"/>
  <c r="F507" i="20"/>
  <c r="G507" i="20"/>
  <c r="H507" i="20"/>
  <c r="I507" i="20"/>
  <c r="J507" i="20"/>
  <c r="K507" i="20"/>
  <c r="L507" i="20"/>
  <c r="M507" i="20"/>
  <c r="N507" i="20"/>
  <c r="O507" i="20"/>
  <c r="P507" i="20"/>
  <c r="Q507" i="20"/>
  <c r="R507" i="20"/>
  <c r="S507" i="20"/>
  <c r="T507" i="20"/>
  <c r="A508" i="20"/>
  <c r="B508" i="20"/>
  <c r="C508" i="20"/>
  <c r="D508" i="20"/>
  <c r="E508" i="20"/>
  <c r="F508" i="20"/>
  <c r="G508" i="20"/>
  <c r="H508" i="20"/>
  <c r="I508" i="20"/>
  <c r="J508" i="20"/>
  <c r="K508" i="20"/>
  <c r="L508" i="20"/>
  <c r="M508" i="20"/>
  <c r="N508" i="20"/>
  <c r="O508" i="20"/>
  <c r="P508" i="20"/>
  <c r="Q508" i="20"/>
  <c r="R508" i="20"/>
  <c r="S508" i="20"/>
  <c r="T508" i="20"/>
  <c r="A509" i="20"/>
  <c r="B509" i="20"/>
  <c r="C509" i="20"/>
  <c r="D509" i="20"/>
  <c r="E509" i="20"/>
  <c r="F509" i="20"/>
  <c r="G509" i="20"/>
  <c r="H509" i="20"/>
  <c r="I509" i="20"/>
  <c r="J509" i="20"/>
  <c r="K509" i="20"/>
  <c r="L509" i="20"/>
  <c r="M509" i="20"/>
  <c r="N509" i="20"/>
  <c r="O509" i="20"/>
  <c r="P509" i="20"/>
  <c r="Q509" i="20"/>
  <c r="R509" i="20"/>
  <c r="S509" i="20"/>
  <c r="T509" i="20"/>
  <c r="A510" i="20"/>
  <c r="B510" i="20"/>
  <c r="C510" i="20"/>
  <c r="D510" i="20"/>
  <c r="E510" i="20"/>
  <c r="F510" i="20"/>
  <c r="G510" i="20"/>
  <c r="H510" i="20"/>
  <c r="I510" i="20"/>
  <c r="J510" i="20"/>
  <c r="K510" i="20"/>
  <c r="L510" i="20"/>
  <c r="M510" i="20"/>
  <c r="N510" i="20"/>
  <c r="O510" i="20"/>
  <c r="P510" i="20"/>
  <c r="Q510" i="20"/>
  <c r="R510" i="20"/>
  <c r="S510" i="20"/>
  <c r="T510" i="20"/>
  <c r="A511" i="20"/>
  <c r="B511" i="20"/>
  <c r="C511" i="20"/>
  <c r="D511" i="20"/>
  <c r="E511" i="20"/>
  <c r="F511" i="20"/>
  <c r="G511" i="20"/>
  <c r="H511" i="20"/>
  <c r="I511" i="20"/>
  <c r="J511" i="20"/>
  <c r="K511" i="20"/>
  <c r="L511" i="20"/>
  <c r="M511" i="20"/>
  <c r="N511" i="20"/>
  <c r="O511" i="20"/>
  <c r="P511" i="20"/>
  <c r="Q511" i="20"/>
  <c r="R511" i="20"/>
  <c r="S511" i="20"/>
  <c r="T511" i="20"/>
  <c r="A512" i="20"/>
  <c r="B512" i="20"/>
  <c r="C512" i="20"/>
  <c r="D512" i="20"/>
  <c r="E512" i="20"/>
  <c r="F512" i="20"/>
  <c r="G512" i="20"/>
  <c r="H512" i="20"/>
  <c r="I512" i="20"/>
  <c r="J512" i="20"/>
  <c r="K512" i="20"/>
  <c r="L512" i="20"/>
  <c r="M512" i="20"/>
  <c r="N512" i="20"/>
  <c r="O512" i="20"/>
  <c r="P512" i="20"/>
  <c r="Q512" i="20"/>
  <c r="R512" i="20"/>
  <c r="S512" i="20"/>
  <c r="T512" i="20"/>
  <c r="A513" i="20"/>
  <c r="B513" i="20"/>
  <c r="C513" i="20"/>
  <c r="D513" i="20"/>
  <c r="E513" i="20"/>
  <c r="F513" i="20"/>
  <c r="G513" i="20"/>
  <c r="H513" i="20"/>
  <c r="I513" i="20"/>
  <c r="J513" i="20"/>
  <c r="K513" i="20"/>
  <c r="L513" i="20"/>
  <c r="M513" i="20"/>
  <c r="N513" i="20"/>
  <c r="O513" i="20"/>
  <c r="P513" i="20"/>
  <c r="Q513" i="20"/>
  <c r="R513" i="20"/>
  <c r="S513" i="20"/>
  <c r="T513" i="20"/>
  <c r="A514" i="20"/>
  <c r="B514" i="20"/>
  <c r="C514" i="20"/>
  <c r="D514" i="20"/>
  <c r="E514" i="20"/>
  <c r="F514" i="20"/>
  <c r="G514" i="20"/>
  <c r="H514" i="20"/>
  <c r="I514" i="20"/>
  <c r="J514" i="20"/>
  <c r="K514" i="20"/>
  <c r="L514" i="20"/>
  <c r="M514" i="20"/>
  <c r="N514" i="20"/>
  <c r="O514" i="20"/>
  <c r="P514" i="20"/>
  <c r="Q514" i="20"/>
  <c r="R514" i="20"/>
  <c r="S514" i="20"/>
  <c r="T514" i="20"/>
  <c r="A515" i="20"/>
  <c r="B515" i="20"/>
  <c r="C515" i="20"/>
  <c r="D515" i="20"/>
  <c r="E515" i="20"/>
  <c r="F515" i="20"/>
  <c r="G515" i="20"/>
  <c r="H515" i="20"/>
  <c r="I515" i="20"/>
  <c r="J515" i="20"/>
  <c r="K515" i="20"/>
  <c r="L515" i="20"/>
  <c r="M515" i="20"/>
  <c r="N515" i="20"/>
  <c r="O515" i="20"/>
  <c r="P515" i="20"/>
  <c r="Q515" i="20"/>
  <c r="R515" i="20"/>
  <c r="S515" i="20"/>
  <c r="T515" i="20"/>
  <c r="A516" i="20"/>
  <c r="B516" i="20"/>
  <c r="C516" i="20"/>
  <c r="D516" i="20"/>
  <c r="E516" i="20"/>
  <c r="F516" i="20"/>
  <c r="G516" i="20"/>
  <c r="H516" i="20"/>
  <c r="I516" i="20"/>
  <c r="J516" i="20"/>
  <c r="K516" i="20"/>
  <c r="L516" i="20"/>
  <c r="M516" i="20"/>
  <c r="N516" i="20"/>
  <c r="O516" i="20"/>
  <c r="P516" i="20"/>
  <c r="Q516" i="20"/>
  <c r="R516" i="20"/>
  <c r="S516" i="20"/>
  <c r="T516" i="20"/>
  <c r="A517" i="20"/>
  <c r="B517" i="20"/>
  <c r="C517" i="20"/>
  <c r="D517" i="20"/>
  <c r="E517" i="20"/>
  <c r="F517" i="20"/>
  <c r="G517" i="20"/>
  <c r="H517" i="20"/>
  <c r="I517" i="20"/>
  <c r="J517" i="20"/>
  <c r="K517" i="20"/>
  <c r="L517" i="20"/>
  <c r="M517" i="20"/>
  <c r="N517" i="20"/>
  <c r="O517" i="20"/>
  <c r="P517" i="20"/>
  <c r="Q517" i="20"/>
  <c r="R517" i="20"/>
  <c r="S517" i="20"/>
  <c r="T517" i="20"/>
  <c r="A518" i="20"/>
  <c r="B518" i="20"/>
  <c r="C518" i="20"/>
  <c r="D518" i="20"/>
  <c r="E518" i="20"/>
  <c r="F518" i="20"/>
  <c r="G518" i="20"/>
  <c r="H518" i="20"/>
  <c r="I518" i="20"/>
  <c r="J518" i="20"/>
  <c r="K518" i="20"/>
  <c r="L518" i="20"/>
  <c r="M518" i="20"/>
  <c r="N518" i="20"/>
  <c r="O518" i="20"/>
  <c r="P518" i="20"/>
  <c r="Q518" i="20"/>
  <c r="R518" i="20"/>
  <c r="S518" i="20"/>
  <c r="T518" i="20"/>
  <c r="A519" i="20"/>
  <c r="B519" i="20"/>
  <c r="C519" i="20"/>
  <c r="D519" i="20"/>
  <c r="E519" i="20"/>
  <c r="F519" i="20"/>
  <c r="G519" i="20"/>
  <c r="H519" i="20"/>
  <c r="I519" i="20"/>
  <c r="J519" i="20"/>
  <c r="K519" i="20"/>
  <c r="L519" i="20"/>
  <c r="M519" i="20"/>
  <c r="N519" i="20"/>
  <c r="O519" i="20"/>
  <c r="P519" i="20"/>
  <c r="Q519" i="20"/>
  <c r="R519" i="20"/>
  <c r="S519" i="20"/>
  <c r="T519" i="20"/>
  <c r="A520" i="20"/>
  <c r="B520" i="20"/>
  <c r="C520" i="20"/>
  <c r="D520" i="20"/>
  <c r="E520" i="20"/>
  <c r="F520" i="20"/>
  <c r="G520" i="20"/>
  <c r="H520" i="20"/>
  <c r="I520" i="20"/>
  <c r="J520" i="20"/>
  <c r="K520" i="20"/>
  <c r="L520" i="20"/>
  <c r="M520" i="20"/>
  <c r="N520" i="20"/>
  <c r="O520" i="20"/>
  <c r="P520" i="20"/>
  <c r="Q520" i="20"/>
  <c r="R520" i="20"/>
  <c r="S520" i="20"/>
  <c r="T520" i="20"/>
  <c r="A521" i="20"/>
  <c r="B521" i="20"/>
  <c r="C521" i="20"/>
  <c r="D521" i="20"/>
  <c r="E521" i="20"/>
  <c r="F521" i="20"/>
  <c r="G521" i="20"/>
  <c r="H521" i="20"/>
  <c r="I521" i="20"/>
  <c r="J521" i="20"/>
  <c r="K521" i="20"/>
  <c r="L521" i="20"/>
  <c r="M521" i="20"/>
  <c r="N521" i="20"/>
  <c r="O521" i="20"/>
  <c r="P521" i="20"/>
  <c r="Q521" i="20"/>
  <c r="R521" i="20"/>
  <c r="S521" i="20"/>
  <c r="T521" i="20"/>
  <c r="A522" i="20"/>
  <c r="B522" i="20"/>
  <c r="C522" i="20"/>
  <c r="D522" i="20"/>
  <c r="E522" i="20"/>
  <c r="F522" i="20"/>
  <c r="G522" i="20"/>
  <c r="H522" i="20"/>
  <c r="I522" i="20"/>
  <c r="J522" i="20"/>
  <c r="K522" i="20"/>
  <c r="L522" i="20"/>
  <c r="M522" i="20"/>
  <c r="N522" i="20"/>
  <c r="O522" i="20"/>
  <c r="P522" i="20"/>
  <c r="Q522" i="20"/>
  <c r="R522" i="20"/>
  <c r="S522" i="20"/>
  <c r="T522" i="20"/>
  <c r="A523" i="20"/>
  <c r="B523" i="20"/>
  <c r="C523" i="20"/>
  <c r="D523" i="20"/>
  <c r="E523" i="20"/>
  <c r="F523" i="20"/>
  <c r="G523" i="20"/>
  <c r="H523" i="20"/>
  <c r="I523" i="20"/>
  <c r="J523" i="20"/>
  <c r="K523" i="20"/>
  <c r="L523" i="20"/>
  <c r="M523" i="20"/>
  <c r="N523" i="20"/>
  <c r="O523" i="20"/>
  <c r="P523" i="20"/>
  <c r="Q523" i="20"/>
  <c r="R523" i="20"/>
  <c r="S523" i="20"/>
  <c r="T523" i="20"/>
  <c r="A524" i="20"/>
  <c r="B524" i="20"/>
  <c r="C524" i="20"/>
  <c r="D524" i="20"/>
  <c r="E524" i="20"/>
  <c r="F524" i="20"/>
  <c r="G524" i="20"/>
  <c r="H524" i="20"/>
  <c r="I524" i="20"/>
  <c r="J524" i="20"/>
  <c r="K524" i="20"/>
  <c r="L524" i="20"/>
  <c r="M524" i="20"/>
  <c r="N524" i="20"/>
  <c r="O524" i="20"/>
  <c r="P524" i="20"/>
  <c r="Q524" i="20"/>
  <c r="R524" i="20"/>
  <c r="S524" i="20"/>
  <c r="T524" i="20"/>
  <c r="A525" i="20"/>
  <c r="B525" i="20"/>
  <c r="C525" i="20"/>
  <c r="D525" i="20"/>
  <c r="E525" i="20"/>
  <c r="F525" i="20"/>
  <c r="G525" i="20"/>
  <c r="H525" i="20"/>
  <c r="I525" i="20"/>
  <c r="J525" i="20"/>
  <c r="K525" i="20"/>
  <c r="L525" i="20"/>
  <c r="M525" i="20"/>
  <c r="N525" i="20"/>
  <c r="O525" i="20"/>
  <c r="P525" i="20"/>
  <c r="Q525" i="20"/>
  <c r="R525" i="20"/>
  <c r="S525" i="20"/>
  <c r="T525" i="20"/>
  <c r="A526" i="20"/>
  <c r="B526" i="20"/>
  <c r="C526" i="20"/>
  <c r="D526" i="20"/>
  <c r="E526" i="20"/>
  <c r="F526" i="20"/>
  <c r="G526" i="20"/>
  <c r="H526" i="20"/>
  <c r="I526" i="20"/>
  <c r="J526" i="20"/>
  <c r="K526" i="20"/>
  <c r="L526" i="20"/>
  <c r="M526" i="20"/>
  <c r="N526" i="20"/>
  <c r="O526" i="20"/>
  <c r="P526" i="20"/>
  <c r="Q526" i="20"/>
  <c r="R526" i="20"/>
  <c r="S526" i="20"/>
  <c r="T526" i="20"/>
  <c r="A527" i="20"/>
  <c r="B527" i="20"/>
  <c r="C527" i="20"/>
  <c r="D527" i="20"/>
  <c r="E527" i="20"/>
  <c r="F527" i="20"/>
  <c r="G527" i="20"/>
  <c r="H527" i="20"/>
  <c r="I527" i="20"/>
  <c r="J527" i="20"/>
  <c r="K527" i="20"/>
  <c r="L527" i="20"/>
  <c r="M527" i="20"/>
  <c r="N527" i="20"/>
  <c r="O527" i="20"/>
  <c r="P527" i="20"/>
  <c r="Q527" i="20"/>
  <c r="R527" i="20"/>
  <c r="S527" i="20"/>
  <c r="T527" i="20"/>
  <c r="A528" i="20"/>
  <c r="B528" i="20"/>
  <c r="C528" i="20"/>
  <c r="D528" i="20"/>
  <c r="E528" i="20"/>
  <c r="F528" i="20"/>
  <c r="G528" i="20"/>
  <c r="H528" i="20"/>
  <c r="I528" i="20"/>
  <c r="J528" i="20"/>
  <c r="K528" i="20"/>
  <c r="L528" i="20"/>
  <c r="M528" i="20"/>
  <c r="N528" i="20"/>
  <c r="O528" i="20"/>
  <c r="P528" i="20"/>
  <c r="Q528" i="20"/>
  <c r="R528" i="20"/>
  <c r="S528" i="20"/>
  <c r="T528" i="20"/>
  <c r="A529" i="20"/>
  <c r="B529" i="20"/>
  <c r="C529" i="20"/>
  <c r="D529" i="20"/>
  <c r="E529" i="20"/>
  <c r="F529" i="20"/>
  <c r="G529" i="20"/>
  <c r="H529" i="20"/>
  <c r="I529" i="20"/>
  <c r="J529" i="20"/>
  <c r="K529" i="20"/>
  <c r="L529" i="20"/>
  <c r="M529" i="20"/>
  <c r="N529" i="20"/>
  <c r="O529" i="20"/>
  <c r="P529" i="20"/>
  <c r="Q529" i="20"/>
  <c r="R529" i="20"/>
  <c r="S529" i="20"/>
  <c r="T529" i="20"/>
  <c r="A530" i="20"/>
  <c r="B530" i="20"/>
  <c r="C530" i="20"/>
  <c r="D530" i="20"/>
  <c r="E530" i="20"/>
  <c r="F530" i="20"/>
  <c r="G530" i="20"/>
  <c r="H530" i="20"/>
  <c r="I530" i="20"/>
  <c r="J530" i="20"/>
  <c r="K530" i="20"/>
  <c r="L530" i="20"/>
  <c r="M530" i="20"/>
  <c r="N530" i="20"/>
  <c r="O530" i="20"/>
  <c r="P530" i="20"/>
  <c r="Q530" i="20"/>
  <c r="R530" i="20"/>
  <c r="S530" i="20"/>
  <c r="T530" i="20"/>
  <c r="A531" i="20"/>
  <c r="B531" i="20"/>
  <c r="C531" i="20"/>
  <c r="D531" i="20"/>
  <c r="E531" i="20"/>
  <c r="F531" i="20"/>
  <c r="G531" i="20"/>
  <c r="H531" i="20"/>
  <c r="I531" i="20"/>
  <c r="J531" i="20"/>
  <c r="K531" i="20"/>
  <c r="L531" i="20"/>
  <c r="M531" i="20"/>
  <c r="N531" i="20"/>
  <c r="O531" i="20"/>
  <c r="P531" i="20"/>
  <c r="Q531" i="20"/>
  <c r="R531" i="20"/>
  <c r="S531" i="20"/>
  <c r="T531" i="20"/>
  <c r="A532" i="20"/>
  <c r="B532" i="20"/>
  <c r="C532" i="20"/>
  <c r="D532" i="20"/>
  <c r="E532" i="20"/>
  <c r="F532" i="20"/>
  <c r="G532" i="20"/>
  <c r="H532" i="20"/>
  <c r="I532" i="20"/>
  <c r="J532" i="20"/>
  <c r="K532" i="20"/>
  <c r="L532" i="20"/>
  <c r="M532" i="20"/>
  <c r="N532" i="20"/>
  <c r="O532" i="20"/>
  <c r="P532" i="20"/>
  <c r="Q532" i="20"/>
  <c r="R532" i="20"/>
  <c r="S532" i="20"/>
  <c r="T532" i="20"/>
  <c r="A533" i="20"/>
  <c r="B533" i="20"/>
  <c r="C533" i="20"/>
  <c r="D533" i="20"/>
  <c r="E533" i="20"/>
  <c r="F533" i="20"/>
  <c r="G533" i="20"/>
  <c r="H533" i="20"/>
  <c r="I533" i="20"/>
  <c r="J533" i="20"/>
  <c r="K533" i="20"/>
  <c r="L533" i="20"/>
  <c r="M533" i="20"/>
  <c r="N533" i="20"/>
  <c r="O533" i="20"/>
  <c r="P533" i="20"/>
  <c r="Q533" i="20"/>
  <c r="R533" i="20"/>
  <c r="S533" i="20"/>
  <c r="T533" i="20"/>
  <c r="A534" i="20"/>
  <c r="B534" i="20"/>
  <c r="C534" i="20"/>
  <c r="D534" i="20"/>
  <c r="E534" i="20"/>
  <c r="F534" i="20"/>
  <c r="G534" i="20"/>
  <c r="H534" i="20"/>
  <c r="I534" i="20"/>
  <c r="J534" i="20"/>
  <c r="K534" i="20"/>
  <c r="L534" i="20"/>
  <c r="M534" i="20"/>
  <c r="N534" i="20"/>
  <c r="O534" i="20"/>
  <c r="P534" i="20"/>
  <c r="Q534" i="20"/>
  <c r="R534" i="20"/>
  <c r="S534" i="20"/>
  <c r="T534" i="20"/>
  <c r="A535" i="20"/>
  <c r="B535" i="20"/>
  <c r="C535" i="20"/>
  <c r="D535" i="20"/>
  <c r="E535" i="20"/>
  <c r="F535" i="20"/>
  <c r="G535" i="20"/>
  <c r="H535" i="20"/>
  <c r="I535" i="20"/>
  <c r="J535" i="20"/>
  <c r="K535" i="20"/>
  <c r="L535" i="20"/>
  <c r="M535" i="20"/>
  <c r="N535" i="20"/>
  <c r="O535" i="20"/>
  <c r="P535" i="20"/>
  <c r="Q535" i="20"/>
  <c r="R535" i="20"/>
  <c r="S535" i="20"/>
  <c r="T535" i="20"/>
  <c r="A536" i="20"/>
  <c r="B536" i="20"/>
  <c r="C536" i="20"/>
  <c r="D536" i="20"/>
  <c r="E536" i="20"/>
  <c r="F536" i="20"/>
  <c r="G536" i="20"/>
  <c r="H536" i="20"/>
  <c r="I536" i="20"/>
  <c r="J536" i="20"/>
  <c r="K536" i="20"/>
  <c r="L536" i="20"/>
  <c r="M536" i="20"/>
  <c r="N536" i="20"/>
  <c r="O536" i="20"/>
  <c r="P536" i="20"/>
  <c r="Q536" i="20"/>
  <c r="R536" i="20"/>
  <c r="S536" i="20"/>
  <c r="T536" i="20"/>
  <c r="A537" i="20"/>
  <c r="B537" i="20"/>
  <c r="C537" i="20"/>
  <c r="D537" i="20"/>
  <c r="E537" i="20"/>
  <c r="F537" i="20"/>
  <c r="G537" i="20"/>
  <c r="H537" i="20"/>
  <c r="I537" i="20"/>
  <c r="J537" i="20"/>
  <c r="K537" i="20"/>
  <c r="L537" i="20"/>
  <c r="M537" i="20"/>
  <c r="N537" i="20"/>
  <c r="O537" i="20"/>
  <c r="P537" i="20"/>
  <c r="Q537" i="20"/>
  <c r="R537" i="20"/>
  <c r="S537" i="20"/>
  <c r="T537" i="20"/>
  <c r="A538" i="20"/>
  <c r="B538" i="20"/>
  <c r="C538" i="20"/>
  <c r="D538" i="20"/>
  <c r="E538" i="20"/>
  <c r="F538" i="20"/>
  <c r="G538" i="20"/>
  <c r="H538" i="20"/>
  <c r="I538" i="20"/>
  <c r="J538" i="20"/>
  <c r="K538" i="20"/>
  <c r="L538" i="20"/>
  <c r="M538" i="20"/>
  <c r="N538" i="20"/>
  <c r="O538" i="20"/>
  <c r="P538" i="20"/>
  <c r="Q538" i="20"/>
  <c r="R538" i="20"/>
  <c r="S538" i="20"/>
  <c r="T538" i="20"/>
  <c r="A539" i="20"/>
  <c r="B539" i="20"/>
  <c r="C539" i="20"/>
  <c r="D539" i="20"/>
  <c r="E539" i="20"/>
  <c r="F539" i="20"/>
  <c r="G539" i="20"/>
  <c r="H539" i="20"/>
  <c r="I539" i="20"/>
  <c r="J539" i="20"/>
  <c r="K539" i="20"/>
  <c r="L539" i="20"/>
  <c r="M539" i="20"/>
  <c r="N539" i="20"/>
  <c r="O539" i="20"/>
  <c r="P539" i="20"/>
  <c r="Q539" i="20"/>
  <c r="R539" i="20"/>
  <c r="S539" i="20"/>
  <c r="T539" i="20"/>
  <c r="A540" i="20"/>
  <c r="B540" i="20"/>
  <c r="C540" i="20"/>
  <c r="D540" i="20"/>
  <c r="E540" i="20"/>
  <c r="F540" i="20"/>
  <c r="G540" i="20"/>
  <c r="H540" i="20"/>
  <c r="I540" i="20"/>
  <c r="J540" i="20"/>
  <c r="K540" i="20"/>
  <c r="L540" i="20"/>
  <c r="M540" i="20"/>
  <c r="N540" i="20"/>
  <c r="O540" i="20"/>
  <c r="P540" i="20"/>
  <c r="Q540" i="20"/>
  <c r="R540" i="20"/>
  <c r="S540" i="20"/>
  <c r="T540" i="20"/>
  <c r="A541" i="20"/>
  <c r="B541" i="20"/>
  <c r="C541" i="20"/>
  <c r="D541" i="20"/>
  <c r="E541" i="20"/>
  <c r="F541" i="20"/>
  <c r="G541" i="20"/>
  <c r="H541" i="20"/>
  <c r="I541" i="20"/>
  <c r="J541" i="20"/>
  <c r="K541" i="20"/>
  <c r="L541" i="20"/>
  <c r="M541" i="20"/>
  <c r="N541" i="20"/>
  <c r="O541" i="20"/>
  <c r="P541" i="20"/>
  <c r="Q541" i="20"/>
  <c r="R541" i="20"/>
  <c r="S541" i="20"/>
  <c r="T541" i="20"/>
  <c r="A542" i="20"/>
  <c r="B542" i="20"/>
  <c r="C542" i="20"/>
  <c r="D542" i="20"/>
  <c r="E542" i="20"/>
  <c r="F542" i="20"/>
  <c r="G542" i="20"/>
  <c r="H542" i="20"/>
  <c r="I542" i="20"/>
  <c r="J542" i="20"/>
  <c r="K542" i="20"/>
  <c r="L542" i="20"/>
  <c r="M542" i="20"/>
  <c r="N542" i="20"/>
  <c r="O542" i="20"/>
  <c r="P542" i="20"/>
  <c r="Q542" i="20"/>
  <c r="R542" i="20"/>
  <c r="S542" i="20"/>
  <c r="T542" i="20"/>
  <c r="A543" i="20"/>
  <c r="B543" i="20"/>
  <c r="C543" i="20"/>
  <c r="D543" i="20"/>
  <c r="E543" i="20"/>
  <c r="F543" i="20"/>
  <c r="G543" i="20"/>
  <c r="H543" i="20"/>
  <c r="I543" i="20"/>
  <c r="J543" i="20"/>
  <c r="K543" i="20"/>
  <c r="L543" i="20"/>
  <c r="M543" i="20"/>
  <c r="N543" i="20"/>
  <c r="O543" i="20"/>
  <c r="P543" i="20"/>
  <c r="Q543" i="20"/>
  <c r="R543" i="20"/>
  <c r="S543" i="20"/>
  <c r="T543" i="20"/>
  <c r="A544" i="20"/>
  <c r="B544" i="20"/>
  <c r="C544" i="20"/>
  <c r="D544" i="20"/>
  <c r="E544" i="20"/>
  <c r="F544" i="20"/>
  <c r="G544" i="20"/>
  <c r="H544" i="20"/>
  <c r="I544" i="20"/>
  <c r="J544" i="20"/>
  <c r="K544" i="20"/>
  <c r="L544" i="20"/>
  <c r="M544" i="20"/>
  <c r="N544" i="20"/>
  <c r="O544" i="20"/>
  <c r="P544" i="20"/>
  <c r="Q544" i="20"/>
  <c r="R544" i="20"/>
  <c r="S544" i="20"/>
  <c r="T544" i="20"/>
  <c r="A545" i="20"/>
  <c r="B545" i="20"/>
  <c r="C545" i="20"/>
  <c r="D545" i="20"/>
  <c r="E545" i="20"/>
  <c r="F545" i="20"/>
  <c r="G545" i="20"/>
  <c r="H545" i="20"/>
  <c r="I545" i="20"/>
  <c r="J545" i="20"/>
  <c r="K545" i="20"/>
  <c r="L545" i="20"/>
  <c r="M545" i="20"/>
  <c r="N545" i="20"/>
  <c r="O545" i="20"/>
  <c r="P545" i="20"/>
  <c r="Q545" i="20"/>
  <c r="R545" i="20"/>
  <c r="S545" i="20"/>
  <c r="T545" i="20"/>
  <c r="A546" i="20"/>
  <c r="B546" i="20"/>
  <c r="C546" i="20"/>
  <c r="D546" i="20"/>
  <c r="E546" i="20"/>
  <c r="F546" i="20"/>
  <c r="G546" i="20"/>
  <c r="H546" i="20"/>
  <c r="I546" i="20"/>
  <c r="J546" i="20"/>
  <c r="K546" i="20"/>
  <c r="L546" i="20"/>
  <c r="M546" i="20"/>
  <c r="N546" i="20"/>
  <c r="O546" i="20"/>
  <c r="P546" i="20"/>
  <c r="Q546" i="20"/>
  <c r="R546" i="20"/>
  <c r="S546" i="20"/>
  <c r="T546" i="20"/>
  <c r="A547" i="20"/>
  <c r="B547" i="20"/>
  <c r="C547" i="20"/>
  <c r="D547" i="20"/>
  <c r="E547" i="20"/>
  <c r="F547" i="20"/>
  <c r="G547" i="20"/>
  <c r="H547" i="20"/>
  <c r="I547" i="20"/>
  <c r="J547" i="20"/>
  <c r="K547" i="20"/>
  <c r="L547" i="20"/>
  <c r="M547" i="20"/>
  <c r="N547" i="20"/>
  <c r="O547" i="20"/>
  <c r="P547" i="20"/>
  <c r="Q547" i="20"/>
  <c r="R547" i="20"/>
  <c r="S547" i="20"/>
  <c r="T547" i="20"/>
  <c r="A548" i="20"/>
  <c r="B548" i="20"/>
  <c r="C548" i="20"/>
  <c r="D548" i="20"/>
  <c r="E548" i="20"/>
  <c r="F548" i="20"/>
  <c r="G548" i="20"/>
  <c r="H548" i="20"/>
  <c r="I548" i="20"/>
  <c r="J548" i="20"/>
  <c r="K548" i="20"/>
  <c r="L548" i="20"/>
  <c r="M548" i="20"/>
  <c r="N548" i="20"/>
  <c r="O548" i="20"/>
  <c r="P548" i="20"/>
  <c r="Q548" i="20"/>
  <c r="R548" i="20"/>
  <c r="S548" i="20"/>
  <c r="T548" i="20"/>
  <c r="A549" i="20"/>
  <c r="B549" i="20"/>
  <c r="C549" i="20"/>
  <c r="D549" i="20"/>
  <c r="E549" i="20"/>
  <c r="F549" i="20"/>
  <c r="G549" i="20"/>
  <c r="H549" i="20"/>
  <c r="I549" i="20"/>
  <c r="J549" i="20"/>
  <c r="K549" i="20"/>
  <c r="L549" i="20"/>
  <c r="M549" i="20"/>
  <c r="N549" i="20"/>
  <c r="O549" i="20"/>
  <c r="P549" i="20"/>
  <c r="Q549" i="20"/>
  <c r="R549" i="20"/>
  <c r="S549" i="20"/>
  <c r="T549" i="20"/>
  <c r="A550" i="20"/>
  <c r="B550" i="20"/>
  <c r="C550" i="20"/>
  <c r="D550" i="20"/>
  <c r="E550" i="20"/>
  <c r="F550" i="20"/>
  <c r="G550" i="20"/>
  <c r="H550" i="20"/>
  <c r="I550" i="20"/>
  <c r="J550" i="20"/>
  <c r="K550" i="20"/>
  <c r="L550" i="20"/>
  <c r="M550" i="20"/>
  <c r="N550" i="20"/>
  <c r="O550" i="20"/>
  <c r="P550" i="20"/>
  <c r="Q550" i="20"/>
  <c r="R550" i="20"/>
  <c r="S550" i="20"/>
  <c r="T550" i="20"/>
  <c r="A551" i="20"/>
  <c r="B551" i="20"/>
  <c r="C551" i="20"/>
  <c r="D551" i="20"/>
  <c r="E551" i="20"/>
  <c r="F551" i="20"/>
  <c r="G551" i="20"/>
  <c r="H551" i="20"/>
  <c r="I551" i="20"/>
  <c r="J551" i="20"/>
  <c r="K551" i="20"/>
  <c r="L551" i="20"/>
  <c r="M551" i="20"/>
  <c r="N551" i="20"/>
  <c r="O551" i="20"/>
  <c r="P551" i="20"/>
  <c r="Q551" i="20"/>
  <c r="R551" i="20"/>
  <c r="S551" i="20"/>
  <c r="T551" i="20"/>
  <c r="A552" i="20"/>
  <c r="B552" i="20"/>
  <c r="C552" i="20"/>
  <c r="D552" i="20"/>
  <c r="E552" i="20"/>
  <c r="F552" i="20"/>
  <c r="G552" i="20"/>
  <c r="H552" i="20"/>
  <c r="I552" i="20"/>
  <c r="J552" i="20"/>
  <c r="K552" i="20"/>
  <c r="L552" i="20"/>
  <c r="M552" i="20"/>
  <c r="N552" i="20"/>
  <c r="O552" i="20"/>
  <c r="P552" i="20"/>
  <c r="Q552" i="20"/>
  <c r="R552" i="20"/>
  <c r="S552" i="20"/>
  <c r="T552" i="20"/>
  <c r="A553" i="20"/>
  <c r="B553" i="20"/>
  <c r="C553" i="20"/>
  <c r="D553" i="20"/>
  <c r="E553" i="20"/>
  <c r="F553" i="20"/>
  <c r="G553" i="20"/>
  <c r="H553" i="20"/>
  <c r="I553" i="20"/>
  <c r="J553" i="20"/>
  <c r="K553" i="20"/>
  <c r="L553" i="20"/>
  <c r="M553" i="20"/>
  <c r="N553" i="20"/>
  <c r="O553" i="20"/>
  <c r="P553" i="20"/>
  <c r="Q553" i="20"/>
  <c r="R553" i="20"/>
  <c r="S553" i="20"/>
  <c r="T553" i="20"/>
  <c r="A554" i="20"/>
  <c r="B554" i="20"/>
  <c r="C554" i="20"/>
  <c r="D554" i="20"/>
  <c r="E554" i="20"/>
  <c r="F554" i="20"/>
  <c r="G554" i="20"/>
  <c r="H554" i="20"/>
  <c r="I554" i="20"/>
  <c r="J554" i="20"/>
  <c r="K554" i="20"/>
  <c r="L554" i="20"/>
  <c r="M554" i="20"/>
  <c r="N554" i="20"/>
  <c r="O554" i="20"/>
  <c r="P554" i="20"/>
  <c r="Q554" i="20"/>
  <c r="R554" i="20"/>
  <c r="S554" i="20"/>
  <c r="T554" i="20"/>
  <c r="A555" i="20"/>
  <c r="B555" i="20"/>
  <c r="C555" i="20"/>
  <c r="D555" i="20"/>
  <c r="E555" i="20"/>
  <c r="F555" i="20"/>
  <c r="G555" i="20"/>
  <c r="H555" i="20"/>
  <c r="I555" i="20"/>
  <c r="J555" i="20"/>
  <c r="K555" i="20"/>
  <c r="L555" i="20"/>
  <c r="M555" i="20"/>
  <c r="N555" i="20"/>
  <c r="O555" i="20"/>
  <c r="P555" i="20"/>
  <c r="Q555" i="20"/>
  <c r="R555" i="20"/>
  <c r="S555" i="20"/>
  <c r="T555" i="20"/>
  <c r="A556" i="20"/>
  <c r="B556" i="20"/>
  <c r="C556" i="20"/>
  <c r="D556" i="20"/>
  <c r="E556" i="20"/>
  <c r="F556" i="20"/>
  <c r="G556" i="20"/>
  <c r="H556" i="20"/>
  <c r="I556" i="20"/>
  <c r="J556" i="20"/>
  <c r="K556" i="20"/>
  <c r="L556" i="20"/>
  <c r="M556" i="20"/>
  <c r="N556" i="20"/>
  <c r="O556" i="20"/>
  <c r="P556" i="20"/>
  <c r="Q556" i="20"/>
  <c r="R556" i="20"/>
  <c r="S556" i="20"/>
  <c r="T556" i="20"/>
  <c r="A557" i="20"/>
  <c r="B557" i="20"/>
  <c r="C557" i="20"/>
  <c r="D557" i="20"/>
  <c r="E557" i="20"/>
  <c r="F557" i="20"/>
  <c r="G557" i="20"/>
  <c r="H557" i="20"/>
  <c r="I557" i="20"/>
  <c r="J557" i="20"/>
  <c r="K557" i="20"/>
  <c r="L557" i="20"/>
  <c r="M557" i="20"/>
  <c r="N557" i="20"/>
  <c r="O557" i="20"/>
  <c r="P557" i="20"/>
  <c r="Q557" i="20"/>
  <c r="R557" i="20"/>
  <c r="S557" i="20"/>
  <c r="T557" i="20"/>
  <c r="A558" i="20"/>
  <c r="B558" i="20"/>
  <c r="C558" i="20"/>
  <c r="D558" i="20"/>
  <c r="E558" i="20"/>
  <c r="F558" i="20"/>
  <c r="G558" i="20"/>
  <c r="H558" i="20"/>
  <c r="I558" i="20"/>
  <c r="J558" i="20"/>
  <c r="K558" i="20"/>
  <c r="L558" i="20"/>
  <c r="M558" i="20"/>
  <c r="N558" i="20"/>
  <c r="O558" i="20"/>
  <c r="P558" i="20"/>
  <c r="Q558" i="20"/>
  <c r="R558" i="20"/>
  <c r="S558" i="20"/>
  <c r="T558" i="20"/>
  <c r="A559" i="20"/>
  <c r="B559" i="20"/>
  <c r="C559" i="20"/>
  <c r="D559" i="20"/>
  <c r="E559" i="20"/>
  <c r="F559" i="20"/>
  <c r="G559" i="20"/>
  <c r="H559" i="20"/>
  <c r="I559" i="20"/>
  <c r="J559" i="20"/>
  <c r="K559" i="20"/>
  <c r="L559" i="20"/>
  <c r="M559" i="20"/>
  <c r="N559" i="20"/>
  <c r="O559" i="20"/>
  <c r="P559" i="20"/>
  <c r="Q559" i="20"/>
  <c r="R559" i="20"/>
  <c r="S559" i="20"/>
  <c r="T559" i="20"/>
  <c r="A560" i="20"/>
  <c r="B560" i="20"/>
  <c r="C560" i="20"/>
  <c r="D560" i="20"/>
  <c r="E560" i="20"/>
  <c r="F560" i="20"/>
  <c r="G560" i="20"/>
  <c r="H560" i="20"/>
  <c r="I560" i="20"/>
  <c r="J560" i="20"/>
  <c r="K560" i="20"/>
  <c r="L560" i="20"/>
  <c r="M560" i="20"/>
  <c r="N560" i="20"/>
  <c r="O560" i="20"/>
  <c r="P560" i="20"/>
  <c r="Q560" i="20"/>
  <c r="R560" i="20"/>
  <c r="S560" i="20"/>
  <c r="T560" i="20"/>
  <c r="A561" i="20"/>
  <c r="B561" i="20"/>
  <c r="C561" i="20"/>
  <c r="D561" i="20"/>
  <c r="E561" i="20"/>
  <c r="F561" i="20"/>
  <c r="G561" i="20"/>
  <c r="H561" i="20"/>
  <c r="I561" i="20"/>
  <c r="J561" i="20"/>
  <c r="K561" i="20"/>
  <c r="L561" i="20"/>
  <c r="M561" i="20"/>
  <c r="N561" i="20"/>
  <c r="O561" i="20"/>
  <c r="P561" i="20"/>
  <c r="Q561" i="20"/>
  <c r="R561" i="20"/>
  <c r="S561" i="20"/>
  <c r="T561" i="20"/>
  <c r="A562" i="20"/>
  <c r="B562" i="20"/>
  <c r="C562" i="20"/>
  <c r="D562" i="20"/>
  <c r="E562" i="20"/>
  <c r="F562" i="20"/>
  <c r="G562" i="20"/>
  <c r="H562" i="20"/>
  <c r="I562" i="20"/>
  <c r="J562" i="20"/>
  <c r="K562" i="20"/>
  <c r="L562" i="20"/>
  <c r="M562" i="20"/>
  <c r="N562" i="20"/>
  <c r="O562" i="20"/>
  <c r="P562" i="20"/>
  <c r="Q562" i="20"/>
  <c r="R562" i="20"/>
  <c r="S562" i="20"/>
  <c r="T562" i="20"/>
  <c r="A563" i="20"/>
  <c r="B563" i="20"/>
  <c r="C563" i="20"/>
  <c r="D563" i="20"/>
  <c r="E563" i="20"/>
  <c r="F563" i="20"/>
  <c r="G563" i="20"/>
  <c r="H563" i="20"/>
  <c r="I563" i="20"/>
  <c r="J563" i="20"/>
  <c r="K563" i="20"/>
  <c r="L563" i="20"/>
  <c r="M563" i="20"/>
  <c r="N563" i="20"/>
  <c r="O563" i="20"/>
  <c r="P563" i="20"/>
  <c r="Q563" i="20"/>
  <c r="R563" i="20"/>
  <c r="S563" i="20"/>
  <c r="T563" i="20"/>
  <c r="A564" i="20"/>
  <c r="B564" i="20"/>
  <c r="C564" i="20"/>
  <c r="D564" i="20"/>
  <c r="E564" i="20"/>
  <c r="F564" i="20"/>
  <c r="G564" i="20"/>
  <c r="H564" i="20"/>
  <c r="I564" i="20"/>
  <c r="J564" i="20"/>
  <c r="K564" i="20"/>
  <c r="L564" i="20"/>
  <c r="M564" i="20"/>
  <c r="N564" i="20"/>
  <c r="O564" i="20"/>
  <c r="P564" i="20"/>
  <c r="Q564" i="20"/>
  <c r="R564" i="20"/>
  <c r="S564" i="20"/>
  <c r="T564" i="20"/>
  <c r="A565" i="20"/>
  <c r="B565" i="20"/>
  <c r="C565" i="20"/>
  <c r="D565" i="20"/>
  <c r="E565" i="20"/>
  <c r="F565" i="20"/>
  <c r="G565" i="20"/>
  <c r="H565" i="20"/>
  <c r="I565" i="20"/>
  <c r="J565" i="20"/>
  <c r="K565" i="20"/>
  <c r="L565" i="20"/>
  <c r="M565" i="20"/>
  <c r="N565" i="20"/>
  <c r="O565" i="20"/>
  <c r="P565" i="20"/>
  <c r="Q565" i="20"/>
  <c r="R565" i="20"/>
  <c r="S565" i="20"/>
  <c r="T565" i="20"/>
  <c r="A566" i="20"/>
  <c r="B566" i="20"/>
  <c r="C566" i="20"/>
  <c r="D566" i="20"/>
  <c r="E566" i="20"/>
  <c r="F566" i="20"/>
  <c r="G566" i="20"/>
  <c r="H566" i="20"/>
  <c r="I566" i="20"/>
  <c r="J566" i="20"/>
  <c r="K566" i="20"/>
  <c r="L566" i="20"/>
  <c r="M566" i="20"/>
  <c r="N566" i="20"/>
  <c r="O566" i="20"/>
  <c r="P566" i="20"/>
  <c r="Q566" i="20"/>
  <c r="R566" i="20"/>
  <c r="S566" i="20"/>
  <c r="T566" i="20"/>
  <c r="A567" i="20"/>
  <c r="B567" i="20"/>
  <c r="C567" i="20"/>
  <c r="D567" i="20"/>
  <c r="E567" i="20"/>
  <c r="F567" i="20"/>
  <c r="G567" i="20"/>
  <c r="H567" i="20"/>
  <c r="I567" i="20"/>
  <c r="J567" i="20"/>
  <c r="K567" i="20"/>
  <c r="L567" i="20"/>
  <c r="M567" i="20"/>
  <c r="N567" i="20"/>
  <c r="O567" i="20"/>
  <c r="P567" i="20"/>
  <c r="Q567" i="20"/>
  <c r="R567" i="20"/>
  <c r="S567" i="20"/>
  <c r="T567" i="20"/>
  <c r="A568" i="20"/>
  <c r="B568" i="20"/>
  <c r="C568" i="20"/>
  <c r="D568" i="20"/>
  <c r="E568" i="20"/>
  <c r="F568" i="20"/>
  <c r="G568" i="20"/>
  <c r="H568" i="20"/>
  <c r="I568" i="20"/>
  <c r="J568" i="20"/>
  <c r="K568" i="20"/>
  <c r="L568" i="20"/>
  <c r="M568" i="20"/>
  <c r="N568" i="20"/>
  <c r="O568" i="20"/>
  <c r="P568" i="20"/>
  <c r="Q568" i="20"/>
  <c r="R568" i="20"/>
  <c r="S568" i="20"/>
  <c r="T568" i="20"/>
  <c r="A569" i="20"/>
  <c r="B569" i="20"/>
  <c r="C569" i="20"/>
  <c r="D569" i="20"/>
  <c r="E569" i="20"/>
  <c r="F569" i="20"/>
  <c r="G569" i="20"/>
  <c r="H569" i="20"/>
  <c r="I569" i="20"/>
  <c r="J569" i="20"/>
  <c r="K569" i="20"/>
  <c r="L569" i="20"/>
  <c r="M569" i="20"/>
  <c r="N569" i="20"/>
  <c r="O569" i="20"/>
  <c r="P569" i="20"/>
  <c r="Q569" i="20"/>
  <c r="R569" i="20"/>
  <c r="S569" i="20"/>
  <c r="T569" i="20"/>
  <c r="A570" i="20"/>
  <c r="B570" i="20"/>
  <c r="C570" i="20"/>
  <c r="D570" i="20"/>
  <c r="E570" i="20"/>
  <c r="F570" i="20"/>
  <c r="G570" i="20"/>
  <c r="H570" i="20"/>
  <c r="I570" i="20"/>
  <c r="J570" i="20"/>
  <c r="K570" i="20"/>
  <c r="L570" i="20"/>
  <c r="M570" i="20"/>
  <c r="N570" i="20"/>
  <c r="O570" i="20"/>
  <c r="P570" i="20"/>
  <c r="Q570" i="20"/>
  <c r="R570" i="20"/>
  <c r="S570" i="20"/>
  <c r="T570" i="20"/>
  <c r="A571" i="20"/>
  <c r="B571" i="20"/>
  <c r="C571" i="20"/>
  <c r="D571" i="20"/>
  <c r="E571" i="20"/>
  <c r="F571" i="20"/>
  <c r="G571" i="20"/>
  <c r="H571" i="20"/>
  <c r="I571" i="20"/>
  <c r="J571" i="20"/>
  <c r="K571" i="20"/>
  <c r="L571" i="20"/>
  <c r="M571" i="20"/>
  <c r="N571" i="20"/>
  <c r="O571" i="20"/>
  <c r="P571" i="20"/>
  <c r="Q571" i="20"/>
  <c r="R571" i="20"/>
  <c r="S571" i="20"/>
  <c r="T571" i="20"/>
  <c r="A572" i="20"/>
  <c r="B572" i="20"/>
  <c r="C572" i="20"/>
  <c r="D572" i="20"/>
  <c r="E572" i="20"/>
  <c r="F572" i="20"/>
  <c r="G572" i="20"/>
  <c r="H572" i="20"/>
  <c r="I572" i="20"/>
  <c r="J572" i="20"/>
  <c r="K572" i="20"/>
  <c r="L572" i="20"/>
  <c r="M572" i="20"/>
  <c r="N572" i="20"/>
  <c r="O572" i="20"/>
  <c r="P572" i="20"/>
  <c r="Q572" i="20"/>
  <c r="R572" i="20"/>
  <c r="S572" i="20"/>
  <c r="T572" i="20"/>
  <c r="A573" i="20"/>
  <c r="B573" i="20"/>
  <c r="C573" i="20"/>
  <c r="D573" i="20"/>
  <c r="E573" i="20"/>
  <c r="F573" i="20"/>
  <c r="G573" i="20"/>
  <c r="H573" i="20"/>
  <c r="I573" i="20"/>
  <c r="J573" i="20"/>
  <c r="K573" i="20"/>
  <c r="L573" i="20"/>
  <c r="M573" i="20"/>
  <c r="N573" i="20"/>
  <c r="O573" i="20"/>
  <c r="P573" i="20"/>
  <c r="Q573" i="20"/>
  <c r="R573" i="20"/>
  <c r="S573" i="20"/>
  <c r="T573" i="20"/>
  <c r="A574" i="20"/>
  <c r="B574" i="20"/>
  <c r="C574" i="20"/>
  <c r="D574" i="20"/>
  <c r="E574" i="20"/>
  <c r="F574" i="20"/>
  <c r="G574" i="20"/>
  <c r="H574" i="20"/>
  <c r="I574" i="20"/>
  <c r="J574" i="20"/>
  <c r="K574" i="20"/>
  <c r="L574" i="20"/>
  <c r="M574" i="20"/>
  <c r="N574" i="20"/>
  <c r="O574" i="20"/>
  <c r="P574" i="20"/>
  <c r="Q574" i="20"/>
  <c r="R574" i="20"/>
  <c r="S574" i="20"/>
  <c r="T574" i="20"/>
  <c r="A575" i="20"/>
  <c r="B575" i="20"/>
  <c r="C575" i="20"/>
  <c r="D575" i="20"/>
  <c r="E575" i="20"/>
  <c r="F575" i="20"/>
  <c r="G575" i="20"/>
  <c r="H575" i="20"/>
  <c r="I575" i="20"/>
  <c r="J575" i="20"/>
  <c r="K575" i="20"/>
  <c r="L575" i="20"/>
  <c r="M575" i="20"/>
  <c r="N575" i="20"/>
  <c r="O575" i="20"/>
  <c r="P575" i="20"/>
  <c r="Q575" i="20"/>
  <c r="R575" i="20"/>
  <c r="S575" i="20"/>
  <c r="T575" i="20"/>
  <c r="A576" i="20"/>
  <c r="B576" i="20"/>
  <c r="C576" i="20"/>
  <c r="D576" i="20"/>
  <c r="E576" i="20"/>
  <c r="F576" i="20"/>
  <c r="G576" i="20"/>
  <c r="H576" i="20"/>
  <c r="I576" i="20"/>
  <c r="J576" i="20"/>
  <c r="K576" i="20"/>
  <c r="L576" i="20"/>
  <c r="M576" i="20"/>
  <c r="N576" i="20"/>
  <c r="O576" i="20"/>
  <c r="P576" i="20"/>
  <c r="Q576" i="20"/>
  <c r="R576" i="20"/>
  <c r="S576" i="20"/>
  <c r="T576" i="20"/>
  <c r="A577" i="20"/>
  <c r="B577" i="20"/>
  <c r="C577" i="20"/>
  <c r="D577" i="20"/>
  <c r="E577" i="20"/>
  <c r="F577" i="20"/>
  <c r="G577" i="20"/>
  <c r="H577" i="20"/>
  <c r="I577" i="20"/>
  <c r="J577" i="20"/>
  <c r="K577" i="20"/>
  <c r="L577" i="20"/>
  <c r="M577" i="20"/>
  <c r="N577" i="20"/>
  <c r="O577" i="20"/>
  <c r="P577" i="20"/>
  <c r="Q577" i="20"/>
  <c r="R577" i="20"/>
  <c r="S577" i="20"/>
  <c r="T577" i="20"/>
  <c r="A578" i="20"/>
  <c r="B578" i="20"/>
  <c r="C578" i="20"/>
  <c r="D578" i="20"/>
  <c r="E578" i="20"/>
  <c r="F578" i="20"/>
  <c r="G578" i="20"/>
  <c r="H578" i="20"/>
  <c r="I578" i="20"/>
  <c r="J578" i="20"/>
  <c r="K578" i="20"/>
  <c r="L578" i="20"/>
  <c r="M578" i="20"/>
  <c r="N578" i="20"/>
  <c r="O578" i="20"/>
  <c r="P578" i="20"/>
  <c r="Q578" i="20"/>
  <c r="R578" i="20"/>
  <c r="S578" i="20"/>
  <c r="T578" i="20"/>
  <c r="A579" i="20"/>
  <c r="B579" i="20"/>
  <c r="C579" i="20"/>
  <c r="D579" i="20"/>
  <c r="E579" i="20"/>
  <c r="F579" i="20"/>
  <c r="G579" i="20"/>
  <c r="H579" i="20"/>
  <c r="I579" i="20"/>
  <c r="J579" i="20"/>
  <c r="K579" i="20"/>
  <c r="L579" i="20"/>
  <c r="M579" i="20"/>
  <c r="N579" i="20"/>
  <c r="O579" i="20"/>
  <c r="P579" i="20"/>
  <c r="Q579" i="20"/>
  <c r="R579" i="20"/>
  <c r="S579" i="20"/>
  <c r="T579" i="20"/>
  <c r="A580" i="20"/>
  <c r="B580" i="20"/>
  <c r="C580" i="20"/>
  <c r="D580" i="20"/>
  <c r="E580" i="20"/>
  <c r="F580" i="20"/>
  <c r="G580" i="20"/>
  <c r="H580" i="20"/>
  <c r="I580" i="20"/>
  <c r="J580" i="20"/>
  <c r="K580" i="20"/>
  <c r="L580" i="20"/>
  <c r="M580" i="20"/>
  <c r="N580" i="20"/>
  <c r="O580" i="20"/>
  <c r="P580" i="20"/>
  <c r="Q580" i="20"/>
  <c r="R580" i="20"/>
  <c r="S580" i="20"/>
  <c r="T580" i="20"/>
  <c r="A581" i="20"/>
  <c r="B581" i="20"/>
  <c r="C581" i="20"/>
  <c r="D581" i="20"/>
  <c r="E581" i="20"/>
  <c r="F581" i="20"/>
  <c r="G581" i="20"/>
  <c r="H581" i="20"/>
  <c r="I581" i="20"/>
  <c r="J581" i="20"/>
  <c r="K581" i="20"/>
  <c r="L581" i="20"/>
  <c r="M581" i="20"/>
  <c r="N581" i="20"/>
  <c r="O581" i="20"/>
  <c r="P581" i="20"/>
  <c r="Q581" i="20"/>
  <c r="R581" i="20"/>
  <c r="S581" i="20"/>
  <c r="T581" i="20"/>
  <c r="A582" i="20"/>
  <c r="B582" i="20"/>
  <c r="C582" i="20"/>
  <c r="D582" i="20"/>
  <c r="E582" i="20"/>
  <c r="F582" i="20"/>
  <c r="G582" i="20"/>
  <c r="H582" i="20"/>
  <c r="I582" i="20"/>
  <c r="J582" i="20"/>
  <c r="K582" i="20"/>
  <c r="L582" i="20"/>
  <c r="M582" i="20"/>
  <c r="N582" i="20"/>
  <c r="O582" i="20"/>
  <c r="P582" i="20"/>
  <c r="Q582" i="20"/>
  <c r="R582" i="20"/>
  <c r="S582" i="20"/>
  <c r="T582" i="20"/>
  <c r="A583" i="20"/>
  <c r="B583" i="20"/>
  <c r="C583" i="20"/>
  <c r="D583" i="20"/>
  <c r="E583" i="20"/>
  <c r="F583" i="20"/>
  <c r="G583" i="20"/>
  <c r="H583" i="20"/>
  <c r="I583" i="20"/>
  <c r="J583" i="20"/>
  <c r="K583" i="20"/>
  <c r="L583" i="20"/>
  <c r="M583" i="20"/>
  <c r="N583" i="20"/>
  <c r="O583" i="20"/>
  <c r="P583" i="20"/>
  <c r="Q583" i="20"/>
  <c r="R583" i="20"/>
  <c r="S583" i="20"/>
  <c r="T583" i="20"/>
  <c r="A584" i="20"/>
  <c r="B584" i="20"/>
  <c r="C584" i="20"/>
  <c r="D584" i="20"/>
  <c r="E584" i="20"/>
  <c r="F584" i="20"/>
  <c r="G584" i="20"/>
  <c r="H584" i="20"/>
  <c r="I584" i="20"/>
  <c r="J584" i="20"/>
  <c r="K584" i="20"/>
  <c r="L584" i="20"/>
  <c r="M584" i="20"/>
  <c r="N584" i="20"/>
  <c r="O584" i="20"/>
  <c r="P584" i="20"/>
  <c r="Q584" i="20"/>
  <c r="R584" i="20"/>
  <c r="S584" i="20"/>
  <c r="T584" i="20"/>
  <c r="A585" i="20"/>
  <c r="B585" i="20"/>
  <c r="C585" i="20"/>
  <c r="D585" i="20"/>
  <c r="E585" i="20"/>
  <c r="F585" i="20"/>
  <c r="G585" i="20"/>
  <c r="H585" i="20"/>
  <c r="I585" i="20"/>
  <c r="J585" i="20"/>
  <c r="K585" i="20"/>
  <c r="L585" i="20"/>
  <c r="M585" i="20"/>
  <c r="N585" i="20"/>
  <c r="O585" i="20"/>
  <c r="P585" i="20"/>
  <c r="Q585" i="20"/>
  <c r="R585" i="20"/>
  <c r="S585" i="20"/>
  <c r="T585" i="20"/>
  <c r="A586" i="20"/>
  <c r="B586" i="20"/>
  <c r="C586" i="20"/>
  <c r="D586" i="20"/>
  <c r="E586" i="20"/>
  <c r="F586" i="20"/>
  <c r="G586" i="20"/>
  <c r="H586" i="20"/>
  <c r="I586" i="20"/>
  <c r="J586" i="20"/>
  <c r="K586" i="20"/>
  <c r="L586" i="20"/>
  <c r="M586" i="20"/>
  <c r="N586" i="20"/>
  <c r="O586" i="20"/>
  <c r="P586" i="20"/>
  <c r="Q586" i="20"/>
  <c r="R586" i="20"/>
  <c r="S586" i="20"/>
  <c r="T586" i="20"/>
  <c r="A587" i="20"/>
  <c r="B587" i="20"/>
  <c r="C587" i="20"/>
  <c r="D587" i="20"/>
  <c r="E587" i="20"/>
  <c r="F587" i="20"/>
  <c r="G587" i="20"/>
  <c r="H587" i="20"/>
  <c r="I587" i="20"/>
  <c r="J587" i="20"/>
  <c r="K587" i="20"/>
  <c r="L587" i="20"/>
  <c r="M587" i="20"/>
  <c r="N587" i="20"/>
  <c r="O587" i="20"/>
  <c r="P587" i="20"/>
  <c r="Q587" i="20"/>
  <c r="R587" i="20"/>
  <c r="S587" i="20"/>
  <c r="T587" i="20"/>
  <c r="A588" i="20"/>
  <c r="B588" i="20"/>
  <c r="C588" i="20"/>
  <c r="D588" i="20"/>
  <c r="E588" i="20"/>
  <c r="F588" i="20"/>
  <c r="G588" i="20"/>
  <c r="H588" i="20"/>
  <c r="I588" i="20"/>
  <c r="J588" i="20"/>
  <c r="K588" i="20"/>
  <c r="L588" i="20"/>
  <c r="M588" i="20"/>
  <c r="N588" i="20"/>
  <c r="O588" i="20"/>
  <c r="P588" i="20"/>
  <c r="Q588" i="20"/>
  <c r="R588" i="20"/>
  <c r="S588" i="20"/>
  <c r="T588" i="20"/>
  <c r="A589" i="20"/>
  <c r="B589" i="20"/>
  <c r="C589" i="20"/>
  <c r="D589" i="20"/>
  <c r="E589" i="20"/>
  <c r="F589" i="20"/>
  <c r="G589" i="20"/>
  <c r="H589" i="20"/>
  <c r="I589" i="20"/>
  <c r="J589" i="20"/>
  <c r="K589" i="20"/>
  <c r="L589" i="20"/>
  <c r="M589" i="20"/>
  <c r="N589" i="20"/>
  <c r="O589" i="20"/>
  <c r="P589" i="20"/>
  <c r="Q589" i="20"/>
  <c r="R589" i="20"/>
  <c r="S589" i="20"/>
  <c r="T589" i="20"/>
  <c r="A185" i="20"/>
  <c r="B185" i="20"/>
  <c r="C185" i="20"/>
  <c r="D185" i="20"/>
  <c r="E185" i="20"/>
  <c r="F185" i="20"/>
  <c r="G185" i="20"/>
  <c r="H185" i="20"/>
  <c r="I185" i="20"/>
  <c r="J185" i="20"/>
  <c r="K185" i="20"/>
  <c r="L185" i="20"/>
  <c r="M185" i="20"/>
  <c r="N185" i="20"/>
  <c r="O185" i="20"/>
  <c r="P185" i="20"/>
  <c r="Q185" i="20"/>
  <c r="R185" i="20"/>
  <c r="S185" i="20"/>
  <c r="A186" i="20"/>
  <c r="B186" i="20"/>
  <c r="C186" i="20"/>
  <c r="D186" i="20"/>
  <c r="E186" i="20"/>
  <c r="F186" i="20"/>
  <c r="G186" i="20"/>
  <c r="H186" i="20"/>
  <c r="I186" i="20"/>
  <c r="J186" i="20"/>
  <c r="K186" i="20"/>
  <c r="L186" i="20"/>
  <c r="M186" i="20"/>
  <c r="N186" i="20"/>
  <c r="O186" i="20"/>
  <c r="P186" i="20"/>
  <c r="Q186" i="20"/>
  <c r="R186" i="20"/>
  <c r="S186" i="20"/>
  <c r="A187" i="20"/>
  <c r="B187" i="20"/>
  <c r="C187" i="20"/>
  <c r="D187" i="20"/>
  <c r="E187" i="20"/>
  <c r="F187" i="20"/>
  <c r="G187" i="20"/>
  <c r="H187" i="20"/>
  <c r="I187" i="20"/>
  <c r="J187" i="20"/>
  <c r="K187" i="20"/>
  <c r="L187" i="20"/>
  <c r="M187" i="20"/>
  <c r="N187" i="20"/>
  <c r="O187" i="20"/>
  <c r="P187" i="20"/>
  <c r="Q187" i="20"/>
  <c r="R187" i="20"/>
  <c r="S187" i="20"/>
  <c r="A188" i="20"/>
  <c r="B188" i="20"/>
  <c r="C188" i="20"/>
  <c r="D188" i="20"/>
  <c r="E188" i="20"/>
  <c r="F188" i="20"/>
  <c r="G188" i="20"/>
  <c r="H188" i="20"/>
  <c r="I188" i="20"/>
  <c r="J188" i="20"/>
  <c r="K188" i="20"/>
  <c r="L188" i="20"/>
  <c r="M188" i="20"/>
  <c r="N188" i="20"/>
  <c r="O188" i="20"/>
  <c r="P188" i="20"/>
  <c r="Q188" i="20"/>
  <c r="R188" i="20"/>
  <c r="S188" i="20"/>
  <c r="A189" i="20"/>
  <c r="B189" i="20"/>
  <c r="C189" i="20"/>
  <c r="D189" i="20"/>
  <c r="E189" i="20"/>
  <c r="F189" i="20"/>
  <c r="G189" i="20"/>
  <c r="H189" i="20"/>
  <c r="I189" i="20"/>
  <c r="J189" i="20"/>
  <c r="K189" i="20"/>
  <c r="L189" i="20"/>
  <c r="M189" i="20"/>
  <c r="N189" i="20"/>
  <c r="O189" i="20"/>
  <c r="P189" i="20"/>
  <c r="Q189" i="20"/>
  <c r="R189" i="20"/>
  <c r="S189" i="20"/>
  <c r="A190" i="20"/>
  <c r="B190" i="20"/>
  <c r="C190" i="20"/>
  <c r="D190" i="20"/>
  <c r="E190" i="20"/>
  <c r="F190" i="20"/>
  <c r="G190" i="20"/>
  <c r="H190" i="20"/>
  <c r="I190" i="20"/>
  <c r="J190" i="20"/>
  <c r="K190" i="20"/>
  <c r="L190" i="20"/>
  <c r="M190" i="20"/>
  <c r="N190" i="20"/>
  <c r="O190" i="20"/>
  <c r="P190" i="20"/>
  <c r="Q190" i="20"/>
  <c r="R190" i="20"/>
  <c r="S190" i="20"/>
  <c r="A191" i="20"/>
  <c r="B191" i="20"/>
  <c r="C191" i="20"/>
  <c r="D191" i="20"/>
  <c r="E191" i="20"/>
  <c r="F191" i="20"/>
  <c r="G191" i="20"/>
  <c r="H191" i="20"/>
  <c r="I191" i="20"/>
  <c r="J191" i="20"/>
  <c r="K191" i="20"/>
  <c r="L191" i="20"/>
  <c r="M191" i="20"/>
  <c r="N191" i="20"/>
  <c r="O191" i="20"/>
  <c r="P191" i="20"/>
  <c r="Q191" i="20"/>
  <c r="R191" i="20"/>
  <c r="S191" i="20"/>
  <c r="A192" i="20"/>
  <c r="B192" i="20"/>
  <c r="C192" i="20"/>
  <c r="D192" i="20"/>
  <c r="E192" i="20"/>
  <c r="F192" i="20"/>
  <c r="G192" i="20"/>
  <c r="H192" i="20"/>
  <c r="I192" i="20"/>
  <c r="J192" i="20"/>
  <c r="K192" i="20"/>
  <c r="L192" i="20"/>
  <c r="M192" i="20"/>
  <c r="N192" i="20"/>
  <c r="O192" i="20"/>
  <c r="P192" i="20"/>
  <c r="Q192" i="20"/>
  <c r="R192" i="20"/>
  <c r="S192" i="20"/>
  <c r="A193" i="20"/>
  <c r="B193" i="20"/>
  <c r="C193" i="20"/>
  <c r="D193" i="20"/>
  <c r="E193" i="20"/>
  <c r="F193" i="20"/>
  <c r="G193" i="20"/>
  <c r="H193" i="20"/>
  <c r="I193" i="20"/>
  <c r="J193" i="20"/>
  <c r="K193" i="20"/>
  <c r="L193" i="20"/>
  <c r="M193" i="20"/>
  <c r="N193" i="20"/>
  <c r="O193" i="20"/>
  <c r="P193" i="20"/>
  <c r="Q193" i="20"/>
  <c r="R193" i="20"/>
  <c r="S193" i="20"/>
  <c r="A194" i="20"/>
  <c r="B194" i="20"/>
  <c r="C194" i="20"/>
  <c r="D194" i="20"/>
  <c r="E194" i="20"/>
  <c r="F194" i="20"/>
  <c r="G194" i="20"/>
  <c r="H194" i="20"/>
  <c r="I194" i="20"/>
  <c r="J194" i="20"/>
  <c r="K194" i="20"/>
  <c r="L194" i="20"/>
  <c r="M194" i="20"/>
  <c r="N194" i="20"/>
  <c r="O194" i="20"/>
  <c r="P194" i="20"/>
  <c r="Q194" i="20"/>
  <c r="R194" i="20"/>
  <c r="S194" i="20"/>
  <c r="A195" i="20"/>
  <c r="B195" i="20"/>
  <c r="C195" i="20"/>
  <c r="D195" i="20"/>
  <c r="E195" i="20"/>
  <c r="F195" i="20"/>
  <c r="G195" i="20"/>
  <c r="H195" i="20"/>
  <c r="I195" i="20"/>
  <c r="J195" i="20"/>
  <c r="K195" i="20"/>
  <c r="L195" i="20"/>
  <c r="M195" i="20"/>
  <c r="N195" i="20"/>
  <c r="O195" i="20"/>
  <c r="P195" i="20"/>
  <c r="Q195" i="20"/>
  <c r="R195" i="20"/>
  <c r="S195" i="20"/>
  <c r="A196" i="20"/>
  <c r="B196" i="20"/>
  <c r="C196" i="20"/>
  <c r="D196" i="20"/>
  <c r="E196" i="20"/>
  <c r="F196" i="20"/>
  <c r="G196" i="20"/>
  <c r="H196" i="20"/>
  <c r="I196" i="20"/>
  <c r="J196" i="20"/>
  <c r="K196" i="20"/>
  <c r="L196" i="20"/>
  <c r="M196" i="20"/>
  <c r="N196" i="20"/>
  <c r="O196" i="20"/>
  <c r="P196" i="20"/>
  <c r="Q196" i="20"/>
  <c r="R196" i="20"/>
  <c r="S196" i="20"/>
  <c r="A197" i="20"/>
  <c r="B197" i="20"/>
  <c r="C197" i="20"/>
  <c r="D197" i="20"/>
  <c r="E197" i="20"/>
  <c r="F197" i="20"/>
  <c r="G197" i="20"/>
  <c r="H197" i="20"/>
  <c r="I197" i="20"/>
  <c r="J197" i="20"/>
  <c r="K197" i="20"/>
  <c r="L197" i="20"/>
  <c r="M197" i="20"/>
  <c r="N197" i="20"/>
  <c r="O197" i="20"/>
  <c r="P197" i="20"/>
  <c r="Q197" i="20"/>
  <c r="R197" i="20"/>
  <c r="S197" i="20"/>
  <c r="A198" i="20"/>
  <c r="B198" i="20"/>
  <c r="C198" i="20"/>
  <c r="D198" i="20"/>
  <c r="E198" i="20"/>
  <c r="F198" i="20"/>
  <c r="G198" i="20"/>
  <c r="H198" i="20"/>
  <c r="I198" i="20"/>
  <c r="J198" i="20"/>
  <c r="K198" i="20"/>
  <c r="L198" i="20"/>
  <c r="M198" i="20"/>
  <c r="N198" i="20"/>
  <c r="O198" i="20"/>
  <c r="P198" i="20"/>
  <c r="Q198" i="20"/>
  <c r="R198" i="20"/>
  <c r="S198" i="20"/>
  <c r="A199" i="20"/>
  <c r="B199" i="20"/>
  <c r="C199" i="20"/>
  <c r="D199" i="20"/>
  <c r="E199" i="20"/>
  <c r="F199" i="20"/>
  <c r="G199" i="20"/>
  <c r="H199" i="20"/>
  <c r="I199" i="20"/>
  <c r="J199" i="20"/>
  <c r="K199" i="20"/>
  <c r="L199" i="20"/>
  <c r="M199" i="20"/>
  <c r="N199" i="20"/>
  <c r="O199" i="20"/>
  <c r="P199" i="20"/>
  <c r="Q199" i="20"/>
  <c r="R199" i="20"/>
  <c r="S199" i="20"/>
  <c r="A200" i="20"/>
  <c r="B200" i="20"/>
  <c r="C200" i="20"/>
  <c r="D200" i="20"/>
  <c r="E200" i="20"/>
  <c r="F200" i="20"/>
  <c r="G200" i="20"/>
  <c r="H200" i="20"/>
  <c r="I200" i="20"/>
  <c r="J200" i="20"/>
  <c r="K200" i="20"/>
  <c r="L200" i="20"/>
  <c r="M200" i="20"/>
  <c r="N200" i="20"/>
  <c r="O200" i="20"/>
  <c r="P200" i="20"/>
  <c r="Q200" i="20"/>
  <c r="R200" i="20"/>
  <c r="S200" i="20"/>
  <c r="A201" i="20"/>
  <c r="B201" i="20"/>
  <c r="C201" i="20"/>
  <c r="D201" i="20"/>
  <c r="E201" i="20"/>
  <c r="F201" i="20"/>
  <c r="G201" i="20"/>
  <c r="H201" i="20"/>
  <c r="I201" i="20"/>
  <c r="J201" i="20"/>
  <c r="K201" i="20"/>
  <c r="L201" i="20"/>
  <c r="M201" i="20"/>
  <c r="N201" i="20"/>
  <c r="O201" i="20"/>
  <c r="P201" i="20"/>
  <c r="Q201" i="20"/>
  <c r="R201" i="20"/>
  <c r="S201" i="20"/>
  <c r="A202" i="20"/>
  <c r="B202" i="20"/>
  <c r="C202" i="20"/>
  <c r="D202" i="20"/>
  <c r="E202" i="20"/>
  <c r="F202" i="20"/>
  <c r="G202" i="20"/>
  <c r="H202" i="20"/>
  <c r="I202" i="20"/>
  <c r="J202" i="20"/>
  <c r="K202" i="20"/>
  <c r="L202" i="20"/>
  <c r="M202" i="20"/>
  <c r="N202" i="20"/>
  <c r="O202" i="20"/>
  <c r="P202" i="20"/>
  <c r="Q202" i="20"/>
  <c r="R202" i="20"/>
  <c r="S202" i="20"/>
  <c r="A203" i="20"/>
  <c r="B203" i="20"/>
  <c r="C203" i="20"/>
  <c r="D203" i="20"/>
  <c r="E203" i="20"/>
  <c r="F203" i="20"/>
  <c r="G203" i="20"/>
  <c r="H203" i="20"/>
  <c r="I203" i="20"/>
  <c r="J203" i="20"/>
  <c r="K203" i="20"/>
  <c r="L203" i="20"/>
  <c r="M203" i="20"/>
  <c r="N203" i="20"/>
  <c r="O203" i="20"/>
  <c r="P203" i="20"/>
  <c r="Q203" i="20"/>
  <c r="R203" i="20"/>
  <c r="S203" i="20"/>
  <c r="A204" i="20"/>
  <c r="B204" i="20"/>
  <c r="C204" i="20"/>
  <c r="D204" i="20"/>
  <c r="E204" i="20"/>
  <c r="F204" i="20"/>
  <c r="G204" i="20"/>
  <c r="H204" i="20"/>
  <c r="I204" i="20"/>
  <c r="J204" i="20"/>
  <c r="K204" i="20"/>
  <c r="L204" i="20"/>
  <c r="M204" i="20"/>
  <c r="N204" i="20"/>
  <c r="O204" i="20"/>
  <c r="P204" i="20"/>
  <c r="Q204" i="20"/>
  <c r="R204" i="20"/>
  <c r="S204" i="20"/>
  <c r="A205" i="20"/>
  <c r="B205" i="20"/>
  <c r="C205" i="20"/>
  <c r="D205" i="20"/>
  <c r="E205" i="20"/>
  <c r="F205" i="20"/>
  <c r="G205" i="20"/>
  <c r="H205" i="20"/>
  <c r="I205" i="20"/>
  <c r="J205" i="20"/>
  <c r="K205" i="20"/>
  <c r="L205" i="20"/>
  <c r="M205" i="20"/>
  <c r="N205" i="20"/>
  <c r="O205" i="20"/>
  <c r="P205" i="20"/>
  <c r="Q205" i="20"/>
  <c r="R205" i="20"/>
  <c r="S205" i="20"/>
  <c r="A206" i="20"/>
  <c r="B206" i="20"/>
  <c r="C206" i="20"/>
  <c r="D206" i="20"/>
  <c r="E206" i="20"/>
  <c r="F206" i="20"/>
  <c r="G206" i="20"/>
  <c r="H206" i="20"/>
  <c r="I206" i="20"/>
  <c r="J206" i="20"/>
  <c r="K206" i="20"/>
  <c r="L206" i="20"/>
  <c r="M206" i="20"/>
  <c r="N206" i="20"/>
  <c r="O206" i="20"/>
  <c r="P206" i="20"/>
  <c r="Q206" i="20"/>
  <c r="R206" i="20"/>
  <c r="S206" i="20"/>
  <c r="A207" i="20"/>
  <c r="B207" i="20"/>
  <c r="C207" i="20"/>
  <c r="D207" i="20"/>
  <c r="E207" i="20"/>
  <c r="F207" i="20"/>
  <c r="G207" i="20"/>
  <c r="H207" i="20"/>
  <c r="I207" i="20"/>
  <c r="J207" i="20"/>
  <c r="K207" i="20"/>
  <c r="L207" i="20"/>
  <c r="M207" i="20"/>
  <c r="N207" i="20"/>
  <c r="O207" i="20"/>
  <c r="P207" i="20"/>
  <c r="Q207" i="20"/>
  <c r="R207" i="20"/>
  <c r="S207" i="20"/>
  <c r="A208" i="20"/>
  <c r="B208" i="20"/>
  <c r="C208" i="20"/>
  <c r="D208" i="20"/>
  <c r="E208" i="20"/>
  <c r="F208" i="20"/>
  <c r="G208" i="20"/>
  <c r="H208" i="20"/>
  <c r="I208" i="20"/>
  <c r="J208" i="20"/>
  <c r="K208" i="20"/>
  <c r="L208" i="20"/>
  <c r="M208" i="20"/>
  <c r="N208" i="20"/>
  <c r="O208" i="20"/>
  <c r="P208" i="20"/>
  <c r="Q208" i="20"/>
  <c r="R208" i="20"/>
  <c r="S208" i="20"/>
  <c r="A209" i="20"/>
  <c r="B209" i="20"/>
  <c r="C209" i="20"/>
  <c r="D209" i="20"/>
  <c r="E209" i="20"/>
  <c r="F209" i="20"/>
  <c r="G209" i="20"/>
  <c r="H209" i="20"/>
  <c r="I209" i="20"/>
  <c r="J209" i="20"/>
  <c r="K209" i="20"/>
  <c r="L209" i="20"/>
  <c r="M209" i="20"/>
  <c r="N209" i="20"/>
  <c r="O209" i="20"/>
  <c r="P209" i="20"/>
  <c r="Q209" i="20"/>
  <c r="R209" i="20"/>
  <c r="S209" i="20"/>
  <c r="A210" i="20"/>
  <c r="B210" i="20"/>
  <c r="C210" i="20"/>
  <c r="D210" i="20"/>
  <c r="E210" i="20"/>
  <c r="F210" i="20"/>
  <c r="G210" i="20"/>
  <c r="H210" i="20"/>
  <c r="I210" i="20"/>
  <c r="J210" i="20"/>
  <c r="K210" i="20"/>
  <c r="L210" i="20"/>
  <c r="M210" i="20"/>
  <c r="N210" i="20"/>
  <c r="O210" i="20"/>
  <c r="P210" i="20"/>
  <c r="Q210" i="20"/>
  <c r="R210" i="20"/>
  <c r="S210" i="20"/>
  <c r="A211" i="20"/>
  <c r="B211" i="20"/>
  <c r="C211" i="20"/>
  <c r="D211" i="20"/>
  <c r="E211" i="20"/>
  <c r="F211" i="20"/>
  <c r="G211" i="20"/>
  <c r="H211" i="20"/>
  <c r="I211" i="20"/>
  <c r="J211" i="20"/>
  <c r="K211" i="20"/>
  <c r="L211" i="20"/>
  <c r="M211" i="20"/>
  <c r="N211" i="20"/>
  <c r="O211" i="20"/>
  <c r="P211" i="20"/>
  <c r="Q211" i="20"/>
  <c r="R211" i="20"/>
  <c r="S211" i="20"/>
  <c r="A212" i="20"/>
  <c r="B212" i="20"/>
  <c r="C212" i="20"/>
  <c r="D212" i="20"/>
  <c r="E212" i="20"/>
  <c r="F212" i="20"/>
  <c r="G212" i="20"/>
  <c r="H212" i="20"/>
  <c r="I212" i="20"/>
  <c r="J212" i="20"/>
  <c r="K212" i="20"/>
  <c r="L212" i="20"/>
  <c r="M212" i="20"/>
  <c r="N212" i="20"/>
  <c r="O212" i="20"/>
  <c r="P212" i="20"/>
  <c r="Q212" i="20"/>
  <c r="R212" i="20"/>
  <c r="S212" i="20"/>
  <c r="A213" i="20"/>
  <c r="B213" i="20"/>
  <c r="C213" i="20"/>
  <c r="D213" i="20"/>
  <c r="E213" i="20"/>
  <c r="F213" i="20"/>
  <c r="G213" i="20"/>
  <c r="H213" i="20"/>
  <c r="I213" i="20"/>
  <c r="J213" i="20"/>
  <c r="K213" i="20"/>
  <c r="L213" i="20"/>
  <c r="M213" i="20"/>
  <c r="N213" i="20"/>
  <c r="O213" i="20"/>
  <c r="P213" i="20"/>
  <c r="Q213" i="20"/>
  <c r="R213" i="20"/>
  <c r="S213" i="20"/>
  <c r="A214" i="20"/>
  <c r="B214" i="20"/>
  <c r="C214" i="20"/>
  <c r="D214" i="20"/>
  <c r="E214" i="20"/>
  <c r="F214" i="20"/>
  <c r="G214" i="20"/>
  <c r="H214" i="20"/>
  <c r="I214" i="20"/>
  <c r="J214" i="20"/>
  <c r="K214" i="20"/>
  <c r="L214" i="20"/>
  <c r="M214" i="20"/>
  <c r="N214" i="20"/>
  <c r="O214" i="20"/>
  <c r="P214" i="20"/>
  <c r="Q214" i="20"/>
  <c r="R214" i="20"/>
  <c r="S214" i="20"/>
  <c r="A215" i="20"/>
  <c r="B215" i="20"/>
  <c r="C215" i="20"/>
  <c r="D215" i="20"/>
  <c r="E215" i="20"/>
  <c r="F215" i="20"/>
  <c r="G215" i="20"/>
  <c r="H215" i="20"/>
  <c r="I215" i="20"/>
  <c r="J215" i="20"/>
  <c r="K215" i="20"/>
  <c r="L215" i="20"/>
  <c r="M215" i="20"/>
  <c r="N215" i="20"/>
  <c r="O215" i="20"/>
  <c r="P215" i="20"/>
  <c r="Q215" i="20"/>
  <c r="R215" i="20"/>
  <c r="S215" i="20"/>
  <c r="A216" i="20"/>
  <c r="B216" i="20"/>
  <c r="C216" i="20"/>
  <c r="D216" i="20"/>
  <c r="E216" i="20"/>
  <c r="F216" i="20"/>
  <c r="G216" i="20"/>
  <c r="H216" i="20"/>
  <c r="I216" i="20"/>
  <c r="J216" i="20"/>
  <c r="K216" i="20"/>
  <c r="L216" i="20"/>
  <c r="M216" i="20"/>
  <c r="N216" i="20"/>
  <c r="O216" i="20"/>
  <c r="P216" i="20"/>
  <c r="Q216" i="20"/>
  <c r="R216" i="20"/>
  <c r="S216" i="20"/>
  <c r="A217" i="20"/>
  <c r="B217" i="20"/>
  <c r="C217" i="20"/>
  <c r="D217" i="20"/>
  <c r="E217" i="20"/>
  <c r="F217" i="20"/>
  <c r="G217" i="20"/>
  <c r="H217" i="20"/>
  <c r="I217" i="20"/>
  <c r="J217" i="20"/>
  <c r="K217" i="20"/>
  <c r="L217" i="20"/>
  <c r="M217" i="20"/>
  <c r="N217" i="20"/>
  <c r="O217" i="20"/>
  <c r="P217" i="20"/>
  <c r="Q217" i="20"/>
  <c r="R217" i="20"/>
  <c r="S217" i="20"/>
  <c r="A218" i="20"/>
  <c r="B218" i="20"/>
  <c r="C218" i="20"/>
  <c r="D218" i="20"/>
  <c r="E218" i="20"/>
  <c r="F218" i="20"/>
  <c r="G218" i="20"/>
  <c r="H218" i="20"/>
  <c r="I218" i="20"/>
  <c r="J218" i="20"/>
  <c r="K218" i="20"/>
  <c r="L218" i="20"/>
  <c r="M218" i="20"/>
  <c r="N218" i="20"/>
  <c r="O218" i="20"/>
  <c r="P218" i="20"/>
  <c r="Q218" i="20"/>
  <c r="R218" i="20"/>
  <c r="S218" i="20"/>
  <c r="A219" i="20"/>
  <c r="B219" i="20"/>
  <c r="C219" i="20"/>
  <c r="D219" i="20"/>
  <c r="E219" i="20"/>
  <c r="F219" i="20"/>
  <c r="G219" i="20"/>
  <c r="H219" i="20"/>
  <c r="I219" i="20"/>
  <c r="J219" i="20"/>
  <c r="K219" i="20"/>
  <c r="L219" i="20"/>
  <c r="M219" i="20"/>
  <c r="N219" i="20"/>
  <c r="O219" i="20"/>
  <c r="P219" i="20"/>
  <c r="Q219" i="20"/>
  <c r="R219" i="20"/>
  <c r="S219" i="20"/>
  <c r="A220" i="20"/>
  <c r="B220" i="20"/>
  <c r="C220" i="20"/>
  <c r="D220" i="20"/>
  <c r="E220" i="20"/>
  <c r="F220" i="20"/>
  <c r="G220" i="20"/>
  <c r="H220" i="20"/>
  <c r="I220" i="20"/>
  <c r="J220" i="20"/>
  <c r="K220" i="20"/>
  <c r="L220" i="20"/>
  <c r="M220" i="20"/>
  <c r="N220" i="20"/>
  <c r="O220" i="20"/>
  <c r="P220" i="20"/>
  <c r="Q220" i="20"/>
  <c r="R220" i="20"/>
  <c r="S220" i="20"/>
  <c r="A221" i="20"/>
  <c r="B221" i="20"/>
  <c r="C221" i="20"/>
  <c r="D221" i="20"/>
  <c r="E221" i="20"/>
  <c r="F221" i="20"/>
  <c r="G221" i="20"/>
  <c r="H221" i="20"/>
  <c r="I221" i="20"/>
  <c r="J221" i="20"/>
  <c r="K221" i="20"/>
  <c r="L221" i="20"/>
  <c r="M221" i="20"/>
  <c r="N221" i="20"/>
  <c r="O221" i="20"/>
  <c r="P221" i="20"/>
  <c r="Q221" i="20"/>
  <c r="R221" i="20"/>
  <c r="S221" i="20"/>
  <c r="A222" i="20"/>
  <c r="B222" i="20"/>
  <c r="C222" i="20"/>
  <c r="D222" i="20"/>
  <c r="E222" i="20"/>
  <c r="F222" i="20"/>
  <c r="G222" i="20"/>
  <c r="H222" i="20"/>
  <c r="I222" i="20"/>
  <c r="J222" i="20"/>
  <c r="K222" i="20"/>
  <c r="L222" i="20"/>
  <c r="M222" i="20"/>
  <c r="N222" i="20"/>
  <c r="O222" i="20"/>
  <c r="P222" i="20"/>
  <c r="Q222" i="20"/>
  <c r="R222" i="20"/>
  <c r="S222" i="20"/>
  <c r="A223" i="20"/>
  <c r="B223" i="20"/>
  <c r="C223" i="20"/>
  <c r="D223" i="20"/>
  <c r="E223" i="20"/>
  <c r="F223" i="20"/>
  <c r="G223" i="20"/>
  <c r="H223" i="20"/>
  <c r="I223" i="20"/>
  <c r="J223" i="20"/>
  <c r="K223" i="20"/>
  <c r="L223" i="20"/>
  <c r="M223" i="20"/>
  <c r="N223" i="20"/>
  <c r="O223" i="20"/>
  <c r="P223" i="20"/>
  <c r="Q223" i="20"/>
  <c r="R223" i="20"/>
  <c r="S223" i="20"/>
  <c r="A224" i="20"/>
  <c r="B224" i="20"/>
  <c r="C224" i="20"/>
  <c r="D224" i="20"/>
  <c r="E224" i="20"/>
  <c r="F224" i="20"/>
  <c r="G224" i="20"/>
  <c r="H224" i="20"/>
  <c r="I224" i="20"/>
  <c r="J224" i="20"/>
  <c r="K224" i="20"/>
  <c r="L224" i="20"/>
  <c r="M224" i="20"/>
  <c r="N224" i="20"/>
  <c r="O224" i="20"/>
  <c r="P224" i="20"/>
  <c r="Q224" i="20"/>
  <c r="R224" i="20"/>
  <c r="S224" i="20"/>
  <c r="A225" i="20"/>
  <c r="B225" i="20"/>
  <c r="C225" i="20"/>
  <c r="D225" i="20"/>
  <c r="E225" i="20"/>
  <c r="F225" i="20"/>
  <c r="G225" i="20"/>
  <c r="H225" i="20"/>
  <c r="I225" i="20"/>
  <c r="J225" i="20"/>
  <c r="K225" i="20"/>
  <c r="L225" i="20"/>
  <c r="M225" i="20"/>
  <c r="N225" i="20"/>
  <c r="O225" i="20"/>
  <c r="P225" i="20"/>
  <c r="Q225" i="20"/>
  <c r="R225" i="20"/>
  <c r="S225" i="20"/>
  <c r="A226" i="20"/>
  <c r="B226" i="20"/>
  <c r="C226" i="20"/>
  <c r="D226" i="20"/>
  <c r="E226" i="20"/>
  <c r="F226" i="20"/>
  <c r="G226" i="20"/>
  <c r="H226" i="20"/>
  <c r="I226" i="20"/>
  <c r="J226" i="20"/>
  <c r="K226" i="20"/>
  <c r="L226" i="20"/>
  <c r="M226" i="20"/>
  <c r="N226" i="20"/>
  <c r="O226" i="20"/>
  <c r="P226" i="20"/>
  <c r="Q226" i="20"/>
  <c r="R226" i="20"/>
  <c r="S226" i="20"/>
  <c r="A227" i="20"/>
  <c r="B227" i="20"/>
  <c r="C227" i="20"/>
  <c r="D227" i="20"/>
  <c r="E227" i="20"/>
  <c r="F227" i="20"/>
  <c r="G227" i="20"/>
  <c r="H227" i="20"/>
  <c r="I227" i="20"/>
  <c r="J227" i="20"/>
  <c r="K227" i="20"/>
  <c r="L227" i="20"/>
  <c r="M227" i="20"/>
  <c r="N227" i="20"/>
  <c r="O227" i="20"/>
  <c r="P227" i="20"/>
  <c r="Q227" i="20"/>
  <c r="R227" i="20"/>
  <c r="S227" i="20"/>
  <c r="A228" i="20"/>
  <c r="B228" i="20"/>
  <c r="C228" i="20"/>
  <c r="D228" i="20"/>
  <c r="E228" i="20"/>
  <c r="F228" i="20"/>
  <c r="G228" i="20"/>
  <c r="H228" i="20"/>
  <c r="I228" i="20"/>
  <c r="J228" i="20"/>
  <c r="K228" i="20"/>
  <c r="L228" i="20"/>
  <c r="M228" i="20"/>
  <c r="N228" i="20"/>
  <c r="O228" i="20"/>
  <c r="P228" i="20"/>
  <c r="Q228" i="20"/>
  <c r="R228" i="20"/>
  <c r="S228" i="20"/>
  <c r="A229" i="20"/>
  <c r="B229" i="20"/>
  <c r="C229" i="20"/>
  <c r="D229" i="20"/>
  <c r="E229" i="20"/>
  <c r="F229" i="20"/>
  <c r="G229" i="20"/>
  <c r="H229" i="20"/>
  <c r="I229" i="20"/>
  <c r="J229" i="20"/>
  <c r="K229" i="20"/>
  <c r="L229" i="20"/>
  <c r="M229" i="20"/>
  <c r="N229" i="20"/>
  <c r="O229" i="20"/>
  <c r="P229" i="20"/>
  <c r="Q229" i="20"/>
  <c r="R229" i="20"/>
  <c r="S229" i="20"/>
  <c r="A230" i="20"/>
  <c r="B230" i="20"/>
  <c r="C230" i="20"/>
  <c r="D230" i="20"/>
  <c r="E230" i="20"/>
  <c r="F230" i="20"/>
  <c r="G230" i="20"/>
  <c r="H230" i="20"/>
  <c r="I230" i="20"/>
  <c r="J230" i="20"/>
  <c r="K230" i="20"/>
  <c r="L230" i="20"/>
  <c r="M230" i="20"/>
  <c r="N230" i="20"/>
  <c r="O230" i="20"/>
  <c r="P230" i="20"/>
  <c r="Q230" i="20"/>
  <c r="R230" i="20"/>
  <c r="S230" i="20"/>
  <c r="A231" i="20"/>
  <c r="B231" i="20"/>
  <c r="C231" i="20"/>
  <c r="D231" i="20"/>
  <c r="E231" i="20"/>
  <c r="F231" i="20"/>
  <c r="G231" i="20"/>
  <c r="H231" i="20"/>
  <c r="I231" i="20"/>
  <c r="J231" i="20"/>
  <c r="K231" i="20"/>
  <c r="L231" i="20"/>
  <c r="M231" i="20"/>
  <c r="N231" i="20"/>
  <c r="O231" i="20"/>
  <c r="P231" i="20"/>
  <c r="Q231" i="20"/>
  <c r="R231" i="20"/>
  <c r="S231" i="20"/>
  <c r="A232" i="20"/>
  <c r="B232" i="20"/>
  <c r="C232" i="20"/>
  <c r="D232" i="20"/>
  <c r="E232" i="20"/>
  <c r="F232" i="20"/>
  <c r="G232" i="20"/>
  <c r="H232" i="20"/>
  <c r="I232" i="20"/>
  <c r="J232" i="20"/>
  <c r="K232" i="20"/>
  <c r="L232" i="20"/>
  <c r="M232" i="20"/>
  <c r="N232" i="20"/>
  <c r="O232" i="20"/>
  <c r="P232" i="20"/>
  <c r="Q232" i="20"/>
  <c r="R232" i="20"/>
  <c r="S232" i="20"/>
  <c r="A233" i="20"/>
  <c r="B233" i="20"/>
  <c r="C233" i="20"/>
  <c r="D233" i="20"/>
  <c r="E233" i="20"/>
  <c r="F233" i="20"/>
  <c r="G233" i="20"/>
  <c r="H233" i="20"/>
  <c r="I233" i="20"/>
  <c r="J233" i="20"/>
  <c r="K233" i="20"/>
  <c r="L233" i="20"/>
  <c r="M233" i="20"/>
  <c r="N233" i="20"/>
  <c r="O233" i="20"/>
  <c r="P233" i="20"/>
  <c r="Q233" i="20"/>
  <c r="R233" i="20"/>
  <c r="S233" i="20"/>
  <c r="A234" i="20"/>
  <c r="B234" i="20"/>
  <c r="C234" i="20"/>
  <c r="D234" i="20"/>
  <c r="E234" i="20"/>
  <c r="F234" i="20"/>
  <c r="G234" i="20"/>
  <c r="H234" i="20"/>
  <c r="I234" i="20"/>
  <c r="J234" i="20"/>
  <c r="K234" i="20"/>
  <c r="L234" i="20"/>
  <c r="M234" i="20"/>
  <c r="N234" i="20"/>
  <c r="O234" i="20"/>
  <c r="P234" i="20"/>
  <c r="Q234" i="20"/>
  <c r="R234" i="20"/>
  <c r="S234" i="20"/>
  <c r="A235" i="20"/>
  <c r="B235" i="20"/>
  <c r="C235" i="20"/>
  <c r="D235" i="20"/>
  <c r="E235" i="20"/>
  <c r="F235" i="20"/>
  <c r="G235" i="20"/>
  <c r="H235" i="20"/>
  <c r="I235" i="20"/>
  <c r="J235" i="20"/>
  <c r="K235" i="20"/>
  <c r="L235" i="20"/>
  <c r="M235" i="20"/>
  <c r="N235" i="20"/>
  <c r="O235" i="20"/>
  <c r="P235" i="20"/>
  <c r="Q235" i="20"/>
  <c r="R235" i="20"/>
  <c r="S235" i="20"/>
  <c r="A236" i="20"/>
  <c r="B236" i="20"/>
  <c r="C236" i="20"/>
  <c r="D236" i="20"/>
  <c r="E236" i="20"/>
  <c r="F236" i="20"/>
  <c r="G236" i="20"/>
  <c r="H236" i="20"/>
  <c r="I236" i="20"/>
  <c r="J236" i="20"/>
  <c r="K236" i="20"/>
  <c r="L236" i="20"/>
  <c r="M236" i="20"/>
  <c r="N236" i="20"/>
  <c r="O236" i="20"/>
  <c r="P236" i="20"/>
  <c r="Q236" i="20"/>
  <c r="R236" i="20"/>
  <c r="S236" i="20"/>
  <c r="A237" i="20"/>
  <c r="B237" i="20"/>
  <c r="C237" i="20"/>
  <c r="D237" i="20"/>
  <c r="E237" i="20"/>
  <c r="F237" i="20"/>
  <c r="G237" i="20"/>
  <c r="H237" i="20"/>
  <c r="I237" i="20"/>
  <c r="J237" i="20"/>
  <c r="K237" i="20"/>
  <c r="L237" i="20"/>
  <c r="M237" i="20"/>
  <c r="N237" i="20"/>
  <c r="O237" i="20"/>
  <c r="P237" i="20"/>
  <c r="Q237" i="20"/>
  <c r="R237" i="20"/>
  <c r="S237" i="20"/>
  <c r="A238" i="20"/>
  <c r="B238" i="20"/>
  <c r="C238" i="20"/>
  <c r="D238" i="20"/>
  <c r="E238" i="20"/>
  <c r="F238" i="20"/>
  <c r="G238" i="20"/>
  <c r="H238" i="20"/>
  <c r="I238" i="20"/>
  <c r="J238" i="20"/>
  <c r="K238" i="20"/>
  <c r="L238" i="20"/>
  <c r="M238" i="20"/>
  <c r="N238" i="20"/>
  <c r="O238" i="20"/>
  <c r="P238" i="20"/>
  <c r="Q238" i="20"/>
  <c r="R238" i="20"/>
  <c r="S238" i="20"/>
  <c r="A239" i="20"/>
  <c r="B239" i="20"/>
  <c r="C239" i="20"/>
  <c r="D239" i="20"/>
  <c r="E239" i="20"/>
  <c r="F239" i="20"/>
  <c r="G239" i="20"/>
  <c r="H239" i="20"/>
  <c r="I239" i="20"/>
  <c r="J239" i="20"/>
  <c r="K239" i="20"/>
  <c r="L239" i="20"/>
  <c r="M239" i="20"/>
  <c r="N239" i="20"/>
  <c r="O239" i="20"/>
  <c r="P239" i="20"/>
  <c r="Q239" i="20"/>
  <c r="R239" i="20"/>
  <c r="S239" i="20"/>
  <c r="A240" i="20"/>
  <c r="B240" i="20"/>
  <c r="C240" i="20"/>
  <c r="D240" i="20"/>
  <c r="E240" i="20"/>
  <c r="F240" i="20"/>
  <c r="G240" i="20"/>
  <c r="H240" i="20"/>
  <c r="I240" i="20"/>
  <c r="J240" i="20"/>
  <c r="K240" i="20"/>
  <c r="L240" i="20"/>
  <c r="M240" i="20"/>
  <c r="N240" i="20"/>
  <c r="O240" i="20"/>
  <c r="P240" i="20"/>
  <c r="Q240" i="20"/>
  <c r="R240" i="20"/>
  <c r="S240" i="20"/>
  <c r="A241" i="20"/>
  <c r="B241" i="20"/>
  <c r="C241" i="20"/>
  <c r="D241" i="20"/>
  <c r="E241" i="20"/>
  <c r="F241" i="20"/>
  <c r="G241" i="20"/>
  <c r="H241" i="20"/>
  <c r="I241" i="20"/>
  <c r="J241" i="20"/>
  <c r="K241" i="20"/>
  <c r="L241" i="20"/>
  <c r="M241" i="20"/>
  <c r="N241" i="20"/>
  <c r="O241" i="20"/>
  <c r="P241" i="20"/>
  <c r="Q241" i="20"/>
  <c r="R241" i="20"/>
  <c r="S241" i="20"/>
  <c r="A242" i="20"/>
  <c r="B242" i="20"/>
  <c r="C242" i="20"/>
  <c r="D242" i="20"/>
  <c r="E242" i="20"/>
  <c r="F242" i="20"/>
  <c r="G242" i="20"/>
  <c r="H242" i="20"/>
  <c r="I242" i="20"/>
  <c r="J242" i="20"/>
  <c r="K242" i="20"/>
  <c r="L242" i="20"/>
  <c r="M242" i="20"/>
  <c r="N242" i="20"/>
  <c r="O242" i="20"/>
  <c r="P242" i="20"/>
  <c r="Q242" i="20"/>
  <c r="R242" i="20"/>
  <c r="S242" i="20"/>
  <c r="A243" i="20"/>
  <c r="B243" i="20"/>
  <c r="C243" i="20"/>
  <c r="D243" i="20"/>
  <c r="E243" i="20"/>
  <c r="F243" i="20"/>
  <c r="G243" i="20"/>
  <c r="H243" i="20"/>
  <c r="I243" i="20"/>
  <c r="J243" i="20"/>
  <c r="K243" i="20"/>
  <c r="L243" i="20"/>
  <c r="M243" i="20"/>
  <c r="N243" i="20"/>
  <c r="O243" i="20"/>
  <c r="P243" i="20"/>
  <c r="Q243" i="20"/>
  <c r="R243" i="20"/>
  <c r="S243" i="20"/>
  <c r="A244" i="20"/>
  <c r="B244" i="20"/>
  <c r="C244" i="20"/>
  <c r="D244" i="20"/>
  <c r="E244" i="20"/>
  <c r="F244" i="20"/>
  <c r="G244" i="20"/>
  <c r="H244" i="20"/>
  <c r="I244" i="20"/>
  <c r="J244" i="20"/>
  <c r="K244" i="20"/>
  <c r="L244" i="20"/>
  <c r="M244" i="20"/>
  <c r="N244" i="20"/>
  <c r="O244" i="20"/>
  <c r="P244" i="20"/>
  <c r="Q244" i="20"/>
  <c r="R244" i="20"/>
  <c r="S244" i="20"/>
  <c r="A245" i="20"/>
  <c r="B245" i="20"/>
  <c r="C245" i="20"/>
  <c r="D245" i="20"/>
  <c r="E245" i="20"/>
  <c r="F245" i="20"/>
  <c r="G245" i="20"/>
  <c r="H245" i="20"/>
  <c r="I245" i="20"/>
  <c r="J245" i="20"/>
  <c r="K245" i="20"/>
  <c r="L245" i="20"/>
  <c r="M245" i="20"/>
  <c r="N245" i="20"/>
  <c r="O245" i="20"/>
  <c r="P245" i="20"/>
  <c r="Q245" i="20"/>
  <c r="R245" i="20"/>
  <c r="S245" i="20"/>
  <c r="A246" i="20"/>
  <c r="B246" i="20"/>
  <c r="C246" i="20"/>
  <c r="D246" i="20"/>
  <c r="E246" i="20"/>
  <c r="F246" i="20"/>
  <c r="G246" i="20"/>
  <c r="H246" i="20"/>
  <c r="I246" i="20"/>
  <c r="J246" i="20"/>
  <c r="K246" i="20"/>
  <c r="L246" i="20"/>
  <c r="M246" i="20"/>
  <c r="N246" i="20"/>
  <c r="O246" i="20"/>
  <c r="P246" i="20"/>
  <c r="Q246" i="20"/>
  <c r="R246" i="20"/>
  <c r="S246" i="20"/>
  <c r="A247" i="20"/>
  <c r="B247" i="20"/>
  <c r="C247" i="20"/>
  <c r="D247" i="20"/>
  <c r="E247" i="20"/>
  <c r="F247" i="20"/>
  <c r="G247" i="20"/>
  <c r="H247" i="20"/>
  <c r="I247" i="20"/>
  <c r="J247" i="20"/>
  <c r="K247" i="20"/>
  <c r="L247" i="20"/>
  <c r="M247" i="20"/>
  <c r="N247" i="20"/>
  <c r="O247" i="20"/>
  <c r="P247" i="20"/>
  <c r="Q247" i="20"/>
  <c r="R247" i="20"/>
  <c r="S247" i="20"/>
  <c r="A248" i="20"/>
  <c r="B248" i="20"/>
  <c r="C248" i="20"/>
  <c r="D248" i="20"/>
  <c r="E248" i="20"/>
  <c r="F248" i="20"/>
  <c r="G248" i="20"/>
  <c r="H248" i="20"/>
  <c r="I248" i="20"/>
  <c r="J248" i="20"/>
  <c r="K248" i="20"/>
  <c r="L248" i="20"/>
  <c r="M248" i="20"/>
  <c r="N248" i="20"/>
  <c r="O248" i="20"/>
  <c r="P248" i="20"/>
  <c r="Q248" i="20"/>
  <c r="R248" i="20"/>
  <c r="S248" i="20"/>
  <c r="A249" i="20"/>
  <c r="B249" i="20"/>
  <c r="C249" i="20"/>
  <c r="D249" i="20"/>
  <c r="E249" i="20"/>
  <c r="F249" i="20"/>
  <c r="G249" i="20"/>
  <c r="H249" i="20"/>
  <c r="I249" i="20"/>
  <c r="J249" i="20"/>
  <c r="K249" i="20"/>
  <c r="L249" i="20"/>
  <c r="M249" i="20"/>
  <c r="N249" i="20"/>
  <c r="O249" i="20"/>
  <c r="P249" i="20"/>
  <c r="Q249" i="20"/>
  <c r="R249" i="20"/>
  <c r="S249" i="20"/>
  <c r="A250" i="20"/>
  <c r="B250" i="20"/>
  <c r="C250" i="20"/>
  <c r="D250" i="20"/>
  <c r="E250" i="20"/>
  <c r="F250" i="20"/>
  <c r="G250" i="20"/>
  <c r="H250" i="20"/>
  <c r="I250" i="20"/>
  <c r="J250" i="20"/>
  <c r="K250" i="20"/>
  <c r="L250" i="20"/>
  <c r="M250" i="20"/>
  <c r="N250" i="20"/>
  <c r="O250" i="20"/>
  <c r="P250" i="20"/>
  <c r="Q250" i="20"/>
  <c r="R250" i="20"/>
  <c r="S250" i="20"/>
  <c r="A251" i="20"/>
  <c r="B251" i="20"/>
  <c r="C251" i="20"/>
  <c r="D251" i="20"/>
  <c r="E251" i="20"/>
  <c r="F251" i="20"/>
  <c r="G251" i="20"/>
  <c r="H251" i="20"/>
  <c r="I251" i="20"/>
  <c r="J251" i="20"/>
  <c r="K251" i="20"/>
  <c r="L251" i="20"/>
  <c r="M251" i="20"/>
  <c r="N251" i="20"/>
  <c r="O251" i="20"/>
  <c r="P251" i="20"/>
  <c r="Q251" i="20"/>
  <c r="R251" i="20"/>
  <c r="S251" i="20"/>
  <c r="A252" i="20"/>
  <c r="B252" i="20"/>
  <c r="C252" i="20"/>
  <c r="D252" i="20"/>
  <c r="E252" i="20"/>
  <c r="F252" i="20"/>
  <c r="G252" i="20"/>
  <c r="H252" i="20"/>
  <c r="I252" i="20"/>
  <c r="J252" i="20"/>
  <c r="K252" i="20"/>
  <c r="L252" i="20"/>
  <c r="M252" i="20"/>
  <c r="N252" i="20"/>
  <c r="O252" i="20"/>
  <c r="P252" i="20"/>
  <c r="Q252" i="20"/>
  <c r="R252" i="20"/>
  <c r="S252" i="20"/>
  <c r="A253" i="20"/>
  <c r="B253" i="20"/>
  <c r="C253" i="20"/>
  <c r="D253" i="20"/>
  <c r="E253" i="20"/>
  <c r="F253" i="20"/>
  <c r="G253" i="20"/>
  <c r="H253" i="20"/>
  <c r="I253" i="20"/>
  <c r="J253" i="20"/>
  <c r="K253" i="20"/>
  <c r="L253" i="20"/>
  <c r="M253" i="20"/>
  <c r="N253" i="20"/>
  <c r="O253" i="20"/>
  <c r="P253" i="20"/>
  <c r="Q253" i="20"/>
  <c r="R253" i="20"/>
  <c r="S253" i="20"/>
  <c r="A254" i="20"/>
  <c r="B254" i="20"/>
  <c r="C254" i="20"/>
  <c r="D254" i="20"/>
  <c r="E254" i="20"/>
  <c r="F254" i="20"/>
  <c r="G254" i="20"/>
  <c r="H254" i="20"/>
  <c r="I254" i="20"/>
  <c r="J254" i="20"/>
  <c r="K254" i="20"/>
  <c r="L254" i="20"/>
  <c r="M254" i="20"/>
  <c r="N254" i="20"/>
  <c r="O254" i="20"/>
  <c r="P254" i="20"/>
  <c r="Q254" i="20"/>
  <c r="R254" i="20"/>
  <c r="S254" i="20"/>
  <c r="A255" i="20"/>
  <c r="B255" i="20"/>
  <c r="C255" i="20"/>
  <c r="D255" i="20"/>
  <c r="E255" i="20"/>
  <c r="F255" i="20"/>
  <c r="G255" i="20"/>
  <c r="H255" i="20"/>
  <c r="I255" i="20"/>
  <c r="J255" i="20"/>
  <c r="K255" i="20"/>
  <c r="L255" i="20"/>
  <c r="M255" i="20"/>
  <c r="N255" i="20"/>
  <c r="O255" i="20"/>
  <c r="P255" i="20"/>
  <c r="Q255" i="20"/>
  <c r="R255" i="20"/>
  <c r="S255" i="20"/>
  <c r="A256" i="20"/>
  <c r="B256" i="20"/>
  <c r="C256" i="20"/>
  <c r="D256" i="20"/>
  <c r="E256" i="20"/>
  <c r="F256" i="20"/>
  <c r="G256" i="20"/>
  <c r="H256" i="20"/>
  <c r="I256" i="20"/>
  <c r="J256" i="20"/>
  <c r="K256" i="20"/>
  <c r="L256" i="20"/>
  <c r="M256" i="20"/>
  <c r="N256" i="20"/>
  <c r="O256" i="20"/>
  <c r="P256" i="20"/>
  <c r="Q256" i="20"/>
  <c r="R256" i="20"/>
  <c r="S256" i="20"/>
  <c r="A257" i="20"/>
  <c r="B257" i="20"/>
  <c r="C257" i="20"/>
  <c r="D257" i="20"/>
  <c r="E257" i="20"/>
  <c r="F257" i="20"/>
  <c r="G257" i="20"/>
  <c r="H257" i="20"/>
  <c r="I257" i="20"/>
  <c r="J257" i="20"/>
  <c r="K257" i="20"/>
  <c r="L257" i="20"/>
  <c r="M257" i="20"/>
  <c r="N257" i="20"/>
  <c r="O257" i="20"/>
  <c r="P257" i="20"/>
  <c r="Q257" i="20"/>
  <c r="R257" i="20"/>
  <c r="S257" i="20"/>
  <c r="A258" i="20"/>
  <c r="B258" i="20"/>
  <c r="C258" i="20"/>
  <c r="D258" i="20"/>
  <c r="E258" i="20"/>
  <c r="F258" i="20"/>
  <c r="G258" i="20"/>
  <c r="H258" i="20"/>
  <c r="I258" i="20"/>
  <c r="J258" i="20"/>
  <c r="K258" i="20"/>
  <c r="L258" i="20"/>
  <c r="M258" i="20"/>
  <c r="N258" i="20"/>
  <c r="O258" i="20"/>
  <c r="P258" i="20"/>
  <c r="Q258" i="20"/>
  <c r="R258" i="20"/>
  <c r="S258" i="20"/>
  <c r="A259" i="20"/>
  <c r="B259" i="20"/>
  <c r="C259" i="20"/>
  <c r="D259" i="20"/>
  <c r="E259" i="20"/>
  <c r="F259" i="20"/>
  <c r="G259" i="20"/>
  <c r="H259" i="20"/>
  <c r="I259" i="20"/>
  <c r="J259" i="20"/>
  <c r="K259" i="20"/>
  <c r="L259" i="20"/>
  <c r="M259" i="20"/>
  <c r="N259" i="20"/>
  <c r="O259" i="20"/>
  <c r="P259" i="20"/>
  <c r="Q259" i="20"/>
  <c r="R259" i="20"/>
  <c r="S259" i="20"/>
  <c r="A260" i="20"/>
  <c r="B260" i="20"/>
  <c r="C260" i="20"/>
  <c r="D260" i="20"/>
  <c r="E260" i="20"/>
  <c r="F260" i="20"/>
  <c r="G260" i="20"/>
  <c r="H260" i="20"/>
  <c r="I260" i="20"/>
  <c r="J260" i="20"/>
  <c r="K260" i="20"/>
  <c r="L260" i="20"/>
  <c r="M260" i="20"/>
  <c r="N260" i="20"/>
  <c r="O260" i="20"/>
  <c r="P260" i="20"/>
  <c r="Q260" i="20"/>
  <c r="R260" i="20"/>
  <c r="S260" i="20"/>
  <c r="A261" i="20"/>
  <c r="B261" i="20"/>
  <c r="C261" i="20"/>
  <c r="D261" i="20"/>
  <c r="E261" i="20"/>
  <c r="F261" i="20"/>
  <c r="G261" i="20"/>
  <c r="H261" i="20"/>
  <c r="I261" i="20"/>
  <c r="J261" i="20"/>
  <c r="K261" i="20"/>
  <c r="L261" i="20"/>
  <c r="M261" i="20"/>
  <c r="N261" i="20"/>
  <c r="O261" i="20"/>
  <c r="P261" i="20"/>
  <c r="Q261" i="20"/>
  <c r="R261" i="20"/>
  <c r="S261" i="20"/>
  <c r="A262" i="20"/>
  <c r="B262" i="20"/>
  <c r="C262" i="20"/>
  <c r="D262" i="20"/>
  <c r="E262" i="20"/>
  <c r="F262" i="20"/>
  <c r="G262" i="20"/>
  <c r="H262" i="20"/>
  <c r="I262" i="20"/>
  <c r="J262" i="20"/>
  <c r="K262" i="20"/>
  <c r="L262" i="20"/>
  <c r="M262" i="20"/>
  <c r="N262" i="20"/>
  <c r="O262" i="20"/>
  <c r="P262" i="20"/>
  <c r="Q262" i="20"/>
  <c r="R262" i="20"/>
  <c r="S262" i="20"/>
  <c r="A263" i="20"/>
  <c r="B263" i="20"/>
  <c r="C263" i="20"/>
  <c r="D263" i="20"/>
  <c r="E263" i="20"/>
  <c r="F263" i="20"/>
  <c r="G263" i="20"/>
  <c r="H263" i="20"/>
  <c r="I263" i="20"/>
  <c r="J263" i="20"/>
  <c r="K263" i="20"/>
  <c r="L263" i="20"/>
  <c r="M263" i="20"/>
  <c r="N263" i="20"/>
  <c r="O263" i="20"/>
  <c r="P263" i="20"/>
  <c r="Q263" i="20"/>
  <c r="R263" i="20"/>
  <c r="S263" i="20"/>
  <c r="A264" i="20"/>
  <c r="B264" i="20"/>
  <c r="C264" i="20"/>
  <c r="D264" i="20"/>
  <c r="E264" i="20"/>
  <c r="F264" i="20"/>
  <c r="G264" i="20"/>
  <c r="H264" i="20"/>
  <c r="I264" i="20"/>
  <c r="J264" i="20"/>
  <c r="K264" i="20"/>
  <c r="L264" i="20"/>
  <c r="M264" i="20"/>
  <c r="N264" i="20"/>
  <c r="O264" i="20"/>
  <c r="P264" i="20"/>
  <c r="Q264" i="20"/>
  <c r="R264" i="20"/>
  <c r="S264" i="20"/>
  <c r="A265" i="20"/>
  <c r="B265" i="20"/>
  <c r="C265" i="20"/>
  <c r="D265" i="20"/>
  <c r="E265" i="20"/>
  <c r="F265" i="20"/>
  <c r="G265" i="20"/>
  <c r="H265" i="20"/>
  <c r="I265" i="20"/>
  <c r="J265" i="20"/>
  <c r="K265" i="20"/>
  <c r="L265" i="20"/>
  <c r="M265" i="20"/>
  <c r="N265" i="20"/>
  <c r="O265" i="20"/>
  <c r="P265" i="20"/>
  <c r="Q265" i="20"/>
  <c r="R265" i="20"/>
  <c r="S265" i="20"/>
  <c r="A266" i="20"/>
  <c r="B266" i="20"/>
  <c r="C266" i="20"/>
  <c r="D266" i="20"/>
  <c r="E266" i="20"/>
  <c r="F266" i="20"/>
  <c r="G266" i="20"/>
  <c r="H266" i="20"/>
  <c r="I266" i="20"/>
  <c r="J266" i="20"/>
  <c r="K266" i="20"/>
  <c r="L266" i="20"/>
  <c r="M266" i="20"/>
  <c r="N266" i="20"/>
  <c r="O266" i="20"/>
  <c r="P266" i="20"/>
  <c r="Q266" i="20"/>
  <c r="R266" i="20"/>
  <c r="S266" i="20"/>
  <c r="A267" i="20"/>
  <c r="B267" i="20"/>
  <c r="C267" i="20"/>
  <c r="D267" i="20"/>
  <c r="E267" i="20"/>
  <c r="F267" i="20"/>
  <c r="G267" i="20"/>
  <c r="H267" i="20"/>
  <c r="I267" i="20"/>
  <c r="J267" i="20"/>
  <c r="K267" i="20"/>
  <c r="L267" i="20"/>
  <c r="M267" i="20"/>
  <c r="N267" i="20"/>
  <c r="O267" i="20"/>
  <c r="P267" i="20"/>
  <c r="Q267" i="20"/>
  <c r="R267" i="20"/>
  <c r="S267" i="20"/>
  <c r="A268" i="20"/>
  <c r="B268" i="20"/>
  <c r="C268" i="20"/>
  <c r="D268" i="20"/>
  <c r="E268" i="20"/>
  <c r="F268" i="20"/>
  <c r="G268" i="20"/>
  <c r="H268" i="20"/>
  <c r="I268" i="20"/>
  <c r="J268" i="20"/>
  <c r="K268" i="20"/>
  <c r="L268" i="20"/>
  <c r="M268" i="20"/>
  <c r="N268" i="20"/>
  <c r="O268" i="20"/>
  <c r="P268" i="20"/>
  <c r="Q268" i="20"/>
  <c r="R268" i="20"/>
  <c r="S268" i="20"/>
  <c r="A269" i="20"/>
  <c r="B269" i="20"/>
  <c r="C269" i="20"/>
  <c r="D269" i="20"/>
  <c r="E269" i="20"/>
  <c r="F269" i="20"/>
  <c r="G269" i="20"/>
  <c r="H269" i="20"/>
  <c r="I269" i="20"/>
  <c r="J269" i="20"/>
  <c r="K269" i="20"/>
  <c r="L269" i="20"/>
  <c r="M269" i="20"/>
  <c r="N269" i="20"/>
  <c r="O269" i="20"/>
  <c r="P269" i="20"/>
  <c r="Q269" i="20"/>
  <c r="R269" i="20"/>
  <c r="S269" i="20"/>
  <c r="A270" i="20"/>
  <c r="B270" i="20"/>
  <c r="C270" i="20"/>
  <c r="D270" i="20"/>
  <c r="E270" i="20"/>
  <c r="F270" i="20"/>
  <c r="G270" i="20"/>
  <c r="H270" i="20"/>
  <c r="I270" i="20"/>
  <c r="J270" i="20"/>
  <c r="K270" i="20"/>
  <c r="L270" i="20"/>
  <c r="M270" i="20"/>
  <c r="N270" i="20"/>
  <c r="O270" i="20"/>
  <c r="P270" i="20"/>
  <c r="Q270" i="20"/>
  <c r="R270" i="20"/>
  <c r="S270" i="20"/>
  <c r="A271" i="20"/>
  <c r="B271" i="20"/>
  <c r="C271" i="20"/>
  <c r="D271" i="20"/>
  <c r="E271" i="20"/>
  <c r="F271" i="20"/>
  <c r="G271" i="20"/>
  <c r="H271" i="20"/>
  <c r="I271" i="20"/>
  <c r="J271" i="20"/>
  <c r="K271" i="20"/>
  <c r="L271" i="20"/>
  <c r="M271" i="20"/>
  <c r="N271" i="20"/>
  <c r="O271" i="20"/>
  <c r="P271" i="20"/>
  <c r="Q271" i="20"/>
  <c r="R271" i="20"/>
  <c r="S271" i="20"/>
  <c r="A272" i="20"/>
  <c r="B272" i="20"/>
  <c r="C272" i="20"/>
  <c r="D272" i="20"/>
  <c r="E272" i="20"/>
  <c r="F272" i="20"/>
  <c r="G272" i="20"/>
  <c r="H272" i="20"/>
  <c r="I272" i="20"/>
  <c r="J272" i="20"/>
  <c r="K272" i="20"/>
  <c r="L272" i="20"/>
  <c r="M272" i="20"/>
  <c r="N272" i="20"/>
  <c r="O272" i="20"/>
  <c r="P272" i="20"/>
  <c r="Q272" i="20"/>
  <c r="R272" i="20"/>
  <c r="S272" i="20"/>
  <c r="A273" i="20"/>
  <c r="B273" i="20"/>
  <c r="C273" i="20"/>
  <c r="D273" i="20"/>
  <c r="E273" i="20"/>
  <c r="F273" i="20"/>
  <c r="G273" i="20"/>
  <c r="H273" i="20"/>
  <c r="I273" i="20"/>
  <c r="J273" i="20"/>
  <c r="K273" i="20"/>
  <c r="L273" i="20"/>
  <c r="M273" i="20"/>
  <c r="N273" i="20"/>
  <c r="O273" i="20"/>
  <c r="P273" i="20"/>
  <c r="Q273" i="20"/>
  <c r="R273" i="20"/>
  <c r="S273" i="20"/>
  <c r="A274" i="20"/>
  <c r="B274" i="20"/>
  <c r="C274" i="20"/>
  <c r="D274" i="20"/>
  <c r="E274" i="20"/>
  <c r="F274" i="20"/>
  <c r="G274" i="20"/>
  <c r="H274" i="20"/>
  <c r="I274" i="20"/>
  <c r="J274" i="20"/>
  <c r="K274" i="20"/>
  <c r="L274" i="20"/>
  <c r="M274" i="20"/>
  <c r="N274" i="20"/>
  <c r="O274" i="20"/>
  <c r="P274" i="20"/>
  <c r="Q274" i="20"/>
  <c r="R274" i="20"/>
  <c r="S274" i="20"/>
  <c r="A275" i="20"/>
  <c r="B275" i="20"/>
  <c r="C275" i="20"/>
  <c r="D275" i="20"/>
  <c r="E275" i="20"/>
  <c r="F275" i="20"/>
  <c r="G275" i="20"/>
  <c r="H275" i="20"/>
  <c r="I275" i="20"/>
  <c r="J275" i="20"/>
  <c r="K275" i="20"/>
  <c r="L275" i="20"/>
  <c r="M275" i="20"/>
  <c r="N275" i="20"/>
  <c r="O275" i="20"/>
  <c r="P275" i="20"/>
  <c r="Q275" i="20"/>
  <c r="R275" i="20"/>
  <c r="S275" i="20"/>
  <c r="A276" i="20"/>
  <c r="B276" i="20"/>
  <c r="C276" i="20"/>
  <c r="D276" i="20"/>
  <c r="E276" i="20"/>
  <c r="F276" i="20"/>
  <c r="G276" i="20"/>
  <c r="H276" i="20"/>
  <c r="I276" i="20"/>
  <c r="J276" i="20"/>
  <c r="K276" i="20"/>
  <c r="L276" i="20"/>
  <c r="M276" i="20"/>
  <c r="N276" i="20"/>
  <c r="O276" i="20"/>
  <c r="P276" i="20"/>
  <c r="Q276" i="20"/>
  <c r="R276" i="20"/>
  <c r="S276" i="20"/>
  <c r="T276" i="20"/>
  <c r="A277" i="20"/>
  <c r="B277" i="20"/>
  <c r="C277" i="20"/>
  <c r="D277" i="20"/>
  <c r="E277" i="20"/>
  <c r="F277" i="20"/>
  <c r="G277" i="20"/>
  <c r="H277" i="20"/>
  <c r="I277" i="20"/>
  <c r="J277" i="20"/>
  <c r="K277" i="20"/>
  <c r="L277" i="20"/>
  <c r="M277" i="20"/>
  <c r="N277" i="20"/>
  <c r="O277" i="20"/>
  <c r="P277" i="20"/>
  <c r="Q277" i="20"/>
  <c r="R277" i="20"/>
  <c r="S277" i="20"/>
  <c r="A278" i="20"/>
  <c r="B278" i="20"/>
  <c r="C278" i="20"/>
  <c r="D278" i="20"/>
  <c r="E278" i="20"/>
  <c r="F278" i="20"/>
  <c r="G278" i="20"/>
  <c r="H278" i="20"/>
  <c r="I278" i="20"/>
  <c r="J278" i="20"/>
  <c r="K278" i="20"/>
  <c r="L278" i="20"/>
  <c r="M278" i="20"/>
  <c r="N278" i="20"/>
  <c r="O278" i="20"/>
  <c r="P278" i="20"/>
  <c r="Q278" i="20"/>
  <c r="R278" i="20"/>
  <c r="S278" i="20"/>
  <c r="A279" i="20"/>
  <c r="B279" i="20"/>
  <c r="C279" i="20"/>
  <c r="D279" i="20"/>
  <c r="E279" i="20"/>
  <c r="F279" i="20"/>
  <c r="G279" i="20"/>
  <c r="H279" i="20"/>
  <c r="I279" i="20"/>
  <c r="J279" i="20"/>
  <c r="K279" i="20"/>
  <c r="L279" i="20"/>
  <c r="M279" i="20"/>
  <c r="N279" i="20"/>
  <c r="O279" i="20"/>
  <c r="P279" i="20"/>
  <c r="Q279" i="20"/>
  <c r="R279" i="20"/>
  <c r="S279" i="20"/>
  <c r="A280" i="20"/>
  <c r="B280" i="20"/>
  <c r="C280" i="20"/>
  <c r="D280" i="20"/>
  <c r="E280" i="20"/>
  <c r="F280" i="20"/>
  <c r="G280" i="20"/>
  <c r="H280" i="20"/>
  <c r="I280" i="20"/>
  <c r="J280" i="20"/>
  <c r="K280" i="20"/>
  <c r="L280" i="20"/>
  <c r="M280" i="20"/>
  <c r="N280" i="20"/>
  <c r="O280" i="20"/>
  <c r="P280" i="20"/>
  <c r="Q280" i="20"/>
  <c r="R280" i="20"/>
  <c r="S280" i="20"/>
  <c r="A281" i="20"/>
  <c r="B281" i="20"/>
  <c r="C281" i="20"/>
  <c r="D281" i="20"/>
  <c r="E281" i="20"/>
  <c r="F281" i="20"/>
  <c r="G281" i="20"/>
  <c r="H281" i="20"/>
  <c r="I281" i="20"/>
  <c r="J281" i="20"/>
  <c r="K281" i="20"/>
  <c r="L281" i="20"/>
  <c r="M281" i="20"/>
  <c r="N281" i="20"/>
  <c r="O281" i="20"/>
  <c r="P281" i="20"/>
  <c r="Q281" i="20"/>
  <c r="R281" i="20"/>
  <c r="S281" i="20"/>
  <c r="A282" i="20"/>
  <c r="B282" i="20"/>
  <c r="C282" i="20"/>
  <c r="D282" i="20"/>
  <c r="E282" i="20"/>
  <c r="F282" i="20"/>
  <c r="G282" i="20"/>
  <c r="H282" i="20"/>
  <c r="I282" i="20"/>
  <c r="J282" i="20"/>
  <c r="K282" i="20"/>
  <c r="L282" i="20"/>
  <c r="M282" i="20"/>
  <c r="N282" i="20"/>
  <c r="O282" i="20"/>
  <c r="P282" i="20"/>
  <c r="Q282" i="20"/>
  <c r="R282" i="20"/>
  <c r="S282" i="20"/>
  <c r="A283" i="20"/>
  <c r="B283" i="20"/>
  <c r="C283" i="20"/>
  <c r="D283" i="20"/>
  <c r="E283" i="20"/>
  <c r="F283" i="20"/>
  <c r="G283" i="20"/>
  <c r="H283" i="20"/>
  <c r="I283" i="20"/>
  <c r="J283" i="20"/>
  <c r="K283" i="20"/>
  <c r="L283" i="20"/>
  <c r="M283" i="20"/>
  <c r="N283" i="20"/>
  <c r="O283" i="20"/>
  <c r="P283" i="20"/>
  <c r="Q283" i="20"/>
  <c r="R283" i="20"/>
  <c r="S283" i="20"/>
  <c r="A284" i="20"/>
  <c r="B284" i="20"/>
  <c r="C284" i="20"/>
  <c r="D284" i="20"/>
  <c r="E284" i="20"/>
  <c r="F284" i="20"/>
  <c r="G284" i="20"/>
  <c r="H284" i="20"/>
  <c r="I284" i="20"/>
  <c r="J284" i="20"/>
  <c r="K284" i="20"/>
  <c r="L284" i="20"/>
  <c r="M284" i="20"/>
  <c r="N284" i="20"/>
  <c r="O284" i="20"/>
  <c r="P284" i="20"/>
  <c r="Q284" i="20"/>
  <c r="R284" i="20"/>
  <c r="S284" i="20"/>
  <c r="A285" i="20"/>
  <c r="B285" i="20"/>
  <c r="C285" i="20"/>
  <c r="D285" i="20"/>
  <c r="E285" i="20"/>
  <c r="F285" i="20"/>
  <c r="G285" i="20"/>
  <c r="H285" i="20"/>
  <c r="I285" i="20"/>
  <c r="J285" i="20"/>
  <c r="K285" i="20"/>
  <c r="L285" i="20"/>
  <c r="M285" i="20"/>
  <c r="N285" i="20"/>
  <c r="O285" i="20"/>
  <c r="P285" i="20"/>
  <c r="Q285" i="20"/>
  <c r="R285" i="20"/>
  <c r="S285" i="20"/>
  <c r="A286" i="20"/>
  <c r="B286" i="20"/>
  <c r="C286" i="20"/>
  <c r="D286" i="20"/>
  <c r="E286" i="20"/>
  <c r="F286" i="20"/>
  <c r="G286" i="20"/>
  <c r="H286" i="20"/>
  <c r="I286" i="20"/>
  <c r="J286" i="20"/>
  <c r="K286" i="20"/>
  <c r="L286" i="20"/>
  <c r="M286" i="20"/>
  <c r="N286" i="20"/>
  <c r="O286" i="20"/>
  <c r="P286" i="20"/>
  <c r="Q286" i="20"/>
  <c r="R286" i="20"/>
  <c r="S286" i="20"/>
  <c r="A287" i="20"/>
  <c r="B287" i="20"/>
  <c r="C287" i="20"/>
  <c r="D287" i="20"/>
  <c r="E287" i="20"/>
  <c r="F287" i="20"/>
  <c r="G287" i="20"/>
  <c r="H287" i="20"/>
  <c r="I287" i="20"/>
  <c r="J287" i="20"/>
  <c r="K287" i="20"/>
  <c r="L287" i="20"/>
  <c r="M287" i="20"/>
  <c r="N287" i="20"/>
  <c r="O287" i="20"/>
  <c r="P287" i="20"/>
  <c r="Q287" i="20"/>
  <c r="R287" i="20"/>
  <c r="S287" i="20"/>
  <c r="A288" i="20"/>
  <c r="B288" i="20"/>
  <c r="C288" i="20"/>
  <c r="D288" i="20"/>
  <c r="E288" i="20"/>
  <c r="F288" i="20"/>
  <c r="G288" i="20"/>
  <c r="H288" i="20"/>
  <c r="I288" i="20"/>
  <c r="J288" i="20"/>
  <c r="K288" i="20"/>
  <c r="L288" i="20"/>
  <c r="M288" i="20"/>
  <c r="N288" i="20"/>
  <c r="O288" i="20"/>
  <c r="P288" i="20"/>
  <c r="Q288" i="20"/>
  <c r="R288" i="20"/>
  <c r="S288" i="20"/>
  <c r="A289" i="20"/>
  <c r="B289" i="20"/>
  <c r="C289" i="20"/>
  <c r="D289" i="20"/>
  <c r="E289" i="20"/>
  <c r="F289" i="20"/>
  <c r="G289" i="20"/>
  <c r="H289" i="20"/>
  <c r="I289" i="20"/>
  <c r="J289" i="20"/>
  <c r="K289" i="20"/>
  <c r="L289" i="20"/>
  <c r="M289" i="20"/>
  <c r="N289" i="20"/>
  <c r="O289" i="20"/>
  <c r="P289" i="20"/>
  <c r="Q289" i="20"/>
  <c r="R289" i="20"/>
  <c r="S289" i="20"/>
  <c r="A290" i="20"/>
  <c r="B290" i="20"/>
  <c r="C290" i="20"/>
  <c r="D290" i="20"/>
  <c r="E290" i="20"/>
  <c r="F290" i="20"/>
  <c r="G290" i="20"/>
  <c r="H290" i="20"/>
  <c r="I290" i="20"/>
  <c r="J290" i="20"/>
  <c r="K290" i="20"/>
  <c r="L290" i="20"/>
  <c r="M290" i="20"/>
  <c r="N290" i="20"/>
  <c r="O290" i="20"/>
  <c r="P290" i="20"/>
  <c r="Q290" i="20"/>
  <c r="R290" i="20"/>
  <c r="S290" i="20"/>
  <c r="A291" i="20"/>
  <c r="B291" i="20"/>
  <c r="C291" i="20"/>
  <c r="D291" i="20"/>
  <c r="E291" i="20"/>
  <c r="F291" i="20"/>
  <c r="G291" i="20"/>
  <c r="H291" i="20"/>
  <c r="I291" i="20"/>
  <c r="J291" i="20"/>
  <c r="K291" i="20"/>
  <c r="L291" i="20"/>
  <c r="M291" i="20"/>
  <c r="N291" i="20"/>
  <c r="O291" i="20"/>
  <c r="P291" i="20"/>
  <c r="Q291" i="20"/>
  <c r="R291" i="20"/>
  <c r="S291" i="20"/>
  <c r="A292" i="20"/>
  <c r="B292" i="20"/>
  <c r="C292" i="20"/>
  <c r="D292" i="20"/>
  <c r="E292" i="20"/>
  <c r="F292" i="20"/>
  <c r="G292" i="20"/>
  <c r="H292" i="20"/>
  <c r="I292" i="20"/>
  <c r="J292" i="20"/>
  <c r="K292" i="20"/>
  <c r="L292" i="20"/>
  <c r="M292" i="20"/>
  <c r="N292" i="20"/>
  <c r="O292" i="20"/>
  <c r="P292" i="20"/>
  <c r="Q292" i="20"/>
  <c r="R292" i="20"/>
  <c r="S292" i="20"/>
  <c r="A293" i="20"/>
  <c r="B293" i="20"/>
  <c r="C293" i="20"/>
  <c r="D293" i="20"/>
  <c r="E293" i="20"/>
  <c r="F293" i="20"/>
  <c r="G293" i="20"/>
  <c r="H293" i="20"/>
  <c r="I293" i="20"/>
  <c r="J293" i="20"/>
  <c r="K293" i="20"/>
  <c r="L293" i="20"/>
  <c r="M293" i="20"/>
  <c r="N293" i="20"/>
  <c r="O293" i="20"/>
  <c r="P293" i="20"/>
  <c r="Q293" i="20"/>
  <c r="R293" i="20"/>
  <c r="S293" i="20"/>
  <c r="A294" i="20"/>
  <c r="B294" i="20"/>
  <c r="C294" i="20"/>
  <c r="D294" i="20"/>
  <c r="E294" i="20"/>
  <c r="F294" i="20"/>
  <c r="G294" i="20"/>
  <c r="H294" i="20"/>
  <c r="I294" i="20"/>
  <c r="J294" i="20"/>
  <c r="K294" i="20"/>
  <c r="L294" i="20"/>
  <c r="M294" i="20"/>
  <c r="N294" i="20"/>
  <c r="O294" i="20"/>
  <c r="P294" i="20"/>
  <c r="Q294" i="20"/>
  <c r="R294" i="20"/>
  <c r="S294" i="20"/>
  <c r="A295" i="20"/>
  <c r="B295" i="20"/>
  <c r="C295" i="20"/>
  <c r="D295" i="20"/>
  <c r="E295" i="20"/>
  <c r="F295" i="20"/>
  <c r="G295" i="20"/>
  <c r="H295" i="20"/>
  <c r="I295" i="20"/>
  <c r="J295" i="20"/>
  <c r="K295" i="20"/>
  <c r="L295" i="20"/>
  <c r="M295" i="20"/>
  <c r="N295" i="20"/>
  <c r="O295" i="20"/>
  <c r="P295" i="20"/>
  <c r="Q295" i="20"/>
  <c r="R295" i="20"/>
  <c r="S295" i="20"/>
  <c r="A296" i="20"/>
  <c r="B296" i="20"/>
  <c r="C296" i="20"/>
  <c r="D296" i="20"/>
  <c r="E296" i="20"/>
  <c r="F296" i="20"/>
  <c r="G296" i="20"/>
  <c r="H296" i="20"/>
  <c r="I296" i="20"/>
  <c r="J296" i="20"/>
  <c r="K296" i="20"/>
  <c r="L296" i="20"/>
  <c r="M296" i="20"/>
  <c r="N296" i="20"/>
  <c r="O296" i="20"/>
  <c r="P296" i="20"/>
  <c r="Q296" i="20"/>
  <c r="R296" i="20"/>
  <c r="S296" i="20"/>
  <c r="A297" i="20"/>
  <c r="B297" i="20"/>
  <c r="C297" i="20"/>
  <c r="D297" i="20"/>
  <c r="E297" i="20"/>
  <c r="F297" i="20"/>
  <c r="G297" i="20"/>
  <c r="H297" i="20"/>
  <c r="I297" i="20"/>
  <c r="J297" i="20"/>
  <c r="K297" i="20"/>
  <c r="L297" i="20"/>
  <c r="M297" i="20"/>
  <c r="N297" i="20"/>
  <c r="O297" i="20"/>
  <c r="P297" i="20"/>
  <c r="Q297" i="20"/>
  <c r="R297" i="20"/>
  <c r="S297" i="20"/>
  <c r="A298" i="20"/>
  <c r="B298" i="20"/>
  <c r="C298" i="20"/>
  <c r="D298" i="20"/>
  <c r="E298" i="20"/>
  <c r="F298" i="20"/>
  <c r="G298" i="20"/>
  <c r="H298" i="20"/>
  <c r="I298" i="20"/>
  <c r="J298" i="20"/>
  <c r="K298" i="20"/>
  <c r="L298" i="20"/>
  <c r="M298" i="20"/>
  <c r="N298" i="20"/>
  <c r="O298" i="20"/>
  <c r="P298" i="20"/>
  <c r="Q298" i="20"/>
  <c r="R298" i="20"/>
  <c r="S298" i="20"/>
  <c r="A299" i="20"/>
  <c r="B299" i="20"/>
  <c r="C299" i="20"/>
  <c r="D299" i="20"/>
  <c r="E299" i="20"/>
  <c r="F299" i="20"/>
  <c r="G299" i="20"/>
  <c r="H299" i="20"/>
  <c r="I299" i="20"/>
  <c r="J299" i="20"/>
  <c r="K299" i="20"/>
  <c r="L299" i="20"/>
  <c r="M299" i="20"/>
  <c r="N299" i="20"/>
  <c r="O299" i="20"/>
  <c r="P299" i="20"/>
  <c r="Q299" i="20"/>
  <c r="R299" i="20"/>
  <c r="S299" i="20"/>
  <c r="A300" i="20"/>
  <c r="B300" i="20"/>
  <c r="C300" i="20"/>
  <c r="D300" i="20"/>
  <c r="E300" i="20"/>
  <c r="F300" i="20"/>
  <c r="G300" i="20"/>
  <c r="H300" i="20"/>
  <c r="I300" i="20"/>
  <c r="J300" i="20"/>
  <c r="K300" i="20"/>
  <c r="L300" i="20"/>
  <c r="M300" i="20"/>
  <c r="N300" i="20"/>
  <c r="O300" i="20"/>
  <c r="P300" i="20"/>
  <c r="Q300" i="20"/>
  <c r="R300" i="20"/>
  <c r="S300" i="20"/>
  <c r="A301" i="20"/>
  <c r="B301" i="20"/>
  <c r="C301" i="20"/>
  <c r="D301" i="20"/>
  <c r="E301" i="20"/>
  <c r="F301" i="20"/>
  <c r="G301" i="20"/>
  <c r="H301" i="20"/>
  <c r="I301" i="20"/>
  <c r="J301" i="20"/>
  <c r="K301" i="20"/>
  <c r="L301" i="20"/>
  <c r="M301" i="20"/>
  <c r="N301" i="20"/>
  <c r="O301" i="20"/>
  <c r="P301" i="20"/>
  <c r="Q301" i="20"/>
  <c r="R301" i="20"/>
  <c r="S301" i="20"/>
  <c r="A302" i="20"/>
  <c r="B302" i="20"/>
  <c r="C302" i="20"/>
  <c r="D302" i="20"/>
  <c r="E302" i="20"/>
  <c r="F302" i="20"/>
  <c r="G302" i="20"/>
  <c r="H302" i="20"/>
  <c r="I302" i="20"/>
  <c r="J302" i="20"/>
  <c r="K302" i="20"/>
  <c r="L302" i="20"/>
  <c r="M302" i="20"/>
  <c r="N302" i="20"/>
  <c r="O302" i="20"/>
  <c r="P302" i="20"/>
  <c r="Q302" i="20"/>
  <c r="R302" i="20"/>
  <c r="S302" i="20"/>
  <c r="A303" i="20"/>
  <c r="B303" i="20"/>
  <c r="C303" i="20"/>
  <c r="D303" i="20"/>
  <c r="E303" i="20"/>
  <c r="F303" i="20"/>
  <c r="G303" i="20"/>
  <c r="H303" i="20"/>
  <c r="I303" i="20"/>
  <c r="J303" i="20"/>
  <c r="K303" i="20"/>
  <c r="L303" i="20"/>
  <c r="M303" i="20"/>
  <c r="N303" i="20"/>
  <c r="O303" i="20"/>
  <c r="P303" i="20"/>
  <c r="Q303" i="20"/>
  <c r="R303" i="20"/>
  <c r="S303" i="20"/>
  <c r="A304" i="20"/>
  <c r="B304" i="20"/>
  <c r="C304" i="20"/>
  <c r="D304" i="20"/>
  <c r="E304" i="20"/>
  <c r="F304" i="20"/>
  <c r="G304" i="20"/>
  <c r="H304" i="20"/>
  <c r="I304" i="20"/>
  <c r="J304" i="20"/>
  <c r="K304" i="20"/>
  <c r="L304" i="20"/>
  <c r="M304" i="20"/>
  <c r="N304" i="20"/>
  <c r="O304" i="20"/>
  <c r="P304" i="20"/>
  <c r="Q304" i="20"/>
  <c r="R304" i="20"/>
  <c r="S304" i="20"/>
  <c r="A305" i="20"/>
  <c r="B305" i="20"/>
  <c r="C305" i="20"/>
  <c r="D305" i="20"/>
  <c r="E305" i="20"/>
  <c r="F305" i="20"/>
  <c r="G305" i="20"/>
  <c r="H305" i="20"/>
  <c r="I305" i="20"/>
  <c r="J305" i="20"/>
  <c r="K305" i="20"/>
  <c r="L305" i="20"/>
  <c r="M305" i="20"/>
  <c r="N305" i="20"/>
  <c r="O305" i="20"/>
  <c r="P305" i="20"/>
  <c r="Q305" i="20"/>
  <c r="R305" i="20"/>
  <c r="S305" i="20"/>
  <c r="A306" i="20"/>
  <c r="B306" i="20"/>
  <c r="C306" i="20"/>
  <c r="D306" i="20"/>
  <c r="E306" i="20"/>
  <c r="F306" i="20"/>
  <c r="G306" i="20"/>
  <c r="H306" i="20"/>
  <c r="I306" i="20"/>
  <c r="J306" i="20"/>
  <c r="K306" i="20"/>
  <c r="L306" i="20"/>
  <c r="M306" i="20"/>
  <c r="N306" i="20"/>
  <c r="O306" i="20"/>
  <c r="P306" i="20"/>
  <c r="Q306" i="20"/>
  <c r="R306" i="20"/>
  <c r="S306" i="20"/>
  <c r="A307" i="20"/>
  <c r="B307" i="20"/>
  <c r="C307" i="20"/>
  <c r="D307" i="20"/>
  <c r="E307" i="20"/>
  <c r="F307" i="20"/>
  <c r="G307" i="20"/>
  <c r="H307" i="20"/>
  <c r="I307" i="20"/>
  <c r="J307" i="20"/>
  <c r="K307" i="20"/>
  <c r="L307" i="20"/>
  <c r="M307" i="20"/>
  <c r="N307" i="20"/>
  <c r="O307" i="20"/>
  <c r="P307" i="20"/>
  <c r="Q307" i="20"/>
  <c r="R307" i="20"/>
  <c r="S307" i="20"/>
  <c r="A308" i="20"/>
  <c r="B308" i="20"/>
  <c r="C308" i="20"/>
  <c r="D308" i="20"/>
  <c r="E308" i="20"/>
  <c r="F308" i="20"/>
  <c r="G308" i="20"/>
  <c r="H308" i="20"/>
  <c r="I308" i="20"/>
  <c r="J308" i="20"/>
  <c r="K308" i="20"/>
  <c r="L308" i="20"/>
  <c r="M308" i="20"/>
  <c r="N308" i="20"/>
  <c r="O308" i="20"/>
  <c r="P308" i="20"/>
  <c r="Q308" i="20"/>
  <c r="R308" i="20"/>
  <c r="S308" i="20"/>
  <c r="A309" i="20"/>
  <c r="B309" i="20"/>
  <c r="C309" i="20"/>
  <c r="D309" i="20"/>
  <c r="E309" i="20"/>
  <c r="F309" i="20"/>
  <c r="G309" i="20"/>
  <c r="H309" i="20"/>
  <c r="I309" i="20"/>
  <c r="J309" i="20"/>
  <c r="K309" i="20"/>
  <c r="L309" i="20"/>
  <c r="M309" i="20"/>
  <c r="N309" i="20"/>
  <c r="O309" i="20"/>
  <c r="P309" i="20"/>
  <c r="Q309" i="20"/>
  <c r="R309" i="20"/>
  <c r="S309" i="20"/>
  <c r="A310" i="20"/>
  <c r="B310" i="20"/>
  <c r="C310" i="20"/>
  <c r="D310" i="20"/>
  <c r="E310" i="20"/>
  <c r="F310" i="20"/>
  <c r="G310" i="20"/>
  <c r="H310" i="20"/>
  <c r="I310" i="20"/>
  <c r="J310" i="20"/>
  <c r="K310" i="20"/>
  <c r="L310" i="20"/>
  <c r="M310" i="20"/>
  <c r="N310" i="20"/>
  <c r="O310" i="20"/>
  <c r="P310" i="20"/>
  <c r="Q310" i="20"/>
  <c r="R310" i="20"/>
  <c r="S310" i="20"/>
  <c r="A311" i="20"/>
  <c r="B311" i="20"/>
  <c r="C311" i="20"/>
  <c r="D311" i="20"/>
  <c r="E311" i="20"/>
  <c r="F311" i="20"/>
  <c r="G311" i="20"/>
  <c r="H311" i="20"/>
  <c r="I311" i="20"/>
  <c r="J311" i="20"/>
  <c r="K311" i="20"/>
  <c r="L311" i="20"/>
  <c r="M311" i="20"/>
  <c r="N311" i="20"/>
  <c r="O311" i="20"/>
  <c r="P311" i="20"/>
  <c r="Q311" i="20"/>
  <c r="R311" i="20"/>
  <c r="S311" i="20"/>
  <c r="A312" i="20"/>
  <c r="B312" i="20"/>
  <c r="C312" i="20"/>
  <c r="D312" i="20"/>
  <c r="E312" i="20"/>
  <c r="F312" i="20"/>
  <c r="G312" i="20"/>
  <c r="H312" i="20"/>
  <c r="I312" i="20"/>
  <c r="J312" i="20"/>
  <c r="K312" i="20"/>
  <c r="L312" i="20"/>
  <c r="M312" i="20"/>
  <c r="N312" i="20"/>
  <c r="O312" i="20"/>
  <c r="P312" i="20"/>
  <c r="Q312" i="20"/>
  <c r="R312" i="20"/>
  <c r="S312" i="20"/>
  <c r="A313" i="20"/>
  <c r="B313" i="20"/>
  <c r="C313" i="20"/>
  <c r="D313" i="20"/>
  <c r="E313" i="20"/>
  <c r="F313" i="20"/>
  <c r="G313" i="20"/>
  <c r="H313" i="20"/>
  <c r="I313" i="20"/>
  <c r="J313" i="20"/>
  <c r="K313" i="20"/>
  <c r="L313" i="20"/>
  <c r="M313" i="20"/>
  <c r="N313" i="20"/>
  <c r="O313" i="20"/>
  <c r="P313" i="20"/>
  <c r="Q313" i="20"/>
  <c r="R313" i="20"/>
  <c r="S313" i="20"/>
  <c r="A314" i="20"/>
  <c r="B314" i="20"/>
  <c r="C314" i="20"/>
  <c r="D314" i="20"/>
  <c r="E314" i="20"/>
  <c r="F314" i="20"/>
  <c r="G314" i="20"/>
  <c r="H314" i="20"/>
  <c r="I314" i="20"/>
  <c r="J314" i="20"/>
  <c r="K314" i="20"/>
  <c r="L314" i="20"/>
  <c r="M314" i="20"/>
  <c r="N314" i="20"/>
  <c r="O314" i="20"/>
  <c r="P314" i="20"/>
  <c r="Q314" i="20"/>
  <c r="R314" i="20"/>
  <c r="S314" i="20"/>
  <c r="A315" i="20"/>
  <c r="B315" i="20"/>
  <c r="C315" i="20"/>
  <c r="D315" i="20"/>
  <c r="E315" i="20"/>
  <c r="F315" i="20"/>
  <c r="G315" i="20"/>
  <c r="H315" i="20"/>
  <c r="I315" i="20"/>
  <c r="J315" i="20"/>
  <c r="K315" i="20"/>
  <c r="L315" i="20"/>
  <c r="M315" i="20"/>
  <c r="N315" i="20"/>
  <c r="O315" i="20"/>
  <c r="P315" i="20"/>
  <c r="Q315" i="20"/>
  <c r="R315" i="20"/>
  <c r="S315" i="20"/>
  <c r="A316" i="20"/>
  <c r="B316" i="20"/>
  <c r="C316" i="20"/>
  <c r="D316" i="20"/>
  <c r="E316" i="20"/>
  <c r="F316" i="20"/>
  <c r="G316" i="20"/>
  <c r="H316" i="20"/>
  <c r="I316" i="20"/>
  <c r="J316" i="20"/>
  <c r="K316" i="20"/>
  <c r="L316" i="20"/>
  <c r="M316" i="20"/>
  <c r="N316" i="20"/>
  <c r="O316" i="20"/>
  <c r="P316" i="20"/>
  <c r="Q316" i="20"/>
  <c r="R316" i="20"/>
  <c r="S316" i="20"/>
  <c r="A317" i="20"/>
  <c r="B317" i="20"/>
  <c r="C317" i="20"/>
  <c r="D317" i="20"/>
  <c r="E317" i="20"/>
  <c r="F317" i="20"/>
  <c r="G317" i="20"/>
  <c r="H317" i="20"/>
  <c r="I317" i="20"/>
  <c r="J317" i="20"/>
  <c r="K317" i="20"/>
  <c r="L317" i="20"/>
  <c r="M317" i="20"/>
  <c r="N317" i="20"/>
  <c r="O317" i="20"/>
  <c r="P317" i="20"/>
  <c r="Q317" i="20"/>
  <c r="R317" i="20"/>
  <c r="S317" i="20"/>
  <c r="A318" i="20"/>
  <c r="B318" i="20"/>
  <c r="C318" i="20"/>
  <c r="D318" i="20"/>
  <c r="E318" i="20"/>
  <c r="F318" i="20"/>
  <c r="G318" i="20"/>
  <c r="H318" i="20"/>
  <c r="I318" i="20"/>
  <c r="J318" i="20"/>
  <c r="K318" i="20"/>
  <c r="L318" i="20"/>
  <c r="M318" i="20"/>
  <c r="N318" i="20"/>
  <c r="O318" i="20"/>
  <c r="P318" i="20"/>
  <c r="Q318" i="20"/>
  <c r="R318" i="20"/>
  <c r="S318" i="20"/>
  <c r="A319" i="20"/>
  <c r="B319" i="20"/>
  <c r="C319" i="20"/>
  <c r="D319" i="20"/>
  <c r="E319" i="20"/>
  <c r="F319" i="20"/>
  <c r="G319" i="20"/>
  <c r="H319" i="20"/>
  <c r="I319" i="20"/>
  <c r="J319" i="20"/>
  <c r="K319" i="20"/>
  <c r="L319" i="20"/>
  <c r="M319" i="20"/>
  <c r="N319" i="20"/>
  <c r="O319" i="20"/>
  <c r="P319" i="20"/>
  <c r="Q319" i="20"/>
  <c r="R319" i="20"/>
  <c r="S319" i="20"/>
  <c r="A320" i="20"/>
  <c r="B320" i="20"/>
  <c r="C320" i="20"/>
  <c r="D320" i="20"/>
  <c r="E320" i="20"/>
  <c r="F320" i="20"/>
  <c r="G320" i="20"/>
  <c r="H320" i="20"/>
  <c r="I320" i="20"/>
  <c r="J320" i="20"/>
  <c r="K320" i="20"/>
  <c r="L320" i="20"/>
  <c r="M320" i="20"/>
  <c r="N320" i="20"/>
  <c r="O320" i="20"/>
  <c r="P320" i="20"/>
  <c r="Q320" i="20"/>
  <c r="R320" i="20"/>
  <c r="S320" i="20"/>
  <c r="A321" i="20"/>
  <c r="B321" i="20"/>
  <c r="C321" i="20"/>
  <c r="D321" i="20"/>
  <c r="E321" i="20"/>
  <c r="F321" i="20"/>
  <c r="G321" i="20"/>
  <c r="H321" i="20"/>
  <c r="I321" i="20"/>
  <c r="J321" i="20"/>
  <c r="K321" i="20"/>
  <c r="L321" i="20"/>
  <c r="M321" i="20"/>
  <c r="N321" i="20"/>
  <c r="O321" i="20"/>
  <c r="P321" i="20"/>
  <c r="Q321" i="20"/>
  <c r="R321" i="20"/>
  <c r="S321" i="20"/>
  <c r="A322" i="20"/>
  <c r="B322" i="20"/>
  <c r="C322" i="20"/>
  <c r="D322" i="20"/>
  <c r="E322" i="20"/>
  <c r="F322" i="20"/>
  <c r="G322" i="20"/>
  <c r="H322" i="20"/>
  <c r="I322" i="20"/>
  <c r="J322" i="20"/>
  <c r="K322" i="20"/>
  <c r="L322" i="20"/>
  <c r="M322" i="20"/>
  <c r="N322" i="20"/>
  <c r="O322" i="20"/>
  <c r="P322" i="20"/>
  <c r="Q322" i="20"/>
  <c r="R322" i="20"/>
  <c r="S322" i="20"/>
  <c r="A323" i="20"/>
  <c r="B323" i="20"/>
  <c r="C323" i="20"/>
  <c r="D323" i="20"/>
  <c r="E323" i="20"/>
  <c r="F323" i="20"/>
  <c r="G323" i="20"/>
  <c r="H323" i="20"/>
  <c r="I323" i="20"/>
  <c r="J323" i="20"/>
  <c r="K323" i="20"/>
  <c r="L323" i="20"/>
  <c r="M323" i="20"/>
  <c r="N323" i="20"/>
  <c r="O323" i="20"/>
  <c r="P323" i="20"/>
  <c r="Q323" i="20"/>
  <c r="R323" i="20"/>
  <c r="S323" i="20"/>
  <c r="A324" i="20"/>
  <c r="B324" i="20"/>
  <c r="C324" i="20"/>
  <c r="D324" i="20"/>
  <c r="E324" i="20"/>
  <c r="F324" i="20"/>
  <c r="G324" i="20"/>
  <c r="H324" i="20"/>
  <c r="I324" i="20"/>
  <c r="J324" i="20"/>
  <c r="K324" i="20"/>
  <c r="L324" i="20"/>
  <c r="M324" i="20"/>
  <c r="N324" i="20"/>
  <c r="O324" i="20"/>
  <c r="P324" i="20"/>
  <c r="Q324" i="20"/>
  <c r="R324" i="20"/>
  <c r="S324" i="20"/>
  <c r="A325" i="20"/>
  <c r="B325" i="20"/>
  <c r="C325" i="20"/>
  <c r="D325" i="20"/>
  <c r="E325" i="20"/>
  <c r="F325" i="20"/>
  <c r="G325" i="20"/>
  <c r="H325" i="20"/>
  <c r="I325" i="20"/>
  <c r="J325" i="20"/>
  <c r="K325" i="20"/>
  <c r="L325" i="20"/>
  <c r="M325" i="20"/>
  <c r="N325" i="20"/>
  <c r="O325" i="20"/>
  <c r="P325" i="20"/>
  <c r="Q325" i="20"/>
  <c r="R325" i="20"/>
  <c r="S325" i="20"/>
  <c r="A326" i="20"/>
  <c r="B326" i="20"/>
  <c r="C326" i="20"/>
  <c r="D326" i="20"/>
  <c r="E326" i="20"/>
  <c r="F326" i="20"/>
  <c r="G326" i="20"/>
  <c r="H326" i="20"/>
  <c r="I326" i="20"/>
  <c r="J326" i="20"/>
  <c r="K326" i="20"/>
  <c r="L326" i="20"/>
  <c r="M326" i="20"/>
  <c r="N326" i="20"/>
  <c r="O326" i="20"/>
  <c r="P326" i="20"/>
  <c r="Q326" i="20"/>
  <c r="R326" i="20"/>
  <c r="S326" i="20"/>
  <c r="A327" i="20"/>
  <c r="B327" i="20"/>
  <c r="C327" i="20"/>
  <c r="D327" i="20"/>
  <c r="E327" i="20"/>
  <c r="F327" i="20"/>
  <c r="G327" i="20"/>
  <c r="H327" i="20"/>
  <c r="I327" i="20"/>
  <c r="J327" i="20"/>
  <c r="K327" i="20"/>
  <c r="L327" i="20"/>
  <c r="M327" i="20"/>
  <c r="N327" i="20"/>
  <c r="O327" i="20"/>
  <c r="P327" i="20"/>
  <c r="Q327" i="20"/>
  <c r="R327" i="20"/>
  <c r="S327" i="20"/>
  <c r="A328" i="20"/>
  <c r="B328" i="20"/>
  <c r="C328" i="20"/>
  <c r="D328" i="20"/>
  <c r="E328" i="20"/>
  <c r="F328" i="20"/>
  <c r="G328" i="20"/>
  <c r="H328" i="20"/>
  <c r="I328" i="20"/>
  <c r="J328" i="20"/>
  <c r="K328" i="20"/>
  <c r="L328" i="20"/>
  <c r="M328" i="20"/>
  <c r="N328" i="20"/>
  <c r="O328" i="20"/>
  <c r="P328" i="20"/>
  <c r="Q328" i="20"/>
  <c r="R328" i="20"/>
  <c r="S328" i="20"/>
  <c r="A329" i="20"/>
  <c r="B329" i="20"/>
  <c r="C329" i="20"/>
  <c r="D329" i="20"/>
  <c r="E329" i="20"/>
  <c r="F329" i="20"/>
  <c r="G329" i="20"/>
  <c r="H329" i="20"/>
  <c r="I329" i="20"/>
  <c r="J329" i="20"/>
  <c r="K329" i="20"/>
  <c r="L329" i="20"/>
  <c r="M329" i="20"/>
  <c r="N329" i="20"/>
  <c r="O329" i="20"/>
  <c r="P329" i="20"/>
  <c r="Q329" i="20"/>
  <c r="R329" i="20"/>
  <c r="S329" i="20"/>
  <c r="A330" i="20"/>
  <c r="B330" i="20"/>
  <c r="C330" i="20"/>
  <c r="D330" i="20"/>
  <c r="E330" i="20"/>
  <c r="F330" i="20"/>
  <c r="G330" i="20"/>
  <c r="H330" i="20"/>
  <c r="I330" i="20"/>
  <c r="J330" i="20"/>
  <c r="K330" i="20"/>
  <c r="L330" i="20"/>
  <c r="M330" i="20"/>
  <c r="N330" i="20"/>
  <c r="O330" i="20"/>
  <c r="P330" i="20"/>
  <c r="Q330" i="20"/>
  <c r="R330" i="20"/>
  <c r="S330" i="20"/>
  <c r="A331" i="20"/>
  <c r="B331" i="20"/>
  <c r="C331" i="20"/>
  <c r="D331" i="20"/>
  <c r="E331" i="20"/>
  <c r="F331" i="20"/>
  <c r="G331" i="20"/>
  <c r="H331" i="20"/>
  <c r="I331" i="20"/>
  <c r="J331" i="20"/>
  <c r="K331" i="20"/>
  <c r="L331" i="20"/>
  <c r="M331" i="20"/>
  <c r="N331" i="20"/>
  <c r="O331" i="20"/>
  <c r="P331" i="20"/>
  <c r="Q331" i="20"/>
  <c r="R331" i="20"/>
  <c r="S331" i="20"/>
  <c r="A332" i="20"/>
  <c r="B332" i="20"/>
  <c r="C332" i="20"/>
  <c r="D332" i="20"/>
  <c r="E332" i="20"/>
  <c r="F332" i="20"/>
  <c r="G332" i="20"/>
  <c r="H332" i="20"/>
  <c r="I332" i="20"/>
  <c r="J332" i="20"/>
  <c r="K332" i="20"/>
  <c r="L332" i="20"/>
  <c r="M332" i="20"/>
  <c r="N332" i="20"/>
  <c r="O332" i="20"/>
  <c r="P332" i="20"/>
  <c r="Q332" i="20"/>
  <c r="R332" i="20"/>
  <c r="S332" i="20"/>
  <c r="A333" i="20"/>
  <c r="B333" i="20"/>
  <c r="C333" i="20"/>
  <c r="D333" i="20"/>
  <c r="E333" i="20"/>
  <c r="F333" i="20"/>
  <c r="G333" i="20"/>
  <c r="H333" i="20"/>
  <c r="I333" i="20"/>
  <c r="J333" i="20"/>
  <c r="K333" i="20"/>
  <c r="L333" i="20"/>
  <c r="M333" i="20"/>
  <c r="N333" i="20"/>
  <c r="O333" i="20"/>
  <c r="P333" i="20"/>
  <c r="Q333" i="20"/>
  <c r="R333" i="20"/>
  <c r="S333" i="20"/>
  <c r="A334" i="20"/>
  <c r="B334" i="20"/>
  <c r="C334" i="20"/>
  <c r="D334" i="20"/>
  <c r="E334" i="20"/>
  <c r="F334" i="20"/>
  <c r="G334" i="20"/>
  <c r="H334" i="20"/>
  <c r="I334" i="20"/>
  <c r="J334" i="20"/>
  <c r="K334" i="20"/>
  <c r="L334" i="20"/>
  <c r="M334" i="20"/>
  <c r="N334" i="20"/>
  <c r="O334" i="20"/>
  <c r="P334" i="20"/>
  <c r="Q334" i="20"/>
  <c r="R334" i="20"/>
  <c r="S334" i="20"/>
  <c r="A335" i="20"/>
  <c r="B335" i="20"/>
  <c r="C335" i="20"/>
  <c r="D335" i="20"/>
  <c r="E335" i="20"/>
  <c r="F335" i="20"/>
  <c r="G335" i="20"/>
  <c r="H335" i="20"/>
  <c r="I335" i="20"/>
  <c r="J335" i="20"/>
  <c r="K335" i="20"/>
  <c r="L335" i="20"/>
  <c r="M335" i="20"/>
  <c r="N335" i="20"/>
  <c r="O335" i="20"/>
  <c r="P335" i="20"/>
  <c r="Q335" i="20"/>
  <c r="R335" i="20"/>
  <c r="S335" i="20"/>
  <c r="A336" i="20"/>
  <c r="B336" i="20"/>
  <c r="C336" i="20"/>
  <c r="D336" i="20"/>
  <c r="E336" i="20"/>
  <c r="F336" i="20"/>
  <c r="G336" i="20"/>
  <c r="H336" i="20"/>
  <c r="I336" i="20"/>
  <c r="J336" i="20"/>
  <c r="K336" i="20"/>
  <c r="L336" i="20"/>
  <c r="M336" i="20"/>
  <c r="N336" i="20"/>
  <c r="O336" i="20"/>
  <c r="P336" i="20"/>
  <c r="Q336" i="20"/>
  <c r="R336" i="20"/>
  <c r="S336" i="20"/>
  <c r="A337" i="20"/>
  <c r="B337" i="20"/>
  <c r="C337" i="20"/>
  <c r="D337" i="20"/>
  <c r="E337" i="20"/>
  <c r="F337" i="20"/>
  <c r="G337" i="20"/>
  <c r="H337" i="20"/>
  <c r="I337" i="20"/>
  <c r="J337" i="20"/>
  <c r="K337" i="20"/>
  <c r="L337" i="20"/>
  <c r="M337" i="20"/>
  <c r="N337" i="20"/>
  <c r="O337" i="20"/>
  <c r="P337" i="20"/>
  <c r="Q337" i="20"/>
  <c r="R337" i="20"/>
  <c r="S337" i="20"/>
  <c r="A338" i="20"/>
  <c r="B338" i="20"/>
  <c r="C338" i="20"/>
  <c r="D338" i="20"/>
  <c r="E338" i="20"/>
  <c r="F338" i="20"/>
  <c r="G338" i="20"/>
  <c r="H338" i="20"/>
  <c r="I338" i="20"/>
  <c r="J338" i="20"/>
  <c r="K338" i="20"/>
  <c r="L338" i="20"/>
  <c r="M338" i="20"/>
  <c r="N338" i="20"/>
  <c r="O338" i="20"/>
  <c r="P338" i="20"/>
  <c r="Q338" i="20"/>
  <c r="R338" i="20"/>
  <c r="S338" i="20"/>
  <c r="A339" i="20"/>
  <c r="B339" i="20"/>
  <c r="C339" i="20"/>
  <c r="D339" i="20"/>
  <c r="E339" i="20"/>
  <c r="F339" i="20"/>
  <c r="G339" i="20"/>
  <c r="H339" i="20"/>
  <c r="I339" i="20"/>
  <c r="J339" i="20"/>
  <c r="K339" i="20"/>
  <c r="L339" i="20"/>
  <c r="M339" i="20"/>
  <c r="N339" i="20"/>
  <c r="O339" i="20"/>
  <c r="P339" i="20"/>
  <c r="Q339" i="20"/>
  <c r="R339" i="20"/>
  <c r="S339" i="20"/>
  <c r="A340" i="20"/>
  <c r="B340" i="20"/>
  <c r="C340" i="20"/>
  <c r="D340" i="20"/>
  <c r="E340" i="20"/>
  <c r="F340" i="20"/>
  <c r="G340" i="20"/>
  <c r="H340" i="20"/>
  <c r="I340" i="20"/>
  <c r="J340" i="20"/>
  <c r="K340" i="20"/>
  <c r="L340" i="20"/>
  <c r="M340" i="20"/>
  <c r="N340" i="20"/>
  <c r="O340" i="20"/>
  <c r="P340" i="20"/>
  <c r="Q340" i="20"/>
  <c r="R340" i="20"/>
  <c r="S340" i="20"/>
  <c r="A341" i="20"/>
  <c r="B341" i="20"/>
  <c r="C341" i="20"/>
  <c r="D341" i="20"/>
  <c r="E341" i="20"/>
  <c r="F341" i="20"/>
  <c r="G341" i="20"/>
  <c r="H341" i="20"/>
  <c r="I341" i="20"/>
  <c r="J341" i="20"/>
  <c r="K341" i="20"/>
  <c r="L341" i="20"/>
  <c r="M341" i="20"/>
  <c r="N341" i="20"/>
  <c r="O341" i="20"/>
  <c r="P341" i="20"/>
  <c r="Q341" i="20"/>
  <c r="R341" i="20"/>
  <c r="S341" i="20"/>
  <c r="A342" i="20"/>
  <c r="B342" i="20"/>
  <c r="C342" i="20"/>
  <c r="D342" i="20"/>
  <c r="E342" i="20"/>
  <c r="F342" i="20"/>
  <c r="G342" i="20"/>
  <c r="H342" i="20"/>
  <c r="I342" i="20"/>
  <c r="J342" i="20"/>
  <c r="K342" i="20"/>
  <c r="L342" i="20"/>
  <c r="M342" i="20"/>
  <c r="N342" i="20"/>
  <c r="O342" i="20"/>
  <c r="P342" i="20"/>
  <c r="Q342" i="20"/>
  <c r="R342" i="20"/>
  <c r="S342" i="20"/>
  <c r="A83" i="20"/>
  <c r="B83" i="20"/>
  <c r="C83" i="20"/>
  <c r="D83" i="20"/>
  <c r="E83" i="20"/>
  <c r="F83" i="20"/>
  <c r="G83" i="20"/>
  <c r="H83" i="20"/>
  <c r="I83" i="20"/>
  <c r="J83" i="20"/>
  <c r="K83" i="20"/>
  <c r="L83" i="20"/>
  <c r="M83" i="20"/>
  <c r="N83" i="20"/>
  <c r="O83" i="20"/>
  <c r="P83" i="20"/>
  <c r="Q83" i="20"/>
  <c r="R83" i="20"/>
  <c r="S83" i="20"/>
  <c r="T83" i="20"/>
  <c r="A84" i="20"/>
  <c r="B84" i="20"/>
  <c r="C84" i="20"/>
  <c r="D84" i="20"/>
  <c r="E84" i="20"/>
  <c r="F84" i="20"/>
  <c r="G84" i="20"/>
  <c r="H84" i="20"/>
  <c r="I84" i="20"/>
  <c r="J84" i="20"/>
  <c r="K84" i="20"/>
  <c r="L84" i="20"/>
  <c r="M84" i="20"/>
  <c r="N84" i="20"/>
  <c r="O84" i="20"/>
  <c r="P84" i="20"/>
  <c r="Q84" i="20"/>
  <c r="R84" i="20"/>
  <c r="S84" i="20"/>
  <c r="A85" i="20"/>
  <c r="B85" i="20"/>
  <c r="C85" i="20"/>
  <c r="D85" i="20"/>
  <c r="E85" i="20"/>
  <c r="F85" i="20"/>
  <c r="G85" i="20"/>
  <c r="H85" i="20"/>
  <c r="I85" i="20"/>
  <c r="J85" i="20"/>
  <c r="K85" i="20"/>
  <c r="L85" i="20"/>
  <c r="M85" i="20"/>
  <c r="N85" i="20"/>
  <c r="O85" i="20"/>
  <c r="P85" i="20"/>
  <c r="Q85" i="20"/>
  <c r="R85" i="20"/>
  <c r="S85" i="20"/>
  <c r="A86" i="20"/>
  <c r="B86" i="20"/>
  <c r="C86" i="20"/>
  <c r="D86" i="20"/>
  <c r="E86" i="20"/>
  <c r="F86" i="20"/>
  <c r="G86" i="20"/>
  <c r="H86" i="20"/>
  <c r="I86" i="20"/>
  <c r="J86" i="20"/>
  <c r="K86" i="20"/>
  <c r="L86" i="20"/>
  <c r="M86" i="20"/>
  <c r="N86" i="20"/>
  <c r="O86" i="20"/>
  <c r="P86" i="20"/>
  <c r="Q86" i="20"/>
  <c r="R86" i="20"/>
  <c r="S86" i="20"/>
  <c r="A87" i="20"/>
  <c r="B87" i="20"/>
  <c r="C87" i="20"/>
  <c r="D87" i="20"/>
  <c r="E87" i="20"/>
  <c r="F87" i="20"/>
  <c r="G87" i="20"/>
  <c r="H87" i="20"/>
  <c r="I87" i="20"/>
  <c r="J87" i="20"/>
  <c r="K87" i="20"/>
  <c r="L87" i="20"/>
  <c r="M87" i="20"/>
  <c r="N87" i="20"/>
  <c r="O87" i="20"/>
  <c r="P87" i="20"/>
  <c r="Q87" i="20"/>
  <c r="R87" i="20"/>
  <c r="S87" i="20"/>
  <c r="A88" i="20"/>
  <c r="B88" i="20"/>
  <c r="C88" i="20"/>
  <c r="D88" i="20"/>
  <c r="E88" i="20"/>
  <c r="F88" i="20"/>
  <c r="G88" i="20"/>
  <c r="H88" i="20"/>
  <c r="I88" i="20"/>
  <c r="J88" i="20"/>
  <c r="K88" i="20"/>
  <c r="L88" i="20"/>
  <c r="M88" i="20"/>
  <c r="N88" i="20"/>
  <c r="O88" i="20"/>
  <c r="P88" i="20"/>
  <c r="Q88" i="20"/>
  <c r="R88" i="20"/>
  <c r="S88" i="20"/>
  <c r="A89" i="20"/>
  <c r="B89" i="20"/>
  <c r="C89" i="20"/>
  <c r="D89" i="20"/>
  <c r="E89" i="20"/>
  <c r="F89" i="20"/>
  <c r="G89" i="20"/>
  <c r="H89" i="20"/>
  <c r="I89" i="20"/>
  <c r="J89" i="20"/>
  <c r="K89" i="20"/>
  <c r="L89" i="20"/>
  <c r="M89" i="20"/>
  <c r="N89" i="20"/>
  <c r="O89" i="20"/>
  <c r="P89" i="20"/>
  <c r="Q89" i="20"/>
  <c r="R89" i="20"/>
  <c r="S89" i="20"/>
  <c r="A90" i="20"/>
  <c r="B90" i="20"/>
  <c r="C90" i="20"/>
  <c r="D90" i="20"/>
  <c r="E90" i="20"/>
  <c r="F90" i="20"/>
  <c r="G90" i="20"/>
  <c r="H90" i="20"/>
  <c r="I90" i="20"/>
  <c r="J90" i="20"/>
  <c r="K90" i="20"/>
  <c r="L90" i="20"/>
  <c r="M90" i="20"/>
  <c r="N90" i="20"/>
  <c r="O90" i="20"/>
  <c r="P90" i="20"/>
  <c r="Q90" i="20"/>
  <c r="R90" i="20"/>
  <c r="S90" i="20"/>
  <c r="A91" i="20"/>
  <c r="B91" i="20"/>
  <c r="C91" i="20"/>
  <c r="D91" i="20"/>
  <c r="E91" i="20"/>
  <c r="F91" i="20"/>
  <c r="G91" i="20"/>
  <c r="H91" i="20"/>
  <c r="I91" i="20"/>
  <c r="J91" i="20"/>
  <c r="K91" i="20"/>
  <c r="L91" i="20"/>
  <c r="M91" i="20"/>
  <c r="N91" i="20"/>
  <c r="O91" i="20"/>
  <c r="P91" i="20"/>
  <c r="Q91" i="20"/>
  <c r="R91" i="20"/>
  <c r="S91" i="20"/>
  <c r="A92" i="20"/>
  <c r="B92" i="20"/>
  <c r="C92" i="20"/>
  <c r="D92" i="20"/>
  <c r="E92" i="20"/>
  <c r="F92" i="20"/>
  <c r="G92" i="20"/>
  <c r="H92" i="20"/>
  <c r="I92" i="20"/>
  <c r="J92" i="20"/>
  <c r="K92" i="20"/>
  <c r="L92" i="20"/>
  <c r="M92" i="20"/>
  <c r="N92" i="20"/>
  <c r="O92" i="20"/>
  <c r="P92" i="20"/>
  <c r="Q92" i="20"/>
  <c r="R92" i="20"/>
  <c r="S92" i="20"/>
  <c r="A93" i="20"/>
  <c r="B93" i="20"/>
  <c r="C93" i="20"/>
  <c r="D93" i="20"/>
  <c r="E93" i="20"/>
  <c r="F93" i="20"/>
  <c r="G93" i="20"/>
  <c r="H93" i="20"/>
  <c r="I93" i="20"/>
  <c r="J93" i="20"/>
  <c r="K93" i="20"/>
  <c r="L93" i="20"/>
  <c r="M93" i="20"/>
  <c r="N93" i="20"/>
  <c r="O93" i="20"/>
  <c r="P93" i="20"/>
  <c r="Q93" i="20"/>
  <c r="R93" i="20"/>
  <c r="S93" i="20"/>
  <c r="A94" i="20"/>
  <c r="B94" i="20"/>
  <c r="C94" i="20"/>
  <c r="D94" i="20"/>
  <c r="E94" i="20"/>
  <c r="F94" i="20"/>
  <c r="G94" i="20"/>
  <c r="H94" i="20"/>
  <c r="I94" i="20"/>
  <c r="J94" i="20"/>
  <c r="K94" i="20"/>
  <c r="L94" i="20"/>
  <c r="M94" i="20"/>
  <c r="N94" i="20"/>
  <c r="O94" i="20"/>
  <c r="P94" i="20"/>
  <c r="Q94" i="20"/>
  <c r="R94" i="20"/>
  <c r="S94" i="20"/>
  <c r="A95" i="20"/>
  <c r="B95" i="20"/>
  <c r="C95" i="20"/>
  <c r="D95" i="20"/>
  <c r="E95" i="20"/>
  <c r="F95" i="20"/>
  <c r="G95" i="20"/>
  <c r="H95" i="20"/>
  <c r="I95" i="20"/>
  <c r="J95" i="20"/>
  <c r="K95" i="20"/>
  <c r="L95" i="20"/>
  <c r="M95" i="20"/>
  <c r="N95" i="20"/>
  <c r="O95" i="20"/>
  <c r="P95" i="20"/>
  <c r="Q95" i="20"/>
  <c r="R95" i="20"/>
  <c r="S95" i="20"/>
  <c r="A96" i="20"/>
  <c r="B96" i="20"/>
  <c r="C96" i="20"/>
  <c r="D96" i="20"/>
  <c r="E96" i="20"/>
  <c r="F96" i="20"/>
  <c r="G96" i="20"/>
  <c r="H96" i="20"/>
  <c r="I96" i="20"/>
  <c r="J96" i="20"/>
  <c r="K96" i="20"/>
  <c r="L96" i="20"/>
  <c r="M96" i="20"/>
  <c r="N96" i="20"/>
  <c r="O96" i="20"/>
  <c r="P96" i="20"/>
  <c r="Q96" i="20"/>
  <c r="R96" i="20"/>
  <c r="S96" i="20"/>
  <c r="A97" i="20"/>
  <c r="B97" i="20"/>
  <c r="C97" i="20"/>
  <c r="D97" i="20"/>
  <c r="E97" i="20"/>
  <c r="F97" i="20"/>
  <c r="G97" i="20"/>
  <c r="H97" i="20"/>
  <c r="I97" i="20"/>
  <c r="J97" i="20"/>
  <c r="K97" i="20"/>
  <c r="L97" i="20"/>
  <c r="M97" i="20"/>
  <c r="N97" i="20"/>
  <c r="O97" i="20"/>
  <c r="P97" i="20"/>
  <c r="Q97" i="20"/>
  <c r="R97" i="20"/>
  <c r="S97" i="20"/>
  <c r="A98" i="20"/>
  <c r="B98" i="20"/>
  <c r="C98" i="20"/>
  <c r="D98" i="20"/>
  <c r="E98" i="20"/>
  <c r="F98" i="20"/>
  <c r="G98" i="20"/>
  <c r="H98" i="20"/>
  <c r="I98" i="20"/>
  <c r="J98" i="20"/>
  <c r="K98" i="20"/>
  <c r="L98" i="20"/>
  <c r="M98" i="20"/>
  <c r="N98" i="20"/>
  <c r="O98" i="20"/>
  <c r="P98" i="20"/>
  <c r="Q98" i="20"/>
  <c r="R98" i="20"/>
  <c r="S98" i="20"/>
  <c r="A99" i="20"/>
  <c r="B99" i="20"/>
  <c r="C99" i="20"/>
  <c r="D99" i="20"/>
  <c r="E99" i="20"/>
  <c r="F99" i="20"/>
  <c r="G99" i="20"/>
  <c r="H99" i="20"/>
  <c r="I99" i="20"/>
  <c r="J99" i="20"/>
  <c r="K99" i="20"/>
  <c r="L99" i="20"/>
  <c r="M99" i="20"/>
  <c r="N99" i="20"/>
  <c r="O99" i="20"/>
  <c r="P99" i="20"/>
  <c r="Q99" i="20"/>
  <c r="R99" i="20"/>
  <c r="S99" i="20"/>
  <c r="A100" i="20"/>
  <c r="B100" i="20"/>
  <c r="C100" i="20"/>
  <c r="D100" i="20"/>
  <c r="E100" i="20"/>
  <c r="F100" i="20"/>
  <c r="G100" i="20"/>
  <c r="H100" i="20"/>
  <c r="I100" i="20"/>
  <c r="J100" i="20"/>
  <c r="K100" i="20"/>
  <c r="L100" i="20"/>
  <c r="M100" i="20"/>
  <c r="N100" i="20"/>
  <c r="O100" i="20"/>
  <c r="P100" i="20"/>
  <c r="Q100" i="20"/>
  <c r="R100" i="20"/>
  <c r="S100" i="20"/>
  <c r="A101" i="20"/>
  <c r="B101" i="20"/>
  <c r="C101" i="20"/>
  <c r="D101" i="20"/>
  <c r="E101" i="20"/>
  <c r="F101" i="20"/>
  <c r="G101" i="20"/>
  <c r="H101" i="20"/>
  <c r="I101" i="20"/>
  <c r="J101" i="20"/>
  <c r="K101" i="20"/>
  <c r="L101" i="20"/>
  <c r="M101" i="20"/>
  <c r="N101" i="20"/>
  <c r="O101" i="20"/>
  <c r="P101" i="20"/>
  <c r="Q101" i="20"/>
  <c r="R101" i="20"/>
  <c r="S101" i="20"/>
  <c r="A102" i="20"/>
  <c r="B102" i="20"/>
  <c r="C102" i="20"/>
  <c r="D102" i="20"/>
  <c r="E102" i="20"/>
  <c r="F102" i="20"/>
  <c r="G102" i="20"/>
  <c r="H102" i="20"/>
  <c r="I102" i="20"/>
  <c r="J102" i="20"/>
  <c r="K102" i="20"/>
  <c r="L102" i="20"/>
  <c r="M102" i="20"/>
  <c r="N102" i="20"/>
  <c r="O102" i="20"/>
  <c r="P102" i="20"/>
  <c r="Q102" i="20"/>
  <c r="R102" i="20"/>
  <c r="S102" i="20"/>
  <c r="A103" i="20"/>
  <c r="B103" i="20"/>
  <c r="C103" i="20"/>
  <c r="D103" i="20"/>
  <c r="E103" i="20"/>
  <c r="F103" i="20"/>
  <c r="G103" i="20"/>
  <c r="H103" i="20"/>
  <c r="I103" i="20"/>
  <c r="J103" i="20"/>
  <c r="K103" i="20"/>
  <c r="L103" i="20"/>
  <c r="M103" i="20"/>
  <c r="N103" i="20"/>
  <c r="O103" i="20"/>
  <c r="P103" i="20"/>
  <c r="Q103" i="20"/>
  <c r="R103" i="20"/>
  <c r="S103" i="20"/>
  <c r="A104" i="20"/>
  <c r="B104" i="20"/>
  <c r="C104" i="20"/>
  <c r="D104" i="20"/>
  <c r="E104" i="20"/>
  <c r="F104" i="20"/>
  <c r="G104" i="20"/>
  <c r="H104" i="20"/>
  <c r="I104" i="20"/>
  <c r="J104" i="20"/>
  <c r="K104" i="20"/>
  <c r="L104" i="20"/>
  <c r="M104" i="20"/>
  <c r="N104" i="20"/>
  <c r="O104" i="20"/>
  <c r="P104" i="20"/>
  <c r="Q104" i="20"/>
  <c r="R104" i="20"/>
  <c r="S104" i="20"/>
  <c r="A105" i="20"/>
  <c r="B105" i="20"/>
  <c r="C105" i="20"/>
  <c r="D105" i="20"/>
  <c r="E105" i="20"/>
  <c r="F105" i="20"/>
  <c r="G105" i="20"/>
  <c r="H105" i="20"/>
  <c r="I105" i="20"/>
  <c r="J105" i="20"/>
  <c r="K105" i="20"/>
  <c r="L105" i="20"/>
  <c r="M105" i="20"/>
  <c r="N105" i="20"/>
  <c r="O105" i="20"/>
  <c r="P105" i="20"/>
  <c r="Q105" i="20"/>
  <c r="R105" i="20"/>
  <c r="S105" i="20"/>
  <c r="A106" i="20"/>
  <c r="B106" i="20"/>
  <c r="C106" i="20"/>
  <c r="D106" i="20"/>
  <c r="E106" i="20"/>
  <c r="F106" i="20"/>
  <c r="G106" i="20"/>
  <c r="H106" i="20"/>
  <c r="I106" i="20"/>
  <c r="J106" i="20"/>
  <c r="K106" i="20"/>
  <c r="L106" i="20"/>
  <c r="M106" i="20"/>
  <c r="N106" i="20"/>
  <c r="O106" i="20"/>
  <c r="P106" i="20"/>
  <c r="Q106" i="20"/>
  <c r="R106" i="20"/>
  <c r="S106" i="20"/>
  <c r="A107" i="20"/>
  <c r="B107" i="20"/>
  <c r="C107" i="20"/>
  <c r="D107" i="20"/>
  <c r="E107" i="20"/>
  <c r="F107" i="20"/>
  <c r="G107" i="20"/>
  <c r="H107" i="20"/>
  <c r="I107" i="20"/>
  <c r="J107" i="20"/>
  <c r="K107" i="20"/>
  <c r="L107" i="20"/>
  <c r="M107" i="20"/>
  <c r="N107" i="20"/>
  <c r="O107" i="20"/>
  <c r="P107" i="20"/>
  <c r="Q107" i="20"/>
  <c r="R107" i="20"/>
  <c r="S107" i="20"/>
  <c r="A108" i="20"/>
  <c r="B108" i="20"/>
  <c r="C108" i="20"/>
  <c r="D108" i="20"/>
  <c r="E108" i="20"/>
  <c r="F108" i="20"/>
  <c r="G108" i="20"/>
  <c r="H108" i="20"/>
  <c r="I108" i="20"/>
  <c r="J108" i="20"/>
  <c r="K108" i="20"/>
  <c r="L108" i="20"/>
  <c r="M108" i="20"/>
  <c r="N108" i="20"/>
  <c r="O108" i="20"/>
  <c r="P108" i="20"/>
  <c r="Q108" i="20"/>
  <c r="R108" i="20"/>
  <c r="S108" i="20"/>
  <c r="A109" i="20"/>
  <c r="B109" i="20"/>
  <c r="C109" i="20"/>
  <c r="D109" i="20"/>
  <c r="E109" i="20"/>
  <c r="F109" i="20"/>
  <c r="G109" i="20"/>
  <c r="H109" i="20"/>
  <c r="I109" i="20"/>
  <c r="J109" i="20"/>
  <c r="K109" i="20"/>
  <c r="L109" i="20"/>
  <c r="M109" i="20"/>
  <c r="N109" i="20"/>
  <c r="O109" i="20"/>
  <c r="P109" i="20"/>
  <c r="Q109" i="20"/>
  <c r="R109" i="20"/>
  <c r="S109" i="20"/>
  <c r="A110" i="20"/>
  <c r="B110" i="20"/>
  <c r="C110" i="20"/>
  <c r="D110" i="20"/>
  <c r="E110" i="20"/>
  <c r="F110" i="20"/>
  <c r="G110" i="20"/>
  <c r="H110" i="20"/>
  <c r="I110" i="20"/>
  <c r="J110" i="20"/>
  <c r="K110" i="20"/>
  <c r="L110" i="20"/>
  <c r="M110" i="20"/>
  <c r="N110" i="20"/>
  <c r="O110" i="20"/>
  <c r="P110" i="20"/>
  <c r="Q110" i="20"/>
  <c r="R110" i="20"/>
  <c r="S110" i="20"/>
  <c r="A111" i="20"/>
  <c r="B111" i="20"/>
  <c r="C111" i="20"/>
  <c r="D111" i="20"/>
  <c r="E111" i="20"/>
  <c r="F111" i="20"/>
  <c r="G111" i="20"/>
  <c r="H111" i="20"/>
  <c r="I111" i="20"/>
  <c r="J111" i="20"/>
  <c r="K111" i="20"/>
  <c r="L111" i="20"/>
  <c r="M111" i="20"/>
  <c r="N111" i="20"/>
  <c r="O111" i="20"/>
  <c r="P111" i="20"/>
  <c r="Q111" i="20"/>
  <c r="R111" i="20"/>
  <c r="S111" i="20"/>
  <c r="A112" i="20"/>
  <c r="B112" i="20"/>
  <c r="C112" i="20"/>
  <c r="D112" i="20"/>
  <c r="E112" i="20"/>
  <c r="F112" i="20"/>
  <c r="G112" i="20"/>
  <c r="H112" i="20"/>
  <c r="I112" i="20"/>
  <c r="J112" i="20"/>
  <c r="K112" i="20"/>
  <c r="L112" i="20"/>
  <c r="M112" i="20"/>
  <c r="N112" i="20"/>
  <c r="O112" i="20"/>
  <c r="P112" i="20"/>
  <c r="Q112" i="20"/>
  <c r="R112" i="20"/>
  <c r="S112" i="20"/>
  <c r="A113" i="20"/>
  <c r="B113" i="20"/>
  <c r="C113" i="20"/>
  <c r="D113" i="20"/>
  <c r="E113" i="20"/>
  <c r="F113" i="20"/>
  <c r="G113" i="20"/>
  <c r="H113" i="20"/>
  <c r="I113" i="20"/>
  <c r="J113" i="20"/>
  <c r="K113" i="20"/>
  <c r="L113" i="20"/>
  <c r="M113" i="20"/>
  <c r="N113" i="20"/>
  <c r="O113" i="20"/>
  <c r="P113" i="20"/>
  <c r="Q113" i="20"/>
  <c r="R113" i="20"/>
  <c r="S113" i="20"/>
  <c r="A114" i="20"/>
  <c r="B114" i="20"/>
  <c r="C114" i="20"/>
  <c r="D114" i="20"/>
  <c r="E114" i="20"/>
  <c r="F114" i="20"/>
  <c r="G114" i="20"/>
  <c r="H114" i="20"/>
  <c r="I114" i="20"/>
  <c r="J114" i="20"/>
  <c r="K114" i="20"/>
  <c r="L114" i="20"/>
  <c r="M114" i="20"/>
  <c r="N114" i="20"/>
  <c r="O114" i="20"/>
  <c r="P114" i="20"/>
  <c r="Q114" i="20"/>
  <c r="R114" i="20"/>
  <c r="S114" i="20"/>
  <c r="A115" i="20"/>
  <c r="B115" i="20"/>
  <c r="C115" i="20"/>
  <c r="D115" i="20"/>
  <c r="E115" i="20"/>
  <c r="F115" i="20"/>
  <c r="G115" i="20"/>
  <c r="H115" i="20"/>
  <c r="I115" i="20"/>
  <c r="J115" i="20"/>
  <c r="K115" i="20"/>
  <c r="L115" i="20"/>
  <c r="M115" i="20"/>
  <c r="N115" i="20"/>
  <c r="O115" i="20"/>
  <c r="P115" i="20"/>
  <c r="Q115" i="20"/>
  <c r="R115" i="20"/>
  <c r="S115" i="20"/>
  <c r="A116" i="20"/>
  <c r="B116" i="20"/>
  <c r="C116" i="20"/>
  <c r="D116" i="20"/>
  <c r="E116" i="20"/>
  <c r="F116" i="20"/>
  <c r="G116" i="20"/>
  <c r="H116" i="20"/>
  <c r="I116" i="20"/>
  <c r="J116" i="20"/>
  <c r="K116" i="20"/>
  <c r="L116" i="20"/>
  <c r="M116" i="20"/>
  <c r="N116" i="20"/>
  <c r="O116" i="20"/>
  <c r="P116" i="20"/>
  <c r="Q116" i="20"/>
  <c r="R116" i="20"/>
  <c r="S116" i="20"/>
  <c r="A117" i="20"/>
  <c r="B117" i="20"/>
  <c r="C117" i="20"/>
  <c r="D117" i="20"/>
  <c r="E117" i="20"/>
  <c r="F117" i="20"/>
  <c r="G117" i="20"/>
  <c r="H117" i="20"/>
  <c r="I117" i="20"/>
  <c r="J117" i="20"/>
  <c r="K117" i="20"/>
  <c r="L117" i="20"/>
  <c r="M117" i="20"/>
  <c r="N117" i="20"/>
  <c r="O117" i="20"/>
  <c r="P117" i="20"/>
  <c r="Q117" i="20"/>
  <c r="R117" i="20"/>
  <c r="S117" i="20"/>
  <c r="A118" i="20"/>
  <c r="B118" i="20"/>
  <c r="C118" i="20"/>
  <c r="D118" i="20"/>
  <c r="E118" i="20"/>
  <c r="F118" i="20"/>
  <c r="G118" i="20"/>
  <c r="H118" i="20"/>
  <c r="I118" i="20"/>
  <c r="J118" i="20"/>
  <c r="K118" i="20"/>
  <c r="L118" i="20"/>
  <c r="M118" i="20"/>
  <c r="N118" i="20"/>
  <c r="O118" i="20"/>
  <c r="P118" i="20"/>
  <c r="Q118" i="20"/>
  <c r="R118" i="20"/>
  <c r="S118" i="20"/>
  <c r="A119" i="20"/>
  <c r="B119" i="20"/>
  <c r="C119" i="20"/>
  <c r="D119" i="20"/>
  <c r="E119" i="20"/>
  <c r="F119" i="20"/>
  <c r="G119" i="20"/>
  <c r="H119" i="20"/>
  <c r="I119" i="20"/>
  <c r="J119" i="20"/>
  <c r="K119" i="20"/>
  <c r="L119" i="20"/>
  <c r="M119" i="20"/>
  <c r="N119" i="20"/>
  <c r="O119" i="20"/>
  <c r="P119" i="20"/>
  <c r="Q119" i="20"/>
  <c r="R119" i="20"/>
  <c r="S119" i="20"/>
  <c r="A120" i="20"/>
  <c r="B120" i="20"/>
  <c r="C120" i="20"/>
  <c r="D120" i="20"/>
  <c r="E120" i="20"/>
  <c r="F120" i="20"/>
  <c r="G120" i="20"/>
  <c r="H120" i="20"/>
  <c r="I120" i="20"/>
  <c r="J120" i="20"/>
  <c r="K120" i="20"/>
  <c r="L120" i="20"/>
  <c r="M120" i="20"/>
  <c r="N120" i="20"/>
  <c r="O120" i="20"/>
  <c r="P120" i="20"/>
  <c r="Q120" i="20"/>
  <c r="R120" i="20"/>
  <c r="S120" i="20"/>
  <c r="A121" i="20"/>
  <c r="B121" i="20"/>
  <c r="C121" i="20"/>
  <c r="D121" i="20"/>
  <c r="E121" i="20"/>
  <c r="F121" i="20"/>
  <c r="G121" i="20"/>
  <c r="H121" i="20"/>
  <c r="I121" i="20"/>
  <c r="J121" i="20"/>
  <c r="K121" i="20"/>
  <c r="L121" i="20"/>
  <c r="M121" i="20"/>
  <c r="N121" i="20"/>
  <c r="O121" i="20"/>
  <c r="P121" i="20"/>
  <c r="Q121" i="20"/>
  <c r="R121" i="20"/>
  <c r="S121" i="20"/>
  <c r="A122" i="20"/>
  <c r="B122" i="20"/>
  <c r="C122" i="20"/>
  <c r="D122" i="20"/>
  <c r="E122" i="20"/>
  <c r="F122" i="20"/>
  <c r="G122" i="20"/>
  <c r="H122" i="20"/>
  <c r="I122" i="20"/>
  <c r="J122" i="20"/>
  <c r="K122" i="20"/>
  <c r="L122" i="20"/>
  <c r="M122" i="20"/>
  <c r="N122" i="20"/>
  <c r="O122" i="20"/>
  <c r="P122" i="20"/>
  <c r="Q122" i="20"/>
  <c r="R122" i="20"/>
  <c r="S122" i="20"/>
  <c r="A123" i="20"/>
  <c r="B123" i="20"/>
  <c r="C123" i="20"/>
  <c r="D123" i="20"/>
  <c r="E123" i="20"/>
  <c r="F123" i="20"/>
  <c r="G123" i="20"/>
  <c r="H123" i="20"/>
  <c r="I123" i="20"/>
  <c r="J123" i="20"/>
  <c r="K123" i="20"/>
  <c r="L123" i="20"/>
  <c r="M123" i="20"/>
  <c r="N123" i="20"/>
  <c r="O123" i="20"/>
  <c r="P123" i="20"/>
  <c r="Q123" i="20"/>
  <c r="R123" i="20"/>
  <c r="S123" i="20"/>
  <c r="A124" i="20"/>
  <c r="B124" i="20"/>
  <c r="C124" i="20"/>
  <c r="D124" i="20"/>
  <c r="E124" i="20"/>
  <c r="F124" i="20"/>
  <c r="G124" i="20"/>
  <c r="H124" i="20"/>
  <c r="I124" i="20"/>
  <c r="J124" i="20"/>
  <c r="K124" i="20"/>
  <c r="L124" i="20"/>
  <c r="M124" i="20"/>
  <c r="N124" i="20"/>
  <c r="O124" i="20"/>
  <c r="P124" i="20"/>
  <c r="Q124" i="20"/>
  <c r="R124" i="20"/>
  <c r="S124" i="20"/>
  <c r="A125" i="20"/>
  <c r="B125" i="20"/>
  <c r="C125" i="20"/>
  <c r="D125" i="20"/>
  <c r="E125" i="20"/>
  <c r="F125" i="20"/>
  <c r="G125" i="20"/>
  <c r="H125" i="20"/>
  <c r="I125" i="20"/>
  <c r="J125" i="20"/>
  <c r="K125" i="20"/>
  <c r="L125" i="20"/>
  <c r="M125" i="20"/>
  <c r="N125" i="20"/>
  <c r="O125" i="20"/>
  <c r="P125" i="20"/>
  <c r="Q125" i="20"/>
  <c r="R125" i="20"/>
  <c r="S125" i="20"/>
  <c r="A126" i="20"/>
  <c r="B126" i="20"/>
  <c r="C126" i="20"/>
  <c r="D126" i="20"/>
  <c r="E126" i="20"/>
  <c r="F126" i="20"/>
  <c r="G126" i="20"/>
  <c r="H126" i="20"/>
  <c r="I126" i="20"/>
  <c r="J126" i="20"/>
  <c r="K126" i="20"/>
  <c r="L126" i="20"/>
  <c r="M126" i="20"/>
  <c r="N126" i="20"/>
  <c r="O126" i="20"/>
  <c r="P126" i="20"/>
  <c r="Q126" i="20"/>
  <c r="R126" i="20"/>
  <c r="S126" i="20"/>
  <c r="A127" i="20"/>
  <c r="B127" i="20"/>
  <c r="C127" i="20"/>
  <c r="D127" i="20"/>
  <c r="E127" i="20"/>
  <c r="F127" i="20"/>
  <c r="G127" i="20"/>
  <c r="H127" i="20"/>
  <c r="I127" i="20"/>
  <c r="J127" i="20"/>
  <c r="K127" i="20"/>
  <c r="L127" i="20"/>
  <c r="M127" i="20"/>
  <c r="N127" i="20"/>
  <c r="O127" i="20"/>
  <c r="P127" i="20"/>
  <c r="Q127" i="20"/>
  <c r="R127" i="20"/>
  <c r="S127" i="20"/>
  <c r="A128" i="20"/>
  <c r="B128" i="20"/>
  <c r="C128" i="20"/>
  <c r="D128" i="20"/>
  <c r="E128" i="20"/>
  <c r="F128" i="20"/>
  <c r="G128" i="20"/>
  <c r="H128" i="20"/>
  <c r="I128" i="20"/>
  <c r="J128" i="20"/>
  <c r="K128" i="20"/>
  <c r="L128" i="20"/>
  <c r="M128" i="20"/>
  <c r="N128" i="20"/>
  <c r="O128" i="20"/>
  <c r="P128" i="20"/>
  <c r="Q128" i="20"/>
  <c r="R128" i="20"/>
  <c r="S128" i="20"/>
  <c r="A129" i="20"/>
  <c r="B129" i="20"/>
  <c r="C129" i="20"/>
  <c r="D129" i="20"/>
  <c r="E129" i="20"/>
  <c r="F129" i="20"/>
  <c r="G129" i="20"/>
  <c r="H129" i="20"/>
  <c r="I129" i="20"/>
  <c r="J129" i="20"/>
  <c r="K129" i="20"/>
  <c r="L129" i="20"/>
  <c r="M129" i="20"/>
  <c r="N129" i="20"/>
  <c r="O129" i="20"/>
  <c r="P129" i="20"/>
  <c r="Q129" i="20"/>
  <c r="R129" i="20"/>
  <c r="S129" i="20"/>
  <c r="A130" i="20"/>
  <c r="B130" i="20"/>
  <c r="C130" i="20"/>
  <c r="D130" i="20"/>
  <c r="E130" i="20"/>
  <c r="F130" i="20"/>
  <c r="G130" i="20"/>
  <c r="H130" i="20"/>
  <c r="I130" i="20"/>
  <c r="J130" i="20"/>
  <c r="K130" i="20"/>
  <c r="L130" i="20"/>
  <c r="M130" i="20"/>
  <c r="N130" i="20"/>
  <c r="O130" i="20"/>
  <c r="P130" i="20"/>
  <c r="Q130" i="20"/>
  <c r="R130" i="20"/>
  <c r="S130" i="20"/>
  <c r="A131" i="20"/>
  <c r="B131" i="20"/>
  <c r="C131" i="20"/>
  <c r="D131" i="20"/>
  <c r="E131" i="20"/>
  <c r="F131" i="20"/>
  <c r="G131" i="20"/>
  <c r="H131" i="20"/>
  <c r="I131" i="20"/>
  <c r="J131" i="20"/>
  <c r="K131" i="20"/>
  <c r="L131" i="20"/>
  <c r="M131" i="20"/>
  <c r="N131" i="20"/>
  <c r="O131" i="20"/>
  <c r="P131" i="20"/>
  <c r="Q131" i="20"/>
  <c r="R131" i="20"/>
  <c r="S131" i="20"/>
  <c r="A132" i="20"/>
  <c r="B132" i="20"/>
  <c r="C132" i="20"/>
  <c r="D132" i="20"/>
  <c r="E132" i="20"/>
  <c r="F132" i="20"/>
  <c r="G132" i="20"/>
  <c r="H132" i="20"/>
  <c r="I132" i="20"/>
  <c r="J132" i="20"/>
  <c r="K132" i="20"/>
  <c r="L132" i="20"/>
  <c r="M132" i="20"/>
  <c r="N132" i="20"/>
  <c r="O132" i="20"/>
  <c r="P132" i="20"/>
  <c r="Q132" i="20"/>
  <c r="R132" i="20"/>
  <c r="S132" i="20"/>
  <c r="A133" i="20"/>
  <c r="B133" i="20"/>
  <c r="C133" i="20"/>
  <c r="D133" i="20"/>
  <c r="E133" i="20"/>
  <c r="F133" i="20"/>
  <c r="G133" i="20"/>
  <c r="H133" i="20"/>
  <c r="I133" i="20"/>
  <c r="J133" i="20"/>
  <c r="K133" i="20"/>
  <c r="L133" i="20"/>
  <c r="M133" i="20"/>
  <c r="N133" i="20"/>
  <c r="O133" i="20"/>
  <c r="P133" i="20"/>
  <c r="Q133" i="20"/>
  <c r="R133" i="20"/>
  <c r="S133" i="20"/>
  <c r="A134" i="20"/>
  <c r="B134" i="20"/>
  <c r="C134" i="20"/>
  <c r="D134" i="20"/>
  <c r="E134" i="20"/>
  <c r="F134" i="20"/>
  <c r="G134" i="20"/>
  <c r="H134" i="20"/>
  <c r="I134" i="20"/>
  <c r="J134" i="20"/>
  <c r="K134" i="20"/>
  <c r="L134" i="20"/>
  <c r="M134" i="20"/>
  <c r="N134" i="20"/>
  <c r="O134" i="20"/>
  <c r="P134" i="20"/>
  <c r="Q134" i="20"/>
  <c r="R134" i="20"/>
  <c r="S134" i="20"/>
  <c r="A135" i="20"/>
  <c r="B135" i="20"/>
  <c r="C135" i="20"/>
  <c r="D135" i="20"/>
  <c r="E135" i="20"/>
  <c r="F135" i="20"/>
  <c r="G135" i="20"/>
  <c r="H135" i="20"/>
  <c r="I135" i="20"/>
  <c r="J135" i="20"/>
  <c r="K135" i="20"/>
  <c r="L135" i="20"/>
  <c r="M135" i="20"/>
  <c r="N135" i="20"/>
  <c r="O135" i="20"/>
  <c r="P135" i="20"/>
  <c r="Q135" i="20"/>
  <c r="R135" i="20"/>
  <c r="S135" i="20"/>
  <c r="A136" i="20"/>
  <c r="B136" i="20"/>
  <c r="C136" i="20"/>
  <c r="D136" i="20"/>
  <c r="E136" i="20"/>
  <c r="F136" i="20"/>
  <c r="G136" i="20"/>
  <c r="H136" i="20"/>
  <c r="I136" i="20"/>
  <c r="J136" i="20"/>
  <c r="K136" i="20"/>
  <c r="L136" i="20"/>
  <c r="M136" i="20"/>
  <c r="N136" i="20"/>
  <c r="O136" i="20"/>
  <c r="P136" i="20"/>
  <c r="Q136" i="20"/>
  <c r="R136" i="20"/>
  <c r="S136" i="20"/>
  <c r="A137" i="20"/>
  <c r="B137" i="20"/>
  <c r="C137" i="20"/>
  <c r="D137" i="20"/>
  <c r="E137" i="20"/>
  <c r="F137" i="20"/>
  <c r="G137" i="20"/>
  <c r="H137" i="20"/>
  <c r="I137" i="20"/>
  <c r="J137" i="20"/>
  <c r="K137" i="20"/>
  <c r="L137" i="20"/>
  <c r="M137" i="20"/>
  <c r="N137" i="20"/>
  <c r="O137" i="20"/>
  <c r="P137" i="20"/>
  <c r="Q137" i="20"/>
  <c r="R137" i="20"/>
  <c r="S137" i="20"/>
  <c r="A138" i="20"/>
  <c r="B138" i="20"/>
  <c r="C138" i="20"/>
  <c r="D138" i="20"/>
  <c r="E138" i="20"/>
  <c r="F138" i="20"/>
  <c r="G138" i="20"/>
  <c r="H138" i="20"/>
  <c r="I138" i="20"/>
  <c r="J138" i="20"/>
  <c r="K138" i="20"/>
  <c r="L138" i="20"/>
  <c r="M138" i="20"/>
  <c r="N138" i="20"/>
  <c r="O138" i="20"/>
  <c r="P138" i="20"/>
  <c r="Q138" i="20"/>
  <c r="R138" i="20"/>
  <c r="S138" i="20"/>
  <c r="A139" i="20"/>
  <c r="B139" i="20"/>
  <c r="C139" i="20"/>
  <c r="D139" i="20"/>
  <c r="E139" i="20"/>
  <c r="F139" i="20"/>
  <c r="G139" i="20"/>
  <c r="H139" i="20"/>
  <c r="I139" i="20"/>
  <c r="J139" i="20"/>
  <c r="K139" i="20"/>
  <c r="L139" i="20"/>
  <c r="M139" i="20"/>
  <c r="N139" i="20"/>
  <c r="O139" i="20"/>
  <c r="P139" i="20"/>
  <c r="Q139" i="20"/>
  <c r="R139" i="20"/>
  <c r="S139" i="20"/>
  <c r="A140" i="20"/>
  <c r="B140" i="20"/>
  <c r="C140" i="20"/>
  <c r="D140" i="20"/>
  <c r="E140" i="20"/>
  <c r="F140" i="20"/>
  <c r="G140" i="20"/>
  <c r="H140" i="20"/>
  <c r="I140" i="20"/>
  <c r="J140" i="20"/>
  <c r="K140" i="20"/>
  <c r="L140" i="20"/>
  <c r="M140" i="20"/>
  <c r="N140" i="20"/>
  <c r="O140" i="20"/>
  <c r="P140" i="20"/>
  <c r="Q140" i="20"/>
  <c r="R140" i="20"/>
  <c r="S140" i="20"/>
  <c r="A141" i="20"/>
  <c r="B141" i="20"/>
  <c r="C141" i="20"/>
  <c r="D141" i="20"/>
  <c r="E141" i="20"/>
  <c r="F141" i="20"/>
  <c r="G141" i="20"/>
  <c r="H141" i="20"/>
  <c r="I141" i="20"/>
  <c r="J141" i="20"/>
  <c r="K141" i="20"/>
  <c r="L141" i="20"/>
  <c r="M141" i="20"/>
  <c r="N141" i="20"/>
  <c r="O141" i="20"/>
  <c r="P141" i="20"/>
  <c r="Q141" i="20"/>
  <c r="R141" i="20"/>
  <c r="S141" i="20"/>
  <c r="A142" i="20"/>
  <c r="B142" i="20"/>
  <c r="C142" i="20"/>
  <c r="D142" i="20"/>
  <c r="E142" i="20"/>
  <c r="F142" i="20"/>
  <c r="G142" i="20"/>
  <c r="H142" i="20"/>
  <c r="I142" i="20"/>
  <c r="J142" i="20"/>
  <c r="K142" i="20"/>
  <c r="L142" i="20"/>
  <c r="M142" i="20"/>
  <c r="N142" i="20"/>
  <c r="O142" i="20"/>
  <c r="P142" i="20"/>
  <c r="Q142" i="20"/>
  <c r="R142" i="20"/>
  <c r="S142" i="20"/>
  <c r="A143" i="20"/>
  <c r="B143" i="20"/>
  <c r="C143" i="20"/>
  <c r="D143" i="20"/>
  <c r="E143" i="20"/>
  <c r="F143" i="20"/>
  <c r="G143" i="20"/>
  <c r="H143" i="20"/>
  <c r="I143" i="20"/>
  <c r="J143" i="20"/>
  <c r="K143" i="20"/>
  <c r="L143" i="20"/>
  <c r="M143" i="20"/>
  <c r="N143" i="20"/>
  <c r="O143" i="20"/>
  <c r="P143" i="20"/>
  <c r="Q143" i="20"/>
  <c r="R143" i="20"/>
  <c r="S143" i="20"/>
  <c r="A144" i="20"/>
  <c r="B144" i="20"/>
  <c r="C144" i="20"/>
  <c r="D144" i="20"/>
  <c r="E144" i="20"/>
  <c r="F144" i="20"/>
  <c r="G144" i="20"/>
  <c r="H144" i="20"/>
  <c r="I144" i="20"/>
  <c r="J144" i="20"/>
  <c r="K144" i="20"/>
  <c r="L144" i="20"/>
  <c r="M144" i="20"/>
  <c r="N144" i="20"/>
  <c r="O144" i="20"/>
  <c r="P144" i="20"/>
  <c r="Q144" i="20"/>
  <c r="R144" i="20"/>
  <c r="S144" i="20"/>
  <c r="A145" i="20"/>
  <c r="B145" i="20"/>
  <c r="C145" i="20"/>
  <c r="D145" i="20"/>
  <c r="E145" i="20"/>
  <c r="F145" i="20"/>
  <c r="G145" i="20"/>
  <c r="H145" i="20"/>
  <c r="I145" i="20"/>
  <c r="J145" i="20"/>
  <c r="K145" i="20"/>
  <c r="L145" i="20"/>
  <c r="M145" i="20"/>
  <c r="N145" i="20"/>
  <c r="O145" i="20"/>
  <c r="P145" i="20"/>
  <c r="Q145" i="20"/>
  <c r="R145" i="20"/>
  <c r="S145" i="20"/>
  <c r="A146" i="20"/>
  <c r="B146" i="20"/>
  <c r="C146" i="20"/>
  <c r="D146" i="20"/>
  <c r="E146" i="20"/>
  <c r="F146" i="20"/>
  <c r="G146" i="20"/>
  <c r="H146" i="20"/>
  <c r="I146" i="20"/>
  <c r="J146" i="20"/>
  <c r="K146" i="20"/>
  <c r="L146" i="20"/>
  <c r="M146" i="20"/>
  <c r="N146" i="20"/>
  <c r="O146" i="20"/>
  <c r="P146" i="20"/>
  <c r="Q146" i="20"/>
  <c r="R146" i="20"/>
  <c r="S146" i="20"/>
  <c r="A147" i="20"/>
  <c r="B147" i="20"/>
  <c r="C147" i="20"/>
  <c r="D147" i="20"/>
  <c r="E147" i="20"/>
  <c r="F147" i="20"/>
  <c r="G147" i="20"/>
  <c r="H147" i="20"/>
  <c r="I147" i="20"/>
  <c r="J147" i="20"/>
  <c r="K147" i="20"/>
  <c r="L147" i="20"/>
  <c r="M147" i="20"/>
  <c r="N147" i="20"/>
  <c r="O147" i="20"/>
  <c r="P147" i="20"/>
  <c r="Q147" i="20"/>
  <c r="R147" i="20"/>
  <c r="S147" i="20"/>
  <c r="A148" i="20"/>
  <c r="B148" i="20"/>
  <c r="C148" i="20"/>
  <c r="D148" i="20"/>
  <c r="E148" i="20"/>
  <c r="F148" i="20"/>
  <c r="G148" i="20"/>
  <c r="H148" i="20"/>
  <c r="I148" i="20"/>
  <c r="J148" i="20"/>
  <c r="K148" i="20"/>
  <c r="L148" i="20"/>
  <c r="M148" i="20"/>
  <c r="N148" i="20"/>
  <c r="O148" i="20"/>
  <c r="P148" i="20"/>
  <c r="Q148" i="20"/>
  <c r="R148" i="20"/>
  <c r="S148" i="20"/>
  <c r="A149" i="20"/>
  <c r="B149" i="20"/>
  <c r="C149" i="20"/>
  <c r="D149" i="20"/>
  <c r="E149" i="20"/>
  <c r="F149" i="20"/>
  <c r="G149" i="20"/>
  <c r="H149" i="20"/>
  <c r="I149" i="20"/>
  <c r="J149" i="20"/>
  <c r="K149" i="20"/>
  <c r="L149" i="20"/>
  <c r="M149" i="20"/>
  <c r="N149" i="20"/>
  <c r="O149" i="20"/>
  <c r="P149" i="20"/>
  <c r="Q149" i="20"/>
  <c r="R149" i="20"/>
  <c r="S149" i="20"/>
  <c r="A150" i="20"/>
  <c r="B150" i="20"/>
  <c r="C150" i="20"/>
  <c r="D150" i="20"/>
  <c r="E150" i="20"/>
  <c r="F150" i="20"/>
  <c r="G150" i="20"/>
  <c r="H150" i="20"/>
  <c r="I150" i="20"/>
  <c r="J150" i="20"/>
  <c r="K150" i="20"/>
  <c r="L150" i="20"/>
  <c r="M150" i="20"/>
  <c r="N150" i="20"/>
  <c r="O150" i="20"/>
  <c r="P150" i="20"/>
  <c r="Q150" i="20"/>
  <c r="R150" i="20"/>
  <c r="S150" i="20"/>
  <c r="A151" i="20"/>
  <c r="B151" i="20"/>
  <c r="C151" i="20"/>
  <c r="D151" i="20"/>
  <c r="E151" i="20"/>
  <c r="F151" i="20"/>
  <c r="G151" i="20"/>
  <c r="H151" i="20"/>
  <c r="I151" i="20"/>
  <c r="J151" i="20"/>
  <c r="K151" i="20"/>
  <c r="L151" i="20"/>
  <c r="M151" i="20"/>
  <c r="N151" i="20"/>
  <c r="O151" i="20"/>
  <c r="P151" i="20"/>
  <c r="Q151" i="20"/>
  <c r="R151" i="20"/>
  <c r="S151" i="20"/>
  <c r="A152" i="20"/>
  <c r="B152" i="20"/>
  <c r="C152" i="20"/>
  <c r="D152" i="20"/>
  <c r="E152" i="20"/>
  <c r="F152" i="20"/>
  <c r="G152" i="20"/>
  <c r="H152" i="20"/>
  <c r="I152" i="20"/>
  <c r="J152" i="20"/>
  <c r="K152" i="20"/>
  <c r="L152" i="20"/>
  <c r="M152" i="20"/>
  <c r="N152" i="20"/>
  <c r="O152" i="20"/>
  <c r="P152" i="20"/>
  <c r="Q152" i="20"/>
  <c r="R152" i="20"/>
  <c r="S152" i="20"/>
  <c r="A153" i="20"/>
  <c r="B153" i="20"/>
  <c r="C153" i="20"/>
  <c r="D153" i="20"/>
  <c r="E153" i="20"/>
  <c r="F153" i="20"/>
  <c r="G153" i="20"/>
  <c r="H153" i="20"/>
  <c r="I153" i="20"/>
  <c r="J153" i="20"/>
  <c r="K153" i="20"/>
  <c r="L153" i="20"/>
  <c r="M153" i="20"/>
  <c r="N153" i="20"/>
  <c r="O153" i="20"/>
  <c r="P153" i="20"/>
  <c r="Q153" i="20"/>
  <c r="R153" i="20"/>
  <c r="S153" i="20"/>
  <c r="A154" i="20"/>
  <c r="B154" i="20"/>
  <c r="C154" i="20"/>
  <c r="D154" i="20"/>
  <c r="E154" i="20"/>
  <c r="F154" i="20"/>
  <c r="G154" i="20"/>
  <c r="H154" i="20"/>
  <c r="I154" i="20"/>
  <c r="J154" i="20"/>
  <c r="K154" i="20"/>
  <c r="L154" i="20"/>
  <c r="M154" i="20"/>
  <c r="N154" i="20"/>
  <c r="O154" i="20"/>
  <c r="P154" i="20"/>
  <c r="Q154" i="20"/>
  <c r="R154" i="20"/>
  <c r="S154" i="20"/>
  <c r="A155" i="20"/>
  <c r="B155" i="20"/>
  <c r="C155" i="20"/>
  <c r="D155" i="20"/>
  <c r="E155" i="20"/>
  <c r="F155" i="20"/>
  <c r="G155" i="20"/>
  <c r="H155" i="20"/>
  <c r="I155" i="20"/>
  <c r="J155" i="20"/>
  <c r="K155" i="20"/>
  <c r="L155" i="20"/>
  <c r="M155" i="20"/>
  <c r="N155" i="20"/>
  <c r="O155" i="20"/>
  <c r="P155" i="20"/>
  <c r="Q155" i="20"/>
  <c r="R155" i="20"/>
  <c r="S155" i="20"/>
  <c r="A156" i="20"/>
  <c r="B156" i="20"/>
  <c r="C156" i="20"/>
  <c r="D156" i="20"/>
  <c r="E156" i="20"/>
  <c r="F156" i="20"/>
  <c r="G156" i="20"/>
  <c r="H156" i="20"/>
  <c r="I156" i="20"/>
  <c r="J156" i="20"/>
  <c r="K156" i="20"/>
  <c r="L156" i="20"/>
  <c r="M156" i="20"/>
  <c r="N156" i="20"/>
  <c r="O156" i="20"/>
  <c r="P156" i="20"/>
  <c r="Q156" i="20"/>
  <c r="R156" i="20"/>
  <c r="S156" i="20"/>
  <c r="A157" i="20"/>
  <c r="B157" i="20"/>
  <c r="C157" i="20"/>
  <c r="D157" i="20"/>
  <c r="E157" i="20"/>
  <c r="F157" i="20"/>
  <c r="G157" i="20"/>
  <c r="H157" i="20"/>
  <c r="I157" i="20"/>
  <c r="J157" i="20"/>
  <c r="K157" i="20"/>
  <c r="L157" i="20"/>
  <c r="M157" i="20"/>
  <c r="N157" i="20"/>
  <c r="O157" i="20"/>
  <c r="P157" i="20"/>
  <c r="Q157" i="20"/>
  <c r="R157" i="20"/>
  <c r="S157" i="20"/>
  <c r="A158" i="20"/>
  <c r="B158" i="20"/>
  <c r="C158" i="20"/>
  <c r="D158" i="20"/>
  <c r="E158" i="20"/>
  <c r="F158" i="20"/>
  <c r="G158" i="20"/>
  <c r="H158" i="20"/>
  <c r="I158" i="20"/>
  <c r="J158" i="20"/>
  <c r="K158" i="20"/>
  <c r="L158" i="20"/>
  <c r="M158" i="20"/>
  <c r="N158" i="20"/>
  <c r="O158" i="20"/>
  <c r="P158" i="20"/>
  <c r="Q158" i="20"/>
  <c r="R158" i="20"/>
  <c r="S158" i="20"/>
  <c r="A159" i="20"/>
  <c r="B159" i="20"/>
  <c r="C159" i="20"/>
  <c r="D159" i="20"/>
  <c r="E159" i="20"/>
  <c r="F159" i="20"/>
  <c r="G159" i="20"/>
  <c r="H159" i="20"/>
  <c r="I159" i="20"/>
  <c r="J159" i="20"/>
  <c r="K159" i="20"/>
  <c r="L159" i="20"/>
  <c r="M159" i="20"/>
  <c r="N159" i="20"/>
  <c r="O159" i="20"/>
  <c r="P159" i="20"/>
  <c r="Q159" i="20"/>
  <c r="R159" i="20"/>
  <c r="S159" i="20"/>
  <c r="A160" i="20"/>
  <c r="B160" i="20"/>
  <c r="C160" i="20"/>
  <c r="D160" i="20"/>
  <c r="E160" i="20"/>
  <c r="F160" i="20"/>
  <c r="G160" i="20"/>
  <c r="H160" i="20"/>
  <c r="I160" i="20"/>
  <c r="J160" i="20"/>
  <c r="K160" i="20"/>
  <c r="L160" i="20"/>
  <c r="M160" i="20"/>
  <c r="N160" i="20"/>
  <c r="O160" i="20"/>
  <c r="P160" i="20"/>
  <c r="Q160" i="20"/>
  <c r="R160" i="20"/>
  <c r="S160" i="20"/>
  <c r="A161" i="20"/>
  <c r="B161" i="20"/>
  <c r="C161" i="20"/>
  <c r="D161" i="20"/>
  <c r="E161" i="20"/>
  <c r="F161" i="20"/>
  <c r="G161" i="20"/>
  <c r="H161" i="20"/>
  <c r="I161" i="20"/>
  <c r="J161" i="20"/>
  <c r="K161" i="20"/>
  <c r="L161" i="20"/>
  <c r="M161" i="20"/>
  <c r="N161" i="20"/>
  <c r="O161" i="20"/>
  <c r="P161" i="20"/>
  <c r="Q161" i="20"/>
  <c r="R161" i="20"/>
  <c r="S161" i="20"/>
  <c r="A162" i="20"/>
  <c r="B162" i="20"/>
  <c r="C162" i="20"/>
  <c r="D162" i="20"/>
  <c r="E162" i="20"/>
  <c r="F162" i="20"/>
  <c r="G162" i="20"/>
  <c r="H162" i="20"/>
  <c r="I162" i="20"/>
  <c r="J162" i="20"/>
  <c r="K162" i="20"/>
  <c r="L162" i="20"/>
  <c r="M162" i="20"/>
  <c r="N162" i="20"/>
  <c r="O162" i="20"/>
  <c r="P162" i="20"/>
  <c r="Q162" i="20"/>
  <c r="R162" i="20"/>
  <c r="S162" i="20"/>
  <c r="A163" i="20"/>
  <c r="B163" i="20"/>
  <c r="C163" i="20"/>
  <c r="D163" i="20"/>
  <c r="E163" i="20"/>
  <c r="F163" i="20"/>
  <c r="G163" i="20"/>
  <c r="H163" i="20"/>
  <c r="I163" i="20"/>
  <c r="J163" i="20"/>
  <c r="K163" i="20"/>
  <c r="L163" i="20"/>
  <c r="M163" i="20"/>
  <c r="N163" i="20"/>
  <c r="O163" i="20"/>
  <c r="P163" i="20"/>
  <c r="Q163" i="20"/>
  <c r="R163" i="20"/>
  <c r="S163" i="20"/>
  <c r="A164" i="20"/>
  <c r="B164" i="20"/>
  <c r="C164" i="20"/>
  <c r="D164" i="20"/>
  <c r="E164" i="20"/>
  <c r="F164" i="20"/>
  <c r="G164" i="20"/>
  <c r="H164" i="20"/>
  <c r="I164" i="20"/>
  <c r="J164" i="20"/>
  <c r="K164" i="20"/>
  <c r="L164" i="20"/>
  <c r="M164" i="20"/>
  <c r="N164" i="20"/>
  <c r="O164" i="20"/>
  <c r="P164" i="20"/>
  <c r="Q164" i="20"/>
  <c r="R164" i="20"/>
  <c r="S164" i="20"/>
  <c r="A165" i="20"/>
  <c r="B165" i="20"/>
  <c r="C165" i="20"/>
  <c r="D165" i="20"/>
  <c r="E165" i="20"/>
  <c r="F165" i="20"/>
  <c r="G165" i="20"/>
  <c r="H165" i="20"/>
  <c r="I165" i="20"/>
  <c r="J165" i="20"/>
  <c r="K165" i="20"/>
  <c r="L165" i="20"/>
  <c r="M165" i="20"/>
  <c r="N165" i="20"/>
  <c r="O165" i="20"/>
  <c r="P165" i="20"/>
  <c r="Q165" i="20"/>
  <c r="R165" i="20"/>
  <c r="S165" i="20"/>
  <c r="A166" i="20"/>
  <c r="B166" i="20"/>
  <c r="C166" i="20"/>
  <c r="D166" i="20"/>
  <c r="E166" i="20"/>
  <c r="F166" i="20"/>
  <c r="G166" i="20"/>
  <c r="H166" i="20"/>
  <c r="I166" i="20"/>
  <c r="J166" i="20"/>
  <c r="K166" i="20"/>
  <c r="L166" i="20"/>
  <c r="M166" i="20"/>
  <c r="N166" i="20"/>
  <c r="O166" i="20"/>
  <c r="P166" i="20"/>
  <c r="Q166" i="20"/>
  <c r="R166" i="20"/>
  <c r="S166" i="20"/>
  <c r="A167" i="20"/>
  <c r="B167" i="20"/>
  <c r="C167" i="20"/>
  <c r="D167" i="20"/>
  <c r="E167" i="20"/>
  <c r="F167" i="20"/>
  <c r="G167" i="20"/>
  <c r="H167" i="20"/>
  <c r="I167" i="20"/>
  <c r="J167" i="20"/>
  <c r="K167" i="20"/>
  <c r="L167" i="20"/>
  <c r="M167" i="20"/>
  <c r="N167" i="20"/>
  <c r="O167" i="20"/>
  <c r="P167" i="20"/>
  <c r="Q167" i="20"/>
  <c r="R167" i="20"/>
  <c r="S167" i="20"/>
  <c r="A168" i="20"/>
  <c r="B168" i="20"/>
  <c r="C168" i="20"/>
  <c r="D168" i="20"/>
  <c r="E168" i="20"/>
  <c r="F168" i="20"/>
  <c r="G168" i="20"/>
  <c r="H168" i="20"/>
  <c r="I168" i="20"/>
  <c r="J168" i="20"/>
  <c r="K168" i="20"/>
  <c r="L168" i="20"/>
  <c r="M168" i="20"/>
  <c r="N168" i="20"/>
  <c r="O168" i="20"/>
  <c r="P168" i="20"/>
  <c r="Q168" i="20"/>
  <c r="R168" i="20"/>
  <c r="S168" i="20"/>
  <c r="A169" i="20"/>
  <c r="B169" i="20"/>
  <c r="C169" i="20"/>
  <c r="D169" i="20"/>
  <c r="E169" i="20"/>
  <c r="F169" i="20"/>
  <c r="G169" i="20"/>
  <c r="H169" i="20"/>
  <c r="I169" i="20"/>
  <c r="J169" i="20"/>
  <c r="K169" i="20"/>
  <c r="L169" i="20"/>
  <c r="M169" i="20"/>
  <c r="N169" i="20"/>
  <c r="O169" i="20"/>
  <c r="P169" i="20"/>
  <c r="Q169" i="20"/>
  <c r="R169" i="20"/>
  <c r="S169" i="20"/>
  <c r="A170" i="20"/>
  <c r="B170" i="20"/>
  <c r="C170" i="20"/>
  <c r="D170" i="20"/>
  <c r="E170" i="20"/>
  <c r="F170" i="20"/>
  <c r="G170" i="20"/>
  <c r="H170" i="20"/>
  <c r="I170" i="20"/>
  <c r="J170" i="20"/>
  <c r="K170" i="20"/>
  <c r="L170" i="20"/>
  <c r="M170" i="20"/>
  <c r="N170" i="20"/>
  <c r="O170" i="20"/>
  <c r="P170" i="20"/>
  <c r="Q170" i="20"/>
  <c r="R170" i="20"/>
  <c r="S170" i="20"/>
  <c r="A171" i="20"/>
  <c r="B171" i="20"/>
  <c r="C171" i="20"/>
  <c r="D171" i="20"/>
  <c r="E171" i="20"/>
  <c r="F171" i="20"/>
  <c r="G171" i="20"/>
  <c r="H171" i="20"/>
  <c r="I171" i="20"/>
  <c r="J171" i="20"/>
  <c r="K171" i="20"/>
  <c r="L171" i="20"/>
  <c r="M171" i="20"/>
  <c r="N171" i="20"/>
  <c r="O171" i="20"/>
  <c r="P171" i="20"/>
  <c r="Q171" i="20"/>
  <c r="R171" i="20"/>
  <c r="S171" i="20"/>
  <c r="A172" i="20"/>
  <c r="B172" i="20"/>
  <c r="C172" i="20"/>
  <c r="D172" i="20"/>
  <c r="E172" i="20"/>
  <c r="F172" i="20"/>
  <c r="G172" i="20"/>
  <c r="H172" i="20"/>
  <c r="I172" i="20"/>
  <c r="J172" i="20"/>
  <c r="K172" i="20"/>
  <c r="L172" i="20"/>
  <c r="M172" i="20"/>
  <c r="N172" i="20"/>
  <c r="O172" i="20"/>
  <c r="P172" i="20"/>
  <c r="Q172" i="20"/>
  <c r="R172" i="20"/>
  <c r="S172" i="20"/>
  <c r="A173" i="20"/>
  <c r="B173" i="20"/>
  <c r="C173" i="20"/>
  <c r="D173" i="20"/>
  <c r="E173" i="20"/>
  <c r="F173" i="20"/>
  <c r="G173" i="20"/>
  <c r="H173" i="20"/>
  <c r="I173" i="20"/>
  <c r="J173" i="20"/>
  <c r="K173" i="20"/>
  <c r="L173" i="20"/>
  <c r="M173" i="20"/>
  <c r="N173" i="20"/>
  <c r="O173" i="20"/>
  <c r="P173" i="20"/>
  <c r="Q173" i="20"/>
  <c r="R173" i="20"/>
  <c r="S173" i="20"/>
  <c r="A174" i="20"/>
  <c r="B174" i="20"/>
  <c r="C174" i="20"/>
  <c r="D174" i="20"/>
  <c r="E174" i="20"/>
  <c r="F174" i="20"/>
  <c r="G174" i="20"/>
  <c r="H174" i="20"/>
  <c r="I174" i="20"/>
  <c r="J174" i="20"/>
  <c r="K174" i="20"/>
  <c r="L174" i="20"/>
  <c r="M174" i="20"/>
  <c r="N174" i="20"/>
  <c r="O174" i="20"/>
  <c r="P174" i="20"/>
  <c r="Q174" i="20"/>
  <c r="R174" i="20"/>
  <c r="S174" i="20"/>
  <c r="A175" i="20"/>
  <c r="B175" i="20"/>
  <c r="C175" i="20"/>
  <c r="D175" i="20"/>
  <c r="E175" i="20"/>
  <c r="F175" i="20"/>
  <c r="G175" i="20"/>
  <c r="H175" i="20"/>
  <c r="I175" i="20"/>
  <c r="J175" i="20"/>
  <c r="K175" i="20"/>
  <c r="L175" i="20"/>
  <c r="M175" i="20"/>
  <c r="N175" i="20"/>
  <c r="O175" i="20"/>
  <c r="P175" i="20"/>
  <c r="Q175" i="20"/>
  <c r="R175" i="20"/>
  <c r="S175" i="20"/>
  <c r="A176" i="20"/>
  <c r="B176" i="20"/>
  <c r="C176" i="20"/>
  <c r="D176" i="20"/>
  <c r="E176" i="20"/>
  <c r="F176" i="20"/>
  <c r="G176" i="20"/>
  <c r="H176" i="20"/>
  <c r="I176" i="20"/>
  <c r="J176" i="20"/>
  <c r="K176" i="20"/>
  <c r="L176" i="20"/>
  <c r="M176" i="20"/>
  <c r="N176" i="20"/>
  <c r="O176" i="20"/>
  <c r="P176" i="20"/>
  <c r="Q176" i="20"/>
  <c r="R176" i="20"/>
  <c r="S176" i="20"/>
  <c r="A177" i="20"/>
  <c r="B177" i="20"/>
  <c r="C177" i="20"/>
  <c r="D177" i="20"/>
  <c r="E177" i="20"/>
  <c r="F177" i="20"/>
  <c r="G177" i="20"/>
  <c r="H177" i="20"/>
  <c r="I177" i="20"/>
  <c r="J177" i="20"/>
  <c r="K177" i="20"/>
  <c r="L177" i="20"/>
  <c r="M177" i="20"/>
  <c r="N177" i="20"/>
  <c r="O177" i="20"/>
  <c r="P177" i="20"/>
  <c r="Q177" i="20"/>
  <c r="R177" i="20"/>
  <c r="S177" i="20"/>
  <c r="A178" i="20"/>
  <c r="B178" i="20"/>
  <c r="C178" i="20"/>
  <c r="D178" i="20"/>
  <c r="E178" i="20"/>
  <c r="F178" i="20"/>
  <c r="G178" i="20"/>
  <c r="H178" i="20"/>
  <c r="I178" i="20"/>
  <c r="J178" i="20"/>
  <c r="K178" i="20"/>
  <c r="L178" i="20"/>
  <c r="M178" i="20"/>
  <c r="N178" i="20"/>
  <c r="O178" i="20"/>
  <c r="P178" i="20"/>
  <c r="Q178" i="20"/>
  <c r="R178" i="20"/>
  <c r="S178" i="20"/>
  <c r="A179" i="20"/>
  <c r="B179" i="20"/>
  <c r="C179" i="20"/>
  <c r="D179" i="20"/>
  <c r="E179" i="20"/>
  <c r="F179" i="20"/>
  <c r="G179" i="20"/>
  <c r="H179" i="20"/>
  <c r="I179" i="20"/>
  <c r="J179" i="20"/>
  <c r="K179" i="20"/>
  <c r="L179" i="20"/>
  <c r="M179" i="20"/>
  <c r="N179" i="20"/>
  <c r="O179" i="20"/>
  <c r="P179" i="20"/>
  <c r="Q179" i="20"/>
  <c r="R179" i="20"/>
  <c r="S179" i="20"/>
  <c r="A180" i="20"/>
  <c r="B180" i="20"/>
  <c r="C180" i="20"/>
  <c r="D180" i="20"/>
  <c r="E180" i="20"/>
  <c r="F180" i="20"/>
  <c r="G180" i="20"/>
  <c r="H180" i="20"/>
  <c r="I180" i="20"/>
  <c r="J180" i="20"/>
  <c r="K180" i="20"/>
  <c r="L180" i="20"/>
  <c r="M180" i="20"/>
  <c r="N180" i="20"/>
  <c r="O180" i="20"/>
  <c r="P180" i="20"/>
  <c r="Q180" i="20"/>
  <c r="R180" i="20"/>
  <c r="S180" i="20"/>
  <c r="A181" i="20"/>
  <c r="B181" i="20"/>
  <c r="C181" i="20"/>
  <c r="D181" i="20"/>
  <c r="E181" i="20"/>
  <c r="F181" i="20"/>
  <c r="G181" i="20"/>
  <c r="H181" i="20"/>
  <c r="I181" i="20"/>
  <c r="J181" i="20"/>
  <c r="K181" i="20"/>
  <c r="L181" i="20"/>
  <c r="M181" i="20"/>
  <c r="N181" i="20"/>
  <c r="O181" i="20"/>
  <c r="P181" i="20"/>
  <c r="Q181" i="20"/>
  <c r="R181" i="20"/>
  <c r="S181" i="20"/>
  <c r="A182" i="20"/>
  <c r="B182" i="20"/>
  <c r="C182" i="20"/>
  <c r="D182" i="20"/>
  <c r="E182" i="20"/>
  <c r="F182" i="20"/>
  <c r="G182" i="20"/>
  <c r="H182" i="20"/>
  <c r="I182" i="20"/>
  <c r="J182" i="20"/>
  <c r="K182" i="20"/>
  <c r="L182" i="20"/>
  <c r="M182" i="20"/>
  <c r="N182" i="20"/>
  <c r="O182" i="20"/>
  <c r="P182" i="20"/>
  <c r="Q182" i="20"/>
  <c r="R182" i="20"/>
  <c r="S182" i="20"/>
  <c r="A183" i="20"/>
  <c r="B183" i="20"/>
  <c r="C183" i="20"/>
  <c r="D183" i="20"/>
  <c r="E183" i="20"/>
  <c r="F183" i="20"/>
  <c r="G183" i="20"/>
  <c r="H183" i="20"/>
  <c r="I183" i="20"/>
  <c r="J183" i="20"/>
  <c r="K183" i="20"/>
  <c r="L183" i="20"/>
  <c r="M183" i="20"/>
  <c r="N183" i="20"/>
  <c r="O183" i="20"/>
  <c r="P183" i="20"/>
  <c r="Q183" i="20"/>
  <c r="R183" i="20"/>
  <c r="S183" i="20"/>
  <c r="A184" i="20"/>
  <c r="B184" i="20"/>
  <c r="C184" i="20"/>
  <c r="D184" i="20"/>
  <c r="E184" i="20"/>
  <c r="F184" i="20"/>
  <c r="G184" i="20"/>
  <c r="H184" i="20"/>
  <c r="I184" i="20"/>
  <c r="J184" i="20"/>
  <c r="K184" i="20"/>
  <c r="L184" i="20"/>
  <c r="M184" i="20"/>
  <c r="N184" i="20"/>
  <c r="O184" i="20"/>
  <c r="P184" i="20"/>
  <c r="Q184" i="20"/>
  <c r="R184" i="20"/>
  <c r="S184" i="20"/>
  <c r="C3" i="20"/>
  <c r="D3" i="20"/>
  <c r="E3" i="20"/>
  <c r="F3" i="20"/>
  <c r="G3" i="20"/>
  <c r="H3" i="20"/>
  <c r="I3" i="20"/>
  <c r="J3" i="20"/>
  <c r="K3" i="20"/>
  <c r="L3" i="20"/>
  <c r="M3" i="20"/>
  <c r="N3" i="20"/>
  <c r="O3" i="20"/>
  <c r="P3" i="20"/>
  <c r="Q3" i="20"/>
  <c r="R3" i="20"/>
  <c r="S3" i="20"/>
  <c r="C4" i="20"/>
  <c r="D4" i="20"/>
  <c r="E4" i="20"/>
  <c r="F4" i="20"/>
  <c r="G4" i="20"/>
  <c r="H4" i="20"/>
  <c r="I4" i="20"/>
  <c r="J4" i="20"/>
  <c r="K4" i="20"/>
  <c r="L4" i="20"/>
  <c r="M4" i="20"/>
  <c r="N4" i="20"/>
  <c r="O4" i="20"/>
  <c r="P4" i="20"/>
  <c r="Q4" i="20"/>
  <c r="R4" i="20"/>
  <c r="S4" i="20"/>
  <c r="C5" i="20"/>
  <c r="D5" i="20"/>
  <c r="E5" i="20"/>
  <c r="F5" i="20"/>
  <c r="G5" i="20"/>
  <c r="H5" i="20"/>
  <c r="I5" i="20"/>
  <c r="J5" i="20"/>
  <c r="K5" i="20"/>
  <c r="L5" i="20"/>
  <c r="M5" i="20"/>
  <c r="N5" i="20"/>
  <c r="O5" i="20"/>
  <c r="P5" i="20"/>
  <c r="Q5" i="20"/>
  <c r="R5" i="20"/>
  <c r="S5" i="20"/>
  <c r="C6" i="20"/>
  <c r="D6" i="20"/>
  <c r="E6" i="20"/>
  <c r="F6" i="20"/>
  <c r="G6" i="20"/>
  <c r="H6" i="20"/>
  <c r="I6" i="20"/>
  <c r="J6" i="20"/>
  <c r="K6" i="20"/>
  <c r="L6" i="20"/>
  <c r="M6" i="20"/>
  <c r="N6" i="20"/>
  <c r="O6" i="20"/>
  <c r="P6" i="20"/>
  <c r="Q6" i="20"/>
  <c r="R6" i="20"/>
  <c r="S6" i="20"/>
  <c r="C7" i="20"/>
  <c r="D7" i="20"/>
  <c r="E7" i="20"/>
  <c r="F7" i="20"/>
  <c r="G7" i="20"/>
  <c r="H7" i="20"/>
  <c r="I7" i="20"/>
  <c r="J7" i="20"/>
  <c r="K7" i="20"/>
  <c r="L7" i="20"/>
  <c r="M7" i="20"/>
  <c r="N7" i="20"/>
  <c r="O7" i="20"/>
  <c r="P7" i="20"/>
  <c r="Q7" i="20"/>
  <c r="R7" i="20"/>
  <c r="S7" i="20"/>
  <c r="C8" i="20"/>
  <c r="D8" i="20"/>
  <c r="E8" i="20"/>
  <c r="F8" i="20"/>
  <c r="G8" i="20"/>
  <c r="H8" i="20"/>
  <c r="I8" i="20"/>
  <c r="J8" i="20"/>
  <c r="K8" i="20"/>
  <c r="L8" i="20"/>
  <c r="M8" i="20"/>
  <c r="N8" i="20"/>
  <c r="O8" i="20"/>
  <c r="P8" i="20"/>
  <c r="Q8" i="20"/>
  <c r="R8" i="20"/>
  <c r="S8" i="20"/>
  <c r="C9" i="20"/>
  <c r="D9" i="20"/>
  <c r="E9" i="20"/>
  <c r="F9" i="20"/>
  <c r="G9" i="20"/>
  <c r="H9" i="20"/>
  <c r="I9" i="20"/>
  <c r="J9" i="20"/>
  <c r="K9" i="20"/>
  <c r="L9" i="20"/>
  <c r="M9" i="20"/>
  <c r="N9" i="20"/>
  <c r="O9" i="20"/>
  <c r="P9" i="20"/>
  <c r="Q9" i="20"/>
  <c r="R9" i="20"/>
  <c r="S9" i="20"/>
  <c r="C10" i="20"/>
  <c r="D10" i="20"/>
  <c r="E10" i="20"/>
  <c r="F10" i="20"/>
  <c r="G10" i="20"/>
  <c r="H10" i="20"/>
  <c r="I10" i="20"/>
  <c r="J10" i="20"/>
  <c r="K10" i="20"/>
  <c r="L10" i="20"/>
  <c r="M10" i="20"/>
  <c r="N10" i="20"/>
  <c r="O10" i="20"/>
  <c r="P10" i="20"/>
  <c r="Q10" i="20"/>
  <c r="R10" i="20"/>
  <c r="S10" i="20"/>
  <c r="C11" i="20"/>
  <c r="D11" i="20"/>
  <c r="E11" i="20"/>
  <c r="F11" i="20"/>
  <c r="G11" i="20"/>
  <c r="H11" i="20"/>
  <c r="I11" i="20"/>
  <c r="J11" i="20"/>
  <c r="K11" i="20"/>
  <c r="L11" i="20"/>
  <c r="M11" i="20"/>
  <c r="N11" i="20"/>
  <c r="O11" i="20"/>
  <c r="P11" i="20"/>
  <c r="Q11" i="20"/>
  <c r="R11" i="20"/>
  <c r="S11" i="20"/>
  <c r="C12" i="20"/>
  <c r="D12" i="20"/>
  <c r="E12" i="20"/>
  <c r="F12" i="20"/>
  <c r="G12" i="20"/>
  <c r="H12" i="20"/>
  <c r="I12" i="20"/>
  <c r="J12" i="20"/>
  <c r="K12" i="20"/>
  <c r="L12" i="20"/>
  <c r="M12" i="20"/>
  <c r="N12" i="20"/>
  <c r="O12" i="20"/>
  <c r="P12" i="20"/>
  <c r="Q12" i="20"/>
  <c r="R12" i="20"/>
  <c r="S12" i="20"/>
  <c r="C13" i="20"/>
  <c r="D13" i="20"/>
  <c r="E13" i="20"/>
  <c r="F13" i="20"/>
  <c r="G13" i="20"/>
  <c r="H13" i="20"/>
  <c r="I13" i="20"/>
  <c r="J13" i="20"/>
  <c r="K13" i="20"/>
  <c r="L13" i="20"/>
  <c r="M13" i="20"/>
  <c r="N13" i="20"/>
  <c r="O13" i="20"/>
  <c r="P13" i="20"/>
  <c r="Q13" i="20"/>
  <c r="R13" i="20"/>
  <c r="S13" i="20"/>
  <c r="C14" i="20"/>
  <c r="D14" i="20"/>
  <c r="E14" i="20"/>
  <c r="F14" i="20"/>
  <c r="G14" i="20"/>
  <c r="H14" i="20"/>
  <c r="I14" i="20"/>
  <c r="J14" i="20"/>
  <c r="K14" i="20"/>
  <c r="L14" i="20"/>
  <c r="M14" i="20"/>
  <c r="N14" i="20"/>
  <c r="O14" i="20"/>
  <c r="P14" i="20"/>
  <c r="Q14" i="20"/>
  <c r="R14" i="20"/>
  <c r="S14" i="20"/>
  <c r="C15" i="20"/>
  <c r="D15" i="20"/>
  <c r="E15" i="20"/>
  <c r="F15" i="20"/>
  <c r="G15" i="20"/>
  <c r="H15" i="20"/>
  <c r="I15" i="20"/>
  <c r="J15" i="20"/>
  <c r="K15" i="20"/>
  <c r="L15" i="20"/>
  <c r="M15" i="20"/>
  <c r="N15" i="20"/>
  <c r="O15" i="20"/>
  <c r="P15" i="20"/>
  <c r="Q15" i="20"/>
  <c r="R15" i="20"/>
  <c r="S15" i="20"/>
  <c r="C16" i="20"/>
  <c r="D16" i="20"/>
  <c r="E16" i="20"/>
  <c r="F16" i="20"/>
  <c r="G16" i="20"/>
  <c r="H16" i="20"/>
  <c r="I16" i="20"/>
  <c r="J16" i="20"/>
  <c r="K16" i="20"/>
  <c r="L16" i="20"/>
  <c r="M16" i="20"/>
  <c r="N16" i="20"/>
  <c r="O16" i="20"/>
  <c r="P16" i="20"/>
  <c r="Q16" i="20"/>
  <c r="R16" i="20"/>
  <c r="S16" i="20"/>
  <c r="C17" i="20"/>
  <c r="D17" i="20"/>
  <c r="E17" i="20"/>
  <c r="F17" i="20"/>
  <c r="G17" i="20"/>
  <c r="H17" i="20"/>
  <c r="I17" i="20"/>
  <c r="J17" i="20"/>
  <c r="K17" i="20"/>
  <c r="L17" i="20"/>
  <c r="M17" i="20"/>
  <c r="N17" i="20"/>
  <c r="O17" i="20"/>
  <c r="P17" i="20"/>
  <c r="Q17" i="20"/>
  <c r="R17" i="20"/>
  <c r="S17" i="20"/>
  <c r="C18" i="20"/>
  <c r="D18" i="20"/>
  <c r="E18" i="20"/>
  <c r="F18" i="20"/>
  <c r="G18" i="20"/>
  <c r="H18" i="20"/>
  <c r="I18" i="20"/>
  <c r="J18" i="20"/>
  <c r="K18" i="20"/>
  <c r="L18" i="20"/>
  <c r="M18" i="20"/>
  <c r="N18" i="20"/>
  <c r="O18" i="20"/>
  <c r="P18" i="20"/>
  <c r="Q18" i="20"/>
  <c r="R18" i="20"/>
  <c r="S18" i="20"/>
  <c r="C19" i="20"/>
  <c r="D19" i="20"/>
  <c r="E19" i="20"/>
  <c r="F19" i="20"/>
  <c r="G19" i="20"/>
  <c r="H19" i="20"/>
  <c r="I19" i="20"/>
  <c r="J19" i="20"/>
  <c r="K19" i="20"/>
  <c r="L19" i="20"/>
  <c r="M19" i="20"/>
  <c r="N19" i="20"/>
  <c r="O19" i="20"/>
  <c r="P19" i="20"/>
  <c r="Q19" i="20"/>
  <c r="R19" i="20"/>
  <c r="S19" i="20"/>
  <c r="C20" i="20"/>
  <c r="D20" i="20"/>
  <c r="E20" i="20"/>
  <c r="F20" i="20"/>
  <c r="G20" i="20"/>
  <c r="H20" i="20"/>
  <c r="I20" i="20"/>
  <c r="J20" i="20"/>
  <c r="K20" i="20"/>
  <c r="L20" i="20"/>
  <c r="M20" i="20"/>
  <c r="N20" i="20"/>
  <c r="O20" i="20"/>
  <c r="P20" i="20"/>
  <c r="Q20" i="20"/>
  <c r="R20" i="20"/>
  <c r="S20" i="20"/>
  <c r="C21" i="20"/>
  <c r="D21" i="20"/>
  <c r="E21" i="20"/>
  <c r="F21" i="20"/>
  <c r="G21" i="20"/>
  <c r="H21" i="20"/>
  <c r="I21" i="20"/>
  <c r="J21" i="20"/>
  <c r="K21" i="20"/>
  <c r="L21" i="20"/>
  <c r="M21" i="20"/>
  <c r="N21" i="20"/>
  <c r="O21" i="20"/>
  <c r="P21" i="20"/>
  <c r="Q21" i="20"/>
  <c r="R21" i="20"/>
  <c r="S21" i="20"/>
  <c r="C22" i="20"/>
  <c r="D22" i="20"/>
  <c r="E22" i="20"/>
  <c r="F22" i="20"/>
  <c r="G22" i="20"/>
  <c r="H22" i="20"/>
  <c r="I22" i="20"/>
  <c r="J22" i="20"/>
  <c r="K22" i="20"/>
  <c r="L22" i="20"/>
  <c r="M22" i="20"/>
  <c r="N22" i="20"/>
  <c r="O22" i="20"/>
  <c r="P22" i="20"/>
  <c r="Q22" i="20"/>
  <c r="R22" i="20"/>
  <c r="S22" i="20"/>
  <c r="C23" i="20"/>
  <c r="D23" i="20"/>
  <c r="E23" i="20"/>
  <c r="F23" i="20"/>
  <c r="G23" i="20"/>
  <c r="H23" i="20"/>
  <c r="I23" i="20"/>
  <c r="J23" i="20"/>
  <c r="K23" i="20"/>
  <c r="L23" i="20"/>
  <c r="M23" i="20"/>
  <c r="N23" i="20"/>
  <c r="O23" i="20"/>
  <c r="P23" i="20"/>
  <c r="Q23" i="20"/>
  <c r="R23" i="20"/>
  <c r="S23" i="20"/>
  <c r="C24" i="20"/>
  <c r="D24" i="20"/>
  <c r="E24" i="20"/>
  <c r="F24" i="20"/>
  <c r="G24" i="20"/>
  <c r="H24" i="20"/>
  <c r="I24" i="20"/>
  <c r="J24" i="20"/>
  <c r="K24" i="20"/>
  <c r="L24" i="20"/>
  <c r="M24" i="20"/>
  <c r="N24" i="20"/>
  <c r="O24" i="20"/>
  <c r="P24" i="20"/>
  <c r="Q24" i="20"/>
  <c r="R24" i="20"/>
  <c r="S24" i="20"/>
  <c r="C25" i="20"/>
  <c r="D25" i="20"/>
  <c r="E25" i="20"/>
  <c r="F25" i="20"/>
  <c r="G25" i="20"/>
  <c r="H25" i="20"/>
  <c r="I25" i="20"/>
  <c r="J25" i="20"/>
  <c r="K25" i="20"/>
  <c r="L25" i="20"/>
  <c r="M25" i="20"/>
  <c r="N25" i="20"/>
  <c r="O25" i="20"/>
  <c r="P25" i="20"/>
  <c r="Q25" i="20"/>
  <c r="R25" i="20"/>
  <c r="S25" i="20"/>
  <c r="C26" i="20"/>
  <c r="D26" i="20"/>
  <c r="E26" i="20"/>
  <c r="F26" i="20"/>
  <c r="G26" i="20"/>
  <c r="H26" i="20"/>
  <c r="I26" i="20"/>
  <c r="J26" i="20"/>
  <c r="K26" i="20"/>
  <c r="L26" i="20"/>
  <c r="M26" i="20"/>
  <c r="N26" i="20"/>
  <c r="O26" i="20"/>
  <c r="P26" i="20"/>
  <c r="Q26" i="20"/>
  <c r="R26" i="20"/>
  <c r="S26" i="20"/>
  <c r="C27" i="20"/>
  <c r="D27" i="20"/>
  <c r="E27" i="20"/>
  <c r="F27" i="20"/>
  <c r="G27" i="20"/>
  <c r="H27" i="20"/>
  <c r="I27" i="20"/>
  <c r="J27" i="20"/>
  <c r="K27" i="20"/>
  <c r="L27" i="20"/>
  <c r="M27" i="20"/>
  <c r="N27" i="20"/>
  <c r="O27" i="20"/>
  <c r="P27" i="20"/>
  <c r="Q27" i="20"/>
  <c r="R27" i="20"/>
  <c r="S27" i="20"/>
  <c r="C28" i="20"/>
  <c r="D28" i="20"/>
  <c r="E28" i="20"/>
  <c r="F28" i="20"/>
  <c r="G28" i="20"/>
  <c r="H28" i="20"/>
  <c r="I28" i="20"/>
  <c r="J28" i="20"/>
  <c r="K28" i="20"/>
  <c r="L28" i="20"/>
  <c r="M28" i="20"/>
  <c r="N28" i="20"/>
  <c r="O28" i="20"/>
  <c r="P28" i="20"/>
  <c r="Q28" i="20"/>
  <c r="R28" i="20"/>
  <c r="S28" i="20"/>
  <c r="C29" i="20"/>
  <c r="D29" i="20"/>
  <c r="E29" i="20"/>
  <c r="F29" i="20"/>
  <c r="G29" i="20"/>
  <c r="H29" i="20"/>
  <c r="I29" i="20"/>
  <c r="J29" i="20"/>
  <c r="K29" i="20"/>
  <c r="L29" i="20"/>
  <c r="M29" i="20"/>
  <c r="N29" i="20"/>
  <c r="O29" i="20"/>
  <c r="P29" i="20"/>
  <c r="Q29" i="20"/>
  <c r="R29" i="20"/>
  <c r="S29" i="20"/>
  <c r="C30" i="20"/>
  <c r="D30" i="20"/>
  <c r="E30" i="20"/>
  <c r="F30" i="20"/>
  <c r="G30" i="20"/>
  <c r="H30" i="20"/>
  <c r="I30" i="20"/>
  <c r="J30" i="20"/>
  <c r="K30" i="20"/>
  <c r="L30" i="20"/>
  <c r="M30" i="20"/>
  <c r="N30" i="20"/>
  <c r="O30" i="20"/>
  <c r="P30" i="20"/>
  <c r="Q30" i="20"/>
  <c r="R30" i="20"/>
  <c r="S30" i="20"/>
  <c r="C31" i="20"/>
  <c r="D31" i="20"/>
  <c r="E31" i="20"/>
  <c r="F31" i="20"/>
  <c r="G31" i="20"/>
  <c r="H31" i="20"/>
  <c r="I31" i="20"/>
  <c r="J31" i="20"/>
  <c r="K31" i="20"/>
  <c r="L31" i="20"/>
  <c r="M31" i="20"/>
  <c r="N31" i="20"/>
  <c r="O31" i="20"/>
  <c r="P31" i="20"/>
  <c r="Q31" i="20"/>
  <c r="R31" i="20"/>
  <c r="S31" i="20"/>
  <c r="C32" i="20"/>
  <c r="D32" i="20"/>
  <c r="E32" i="20"/>
  <c r="F32" i="20"/>
  <c r="G32" i="20"/>
  <c r="H32" i="20"/>
  <c r="I32" i="20"/>
  <c r="J32" i="20"/>
  <c r="K32" i="20"/>
  <c r="L32" i="20"/>
  <c r="M32" i="20"/>
  <c r="N32" i="20"/>
  <c r="O32" i="20"/>
  <c r="P32" i="20"/>
  <c r="Q32" i="20"/>
  <c r="R32" i="20"/>
  <c r="S32" i="20"/>
  <c r="C33" i="20"/>
  <c r="D33" i="20"/>
  <c r="E33" i="20"/>
  <c r="F33" i="20"/>
  <c r="G33" i="20"/>
  <c r="H33" i="20"/>
  <c r="I33" i="20"/>
  <c r="J33" i="20"/>
  <c r="K33" i="20"/>
  <c r="L33" i="20"/>
  <c r="M33" i="20"/>
  <c r="N33" i="20"/>
  <c r="O33" i="20"/>
  <c r="P33" i="20"/>
  <c r="Q33" i="20"/>
  <c r="R33" i="20"/>
  <c r="S33" i="20"/>
  <c r="C34" i="20"/>
  <c r="D34" i="20"/>
  <c r="E34" i="20"/>
  <c r="F34" i="20"/>
  <c r="G34" i="20"/>
  <c r="H34" i="20"/>
  <c r="I34" i="20"/>
  <c r="J34" i="20"/>
  <c r="K34" i="20"/>
  <c r="L34" i="20"/>
  <c r="M34" i="20"/>
  <c r="N34" i="20"/>
  <c r="O34" i="20"/>
  <c r="P34" i="20"/>
  <c r="Q34" i="20"/>
  <c r="R34" i="20"/>
  <c r="S34" i="20"/>
  <c r="C35" i="20"/>
  <c r="D35" i="20"/>
  <c r="E35" i="20"/>
  <c r="F35" i="20"/>
  <c r="G35" i="20"/>
  <c r="H35" i="20"/>
  <c r="I35" i="20"/>
  <c r="J35" i="20"/>
  <c r="K35" i="20"/>
  <c r="L35" i="20"/>
  <c r="M35" i="20"/>
  <c r="N35" i="20"/>
  <c r="O35" i="20"/>
  <c r="P35" i="20"/>
  <c r="Q35" i="20"/>
  <c r="R35" i="20"/>
  <c r="S35" i="20"/>
  <c r="C36" i="20"/>
  <c r="D36" i="20"/>
  <c r="E36" i="20"/>
  <c r="F36" i="20"/>
  <c r="G36" i="20"/>
  <c r="H36" i="20"/>
  <c r="I36" i="20"/>
  <c r="J36" i="20"/>
  <c r="K36" i="20"/>
  <c r="L36" i="20"/>
  <c r="M36" i="20"/>
  <c r="N36" i="20"/>
  <c r="O36" i="20"/>
  <c r="P36" i="20"/>
  <c r="Q36" i="20"/>
  <c r="R36" i="20"/>
  <c r="S36" i="20"/>
  <c r="C37" i="20"/>
  <c r="D37" i="20"/>
  <c r="E37" i="20"/>
  <c r="F37" i="20"/>
  <c r="G37" i="20"/>
  <c r="H37" i="20"/>
  <c r="I37" i="20"/>
  <c r="J37" i="20"/>
  <c r="K37" i="20"/>
  <c r="L37" i="20"/>
  <c r="M37" i="20"/>
  <c r="N37" i="20"/>
  <c r="O37" i="20"/>
  <c r="P37" i="20"/>
  <c r="Q37" i="20"/>
  <c r="R37" i="20"/>
  <c r="S37" i="20"/>
  <c r="C38" i="20"/>
  <c r="D38" i="20"/>
  <c r="E38" i="20"/>
  <c r="F38" i="20"/>
  <c r="G38" i="20"/>
  <c r="H38" i="20"/>
  <c r="I38" i="20"/>
  <c r="J38" i="20"/>
  <c r="K38" i="20"/>
  <c r="L38" i="20"/>
  <c r="M38" i="20"/>
  <c r="N38" i="20"/>
  <c r="O38" i="20"/>
  <c r="P38" i="20"/>
  <c r="Q38" i="20"/>
  <c r="R38" i="20"/>
  <c r="S38" i="20"/>
  <c r="C39" i="20"/>
  <c r="D39" i="20"/>
  <c r="E39" i="20"/>
  <c r="F39" i="20"/>
  <c r="G39" i="20"/>
  <c r="H39" i="20"/>
  <c r="I39" i="20"/>
  <c r="J39" i="20"/>
  <c r="K39" i="20"/>
  <c r="L39" i="20"/>
  <c r="M39" i="20"/>
  <c r="N39" i="20"/>
  <c r="O39" i="20"/>
  <c r="P39" i="20"/>
  <c r="Q39" i="20"/>
  <c r="R39" i="20"/>
  <c r="S39" i="20"/>
  <c r="C40" i="20"/>
  <c r="D40" i="20"/>
  <c r="E40" i="20"/>
  <c r="F40" i="20"/>
  <c r="G40" i="20"/>
  <c r="H40" i="20"/>
  <c r="I40" i="20"/>
  <c r="J40" i="20"/>
  <c r="K40" i="20"/>
  <c r="L40" i="20"/>
  <c r="M40" i="20"/>
  <c r="N40" i="20"/>
  <c r="O40" i="20"/>
  <c r="P40" i="20"/>
  <c r="Q40" i="20"/>
  <c r="R40" i="20"/>
  <c r="S40" i="20"/>
  <c r="C41" i="20"/>
  <c r="D41" i="20"/>
  <c r="E41" i="20"/>
  <c r="F41" i="20"/>
  <c r="G41" i="20"/>
  <c r="H41" i="20"/>
  <c r="I41" i="20"/>
  <c r="J41" i="20"/>
  <c r="K41" i="20"/>
  <c r="L41" i="20"/>
  <c r="M41" i="20"/>
  <c r="N41" i="20"/>
  <c r="O41" i="20"/>
  <c r="P41" i="20"/>
  <c r="Q41" i="20"/>
  <c r="R41" i="20"/>
  <c r="S41" i="20"/>
  <c r="C42" i="20"/>
  <c r="D42" i="20"/>
  <c r="E42" i="20"/>
  <c r="F42" i="20"/>
  <c r="G42" i="20"/>
  <c r="H42" i="20"/>
  <c r="I42" i="20"/>
  <c r="J42" i="20"/>
  <c r="K42" i="20"/>
  <c r="L42" i="20"/>
  <c r="M42" i="20"/>
  <c r="N42" i="20"/>
  <c r="O42" i="20"/>
  <c r="P42" i="20"/>
  <c r="Q42" i="20"/>
  <c r="R42" i="20"/>
  <c r="S42" i="20"/>
  <c r="C43" i="20"/>
  <c r="D43" i="20"/>
  <c r="E43" i="20"/>
  <c r="F43" i="20"/>
  <c r="G43" i="20"/>
  <c r="H43" i="20"/>
  <c r="I43" i="20"/>
  <c r="J43" i="20"/>
  <c r="K43" i="20"/>
  <c r="L43" i="20"/>
  <c r="M43" i="20"/>
  <c r="N43" i="20"/>
  <c r="O43" i="20"/>
  <c r="P43" i="20"/>
  <c r="Q43" i="20"/>
  <c r="R43" i="20"/>
  <c r="S43" i="20"/>
  <c r="C44" i="20"/>
  <c r="D44" i="20"/>
  <c r="E44" i="20"/>
  <c r="F44" i="20"/>
  <c r="G44" i="20"/>
  <c r="H44" i="20"/>
  <c r="I44" i="20"/>
  <c r="J44" i="20"/>
  <c r="K44" i="20"/>
  <c r="L44" i="20"/>
  <c r="M44" i="20"/>
  <c r="N44" i="20"/>
  <c r="O44" i="20"/>
  <c r="P44" i="20"/>
  <c r="Q44" i="20"/>
  <c r="R44" i="20"/>
  <c r="S44" i="20"/>
  <c r="C45" i="20"/>
  <c r="D45" i="20"/>
  <c r="E45" i="20"/>
  <c r="F45" i="20"/>
  <c r="G45" i="20"/>
  <c r="H45" i="20"/>
  <c r="I45" i="20"/>
  <c r="J45" i="20"/>
  <c r="K45" i="20"/>
  <c r="L45" i="20"/>
  <c r="M45" i="20"/>
  <c r="N45" i="20"/>
  <c r="O45" i="20"/>
  <c r="P45" i="20"/>
  <c r="Q45" i="20"/>
  <c r="R45" i="20"/>
  <c r="S45" i="20"/>
  <c r="C46" i="20"/>
  <c r="D46" i="20"/>
  <c r="E46" i="20"/>
  <c r="F46" i="20"/>
  <c r="G46" i="20"/>
  <c r="H46" i="20"/>
  <c r="I46" i="20"/>
  <c r="J46" i="20"/>
  <c r="K46" i="20"/>
  <c r="L46" i="20"/>
  <c r="M46" i="20"/>
  <c r="N46" i="20"/>
  <c r="O46" i="20"/>
  <c r="P46" i="20"/>
  <c r="Q46" i="20"/>
  <c r="R46" i="20"/>
  <c r="S46" i="20"/>
  <c r="C47" i="20"/>
  <c r="D47" i="20"/>
  <c r="E47" i="20"/>
  <c r="F47" i="20"/>
  <c r="G47" i="20"/>
  <c r="H47" i="20"/>
  <c r="I47" i="20"/>
  <c r="J47" i="20"/>
  <c r="K47" i="20"/>
  <c r="L47" i="20"/>
  <c r="M47" i="20"/>
  <c r="N47" i="20"/>
  <c r="O47" i="20"/>
  <c r="P47" i="20"/>
  <c r="Q47" i="20"/>
  <c r="R47" i="20"/>
  <c r="S47" i="20"/>
  <c r="C48" i="20"/>
  <c r="D48" i="20"/>
  <c r="E48" i="20"/>
  <c r="F48" i="20"/>
  <c r="G48" i="20"/>
  <c r="H48" i="20"/>
  <c r="I48" i="20"/>
  <c r="J48" i="20"/>
  <c r="K48" i="20"/>
  <c r="L48" i="20"/>
  <c r="M48" i="20"/>
  <c r="N48" i="20"/>
  <c r="O48" i="20"/>
  <c r="P48" i="20"/>
  <c r="Q48" i="20"/>
  <c r="R48" i="20"/>
  <c r="S48" i="20"/>
  <c r="C49" i="20"/>
  <c r="D49" i="20"/>
  <c r="E49" i="20"/>
  <c r="F49" i="20"/>
  <c r="G49" i="20"/>
  <c r="H49" i="20"/>
  <c r="I49" i="20"/>
  <c r="J49" i="20"/>
  <c r="K49" i="20"/>
  <c r="L49" i="20"/>
  <c r="M49" i="20"/>
  <c r="N49" i="20"/>
  <c r="O49" i="20"/>
  <c r="P49" i="20"/>
  <c r="Q49" i="20"/>
  <c r="R49" i="20"/>
  <c r="S49" i="20"/>
  <c r="C50" i="20"/>
  <c r="D50" i="20"/>
  <c r="E50" i="20"/>
  <c r="F50" i="20"/>
  <c r="G50" i="20"/>
  <c r="H50" i="20"/>
  <c r="I50" i="20"/>
  <c r="J50" i="20"/>
  <c r="K50" i="20"/>
  <c r="L50" i="20"/>
  <c r="M50" i="20"/>
  <c r="N50" i="20"/>
  <c r="O50" i="20"/>
  <c r="P50" i="20"/>
  <c r="Q50" i="20"/>
  <c r="R50" i="20"/>
  <c r="S50" i="20"/>
  <c r="C51" i="20"/>
  <c r="D51" i="20"/>
  <c r="E51" i="20"/>
  <c r="F51" i="20"/>
  <c r="G51" i="20"/>
  <c r="H51" i="20"/>
  <c r="I51" i="20"/>
  <c r="J51" i="20"/>
  <c r="K51" i="20"/>
  <c r="L51" i="20"/>
  <c r="M51" i="20"/>
  <c r="N51" i="20"/>
  <c r="O51" i="20"/>
  <c r="P51" i="20"/>
  <c r="Q51" i="20"/>
  <c r="R51" i="20"/>
  <c r="S51" i="20"/>
  <c r="C52" i="20"/>
  <c r="D52" i="20"/>
  <c r="E52" i="20"/>
  <c r="F52" i="20"/>
  <c r="G52" i="20"/>
  <c r="H52" i="20"/>
  <c r="I52" i="20"/>
  <c r="J52" i="20"/>
  <c r="K52" i="20"/>
  <c r="L52" i="20"/>
  <c r="M52" i="20"/>
  <c r="N52" i="20"/>
  <c r="O52" i="20"/>
  <c r="P52" i="20"/>
  <c r="Q52" i="20"/>
  <c r="R52" i="20"/>
  <c r="S52" i="20"/>
  <c r="C53" i="20"/>
  <c r="D53" i="20"/>
  <c r="E53" i="20"/>
  <c r="F53" i="20"/>
  <c r="G53" i="20"/>
  <c r="H53" i="20"/>
  <c r="I53" i="20"/>
  <c r="J53" i="20"/>
  <c r="K53" i="20"/>
  <c r="L53" i="20"/>
  <c r="M53" i="20"/>
  <c r="N53" i="20"/>
  <c r="O53" i="20"/>
  <c r="P53" i="20"/>
  <c r="Q53" i="20"/>
  <c r="R53" i="20"/>
  <c r="S53" i="20"/>
  <c r="C54" i="20"/>
  <c r="D54" i="20"/>
  <c r="E54" i="20"/>
  <c r="F54" i="20"/>
  <c r="G54" i="20"/>
  <c r="H54" i="20"/>
  <c r="I54" i="20"/>
  <c r="J54" i="20"/>
  <c r="K54" i="20"/>
  <c r="L54" i="20"/>
  <c r="M54" i="20"/>
  <c r="N54" i="20"/>
  <c r="O54" i="20"/>
  <c r="P54" i="20"/>
  <c r="Q54" i="20"/>
  <c r="R54" i="20"/>
  <c r="S54" i="20"/>
  <c r="C55" i="20"/>
  <c r="D55" i="20"/>
  <c r="E55" i="20"/>
  <c r="F55" i="20"/>
  <c r="G55" i="20"/>
  <c r="H55" i="20"/>
  <c r="I55" i="20"/>
  <c r="J55" i="20"/>
  <c r="K55" i="20"/>
  <c r="L55" i="20"/>
  <c r="M55" i="20"/>
  <c r="N55" i="20"/>
  <c r="O55" i="20"/>
  <c r="P55" i="20"/>
  <c r="Q55" i="20"/>
  <c r="R55" i="20"/>
  <c r="S55" i="20"/>
  <c r="C56" i="20"/>
  <c r="D56" i="20"/>
  <c r="E56" i="20"/>
  <c r="F56" i="20"/>
  <c r="G56" i="20"/>
  <c r="H56" i="20"/>
  <c r="I56" i="20"/>
  <c r="J56" i="20"/>
  <c r="K56" i="20"/>
  <c r="L56" i="20"/>
  <c r="M56" i="20"/>
  <c r="N56" i="20"/>
  <c r="O56" i="20"/>
  <c r="P56" i="20"/>
  <c r="Q56" i="20"/>
  <c r="R56" i="20"/>
  <c r="S56" i="20"/>
  <c r="C57" i="20"/>
  <c r="D57" i="20"/>
  <c r="E57" i="20"/>
  <c r="F57" i="20"/>
  <c r="G57" i="20"/>
  <c r="H57" i="20"/>
  <c r="I57" i="20"/>
  <c r="J57" i="20"/>
  <c r="K57" i="20"/>
  <c r="L57" i="20"/>
  <c r="M57" i="20"/>
  <c r="N57" i="20"/>
  <c r="O57" i="20"/>
  <c r="P57" i="20"/>
  <c r="Q57" i="20"/>
  <c r="R57" i="20"/>
  <c r="S57" i="20"/>
  <c r="C58" i="20"/>
  <c r="D58" i="20"/>
  <c r="E58" i="20"/>
  <c r="F58" i="20"/>
  <c r="G58" i="20"/>
  <c r="H58" i="20"/>
  <c r="I58" i="20"/>
  <c r="J58" i="20"/>
  <c r="K58" i="20"/>
  <c r="L58" i="20"/>
  <c r="M58" i="20"/>
  <c r="N58" i="20"/>
  <c r="O58" i="20"/>
  <c r="P58" i="20"/>
  <c r="Q58" i="20"/>
  <c r="R58" i="20"/>
  <c r="S58" i="20"/>
  <c r="C59" i="20"/>
  <c r="D59" i="20"/>
  <c r="E59" i="20"/>
  <c r="F59" i="20"/>
  <c r="G59" i="20"/>
  <c r="H59" i="20"/>
  <c r="I59" i="20"/>
  <c r="J59" i="20"/>
  <c r="K59" i="20"/>
  <c r="L59" i="20"/>
  <c r="M59" i="20"/>
  <c r="N59" i="20"/>
  <c r="O59" i="20"/>
  <c r="P59" i="20"/>
  <c r="Q59" i="20"/>
  <c r="R59" i="20"/>
  <c r="S59" i="20"/>
  <c r="C60" i="20"/>
  <c r="D60" i="20"/>
  <c r="E60" i="20"/>
  <c r="F60" i="20"/>
  <c r="G60" i="20"/>
  <c r="H60" i="20"/>
  <c r="I60" i="20"/>
  <c r="J60" i="20"/>
  <c r="K60" i="20"/>
  <c r="L60" i="20"/>
  <c r="M60" i="20"/>
  <c r="N60" i="20"/>
  <c r="O60" i="20"/>
  <c r="P60" i="20"/>
  <c r="Q60" i="20"/>
  <c r="R60" i="20"/>
  <c r="S60" i="20"/>
  <c r="C61" i="20"/>
  <c r="D61" i="20"/>
  <c r="E61" i="20"/>
  <c r="F61" i="20"/>
  <c r="G61" i="20"/>
  <c r="H61" i="20"/>
  <c r="I61" i="20"/>
  <c r="J61" i="20"/>
  <c r="K61" i="20"/>
  <c r="L61" i="20"/>
  <c r="M61" i="20"/>
  <c r="N61" i="20"/>
  <c r="O61" i="20"/>
  <c r="P61" i="20"/>
  <c r="Q61" i="20"/>
  <c r="R61" i="20"/>
  <c r="S61" i="20"/>
  <c r="C62" i="20"/>
  <c r="D62" i="20"/>
  <c r="E62" i="20"/>
  <c r="F62" i="20"/>
  <c r="G62" i="20"/>
  <c r="H62" i="20"/>
  <c r="I62" i="20"/>
  <c r="J62" i="20"/>
  <c r="K62" i="20"/>
  <c r="L62" i="20"/>
  <c r="M62" i="20"/>
  <c r="N62" i="20"/>
  <c r="O62" i="20"/>
  <c r="P62" i="20"/>
  <c r="Q62" i="20"/>
  <c r="R62" i="20"/>
  <c r="S62" i="20"/>
  <c r="C63" i="20"/>
  <c r="D63" i="20"/>
  <c r="E63" i="20"/>
  <c r="F63" i="20"/>
  <c r="G63" i="20"/>
  <c r="H63" i="20"/>
  <c r="I63" i="20"/>
  <c r="J63" i="20"/>
  <c r="K63" i="20"/>
  <c r="L63" i="20"/>
  <c r="M63" i="20"/>
  <c r="N63" i="20"/>
  <c r="O63" i="20"/>
  <c r="P63" i="20"/>
  <c r="Q63" i="20"/>
  <c r="R63" i="20"/>
  <c r="S63" i="20"/>
  <c r="C64" i="20"/>
  <c r="D64" i="20"/>
  <c r="E64" i="20"/>
  <c r="F64" i="20"/>
  <c r="G64" i="20"/>
  <c r="H64" i="20"/>
  <c r="I64" i="20"/>
  <c r="J64" i="20"/>
  <c r="K64" i="20"/>
  <c r="L64" i="20"/>
  <c r="M64" i="20"/>
  <c r="N64" i="20"/>
  <c r="O64" i="20"/>
  <c r="P64" i="20"/>
  <c r="Q64" i="20"/>
  <c r="R64" i="20"/>
  <c r="S64" i="20"/>
  <c r="C65" i="20"/>
  <c r="D65" i="20"/>
  <c r="E65" i="20"/>
  <c r="F65" i="20"/>
  <c r="G65" i="20"/>
  <c r="H65" i="20"/>
  <c r="I65" i="20"/>
  <c r="J65" i="20"/>
  <c r="K65" i="20"/>
  <c r="L65" i="20"/>
  <c r="M65" i="20"/>
  <c r="N65" i="20"/>
  <c r="O65" i="20"/>
  <c r="P65" i="20"/>
  <c r="Q65" i="20"/>
  <c r="R65" i="20"/>
  <c r="S65" i="20"/>
  <c r="C66" i="20"/>
  <c r="D66" i="20"/>
  <c r="E66" i="20"/>
  <c r="F66" i="20"/>
  <c r="G66" i="20"/>
  <c r="H66" i="20"/>
  <c r="I66" i="20"/>
  <c r="J66" i="20"/>
  <c r="K66" i="20"/>
  <c r="L66" i="20"/>
  <c r="M66" i="20"/>
  <c r="N66" i="20"/>
  <c r="O66" i="20"/>
  <c r="P66" i="20"/>
  <c r="Q66" i="20"/>
  <c r="R66" i="20"/>
  <c r="S66" i="20"/>
  <c r="C67" i="20"/>
  <c r="D67" i="20"/>
  <c r="E67" i="20"/>
  <c r="F67" i="20"/>
  <c r="G67" i="20"/>
  <c r="H67" i="20"/>
  <c r="I67" i="20"/>
  <c r="J67" i="20"/>
  <c r="K67" i="20"/>
  <c r="L67" i="20"/>
  <c r="M67" i="20"/>
  <c r="N67" i="20"/>
  <c r="O67" i="20"/>
  <c r="P67" i="20"/>
  <c r="Q67" i="20"/>
  <c r="R67" i="20"/>
  <c r="S67" i="20"/>
  <c r="C68" i="20"/>
  <c r="D68" i="20"/>
  <c r="E68" i="20"/>
  <c r="F68" i="20"/>
  <c r="G68" i="20"/>
  <c r="H68" i="20"/>
  <c r="I68" i="20"/>
  <c r="J68" i="20"/>
  <c r="K68" i="20"/>
  <c r="L68" i="20"/>
  <c r="M68" i="20"/>
  <c r="N68" i="20"/>
  <c r="O68" i="20"/>
  <c r="P68" i="20"/>
  <c r="Q68" i="20"/>
  <c r="R68" i="20"/>
  <c r="S68" i="20"/>
  <c r="C69" i="20"/>
  <c r="D69" i="20"/>
  <c r="E69" i="20"/>
  <c r="F69" i="20"/>
  <c r="G69" i="20"/>
  <c r="H69" i="20"/>
  <c r="I69" i="20"/>
  <c r="J69" i="20"/>
  <c r="K69" i="20"/>
  <c r="L69" i="20"/>
  <c r="M69" i="20"/>
  <c r="N69" i="20"/>
  <c r="O69" i="20"/>
  <c r="P69" i="20"/>
  <c r="Q69" i="20"/>
  <c r="R69" i="20"/>
  <c r="S69" i="20"/>
  <c r="C70" i="20"/>
  <c r="D70" i="20"/>
  <c r="E70" i="20"/>
  <c r="F70" i="20"/>
  <c r="G70" i="20"/>
  <c r="H70" i="20"/>
  <c r="I70" i="20"/>
  <c r="J70" i="20"/>
  <c r="K70" i="20"/>
  <c r="L70" i="20"/>
  <c r="M70" i="20"/>
  <c r="N70" i="20"/>
  <c r="O70" i="20"/>
  <c r="P70" i="20"/>
  <c r="Q70" i="20"/>
  <c r="R70" i="20"/>
  <c r="S70" i="20"/>
  <c r="C71" i="20"/>
  <c r="D71" i="20"/>
  <c r="E71" i="20"/>
  <c r="F71" i="20"/>
  <c r="G71" i="20"/>
  <c r="H71" i="20"/>
  <c r="I71" i="20"/>
  <c r="J71" i="20"/>
  <c r="K71" i="20"/>
  <c r="L71" i="20"/>
  <c r="M71" i="20"/>
  <c r="N71" i="20"/>
  <c r="O71" i="20"/>
  <c r="P71" i="20"/>
  <c r="Q71" i="20"/>
  <c r="R71" i="20"/>
  <c r="S71" i="20"/>
  <c r="C72" i="20"/>
  <c r="D72" i="20"/>
  <c r="E72" i="20"/>
  <c r="F72" i="20"/>
  <c r="G72" i="20"/>
  <c r="H72" i="20"/>
  <c r="I72" i="20"/>
  <c r="J72" i="20"/>
  <c r="K72" i="20"/>
  <c r="L72" i="20"/>
  <c r="M72" i="20"/>
  <c r="N72" i="20"/>
  <c r="O72" i="20"/>
  <c r="P72" i="20"/>
  <c r="Q72" i="20"/>
  <c r="R72" i="20"/>
  <c r="S72" i="20"/>
  <c r="C73" i="20"/>
  <c r="D73" i="20"/>
  <c r="E73" i="20"/>
  <c r="F73" i="20"/>
  <c r="G73" i="20"/>
  <c r="H73" i="20"/>
  <c r="I73" i="20"/>
  <c r="J73" i="20"/>
  <c r="K73" i="20"/>
  <c r="L73" i="20"/>
  <c r="M73" i="20"/>
  <c r="N73" i="20"/>
  <c r="O73" i="20"/>
  <c r="P73" i="20"/>
  <c r="Q73" i="20"/>
  <c r="R73" i="20"/>
  <c r="S73" i="20"/>
  <c r="C74" i="20"/>
  <c r="D74" i="20"/>
  <c r="E74" i="20"/>
  <c r="F74" i="20"/>
  <c r="G74" i="20"/>
  <c r="H74" i="20"/>
  <c r="I74" i="20"/>
  <c r="J74" i="20"/>
  <c r="K74" i="20"/>
  <c r="L74" i="20"/>
  <c r="M74" i="20"/>
  <c r="N74" i="20"/>
  <c r="O74" i="20"/>
  <c r="P74" i="20"/>
  <c r="Q74" i="20"/>
  <c r="R74" i="20"/>
  <c r="S74" i="20"/>
  <c r="C75" i="20"/>
  <c r="D75" i="20"/>
  <c r="E75" i="20"/>
  <c r="F75" i="20"/>
  <c r="G75" i="20"/>
  <c r="H75" i="20"/>
  <c r="I75" i="20"/>
  <c r="J75" i="20"/>
  <c r="K75" i="20"/>
  <c r="L75" i="20"/>
  <c r="M75" i="20"/>
  <c r="N75" i="20"/>
  <c r="O75" i="20"/>
  <c r="P75" i="20"/>
  <c r="Q75" i="20"/>
  <c r="R75" i="20"/>
  <c r="S75" i="20"/>
  <c r="C76" i="20"/>
  <c r="D76" i="20"/>
  <c r="E76" i="20"/>
  <c r="F76" i="20"/>
  <c r="G76" i="20"/>
  <c r="H76" i="20"/>
  <c r="I76" i="20"/>
  <c r="J76" i="20"/>
  <c r="K76" i="20"/>
  <c r="L76" i="20"/>
  <c r="M76" i="20"/>
  <c r="N76" i="20"/>
  <c r="O76" i="20"/>
  <c r="P76" i="20"/>
  <c r="Q76" i="20"/>
  <c r="R76" i="20"/>
  <c r="S76" i="20"/>
  <c r="C77" i="20"/>
  <c r="D77" i="20"/>
  <c r="E77" i="20"/>
  <c r="F77" i="20"/>
  <c r="G77" i="20"/>
  <c r="H77" i="20"/>
  <c r="I77" i="20"/>
  <c r="J77" i="20"/>
  <c r="K77" i="20"/>
  <c r="L77" i="20"/>
  <c r="M77" i="20"/>
  <c r="N77" i="20"/>
  <c r="O77" i="20"/>
  <c r="P77" i="20"/>
  <c r="Q77" i="20"/>
  <c r="R77" i="20"/>
  <c r="S77" i="20"/>
  <c r="C78" i="20"/>
  <c r="D78" i="20"/>
  <c r="E78" i="20"/>
  <c r="F78" i="20"/>
  <c r="G78" i="20"/>
  <c r="H78" i="20"/>
  <c r="I78" i="20"/>
  <c r="J78" i="20"/>
  <c r="K78" i="20"/>
  <c r="L78" i="20"/>
  <c r="M78" i="20"/>
  <c r="N78" i="20"/>
  <c r="O78" i="20"/>
  <c r="P78" i="20"/>
  <c r="Q78" i="20"/>
  <c r="R78" i="20"/>
  <c r="S78" i="20"/>
  <c r="C79" i="20"/>
  <c r="D79" i="20"/>
  <c r="E79" i="20"/>
  <c r="F79" i="20"/>
  <c r="G79" i="20"/>
  <c r="H79" i="20"/>
  <c r="I79" i="20"/>
  <c r="J79" i="20"/>
  <c r="K79" i="20"/>
  <c r="L79" i="20"/>
  <c r="M79" i="20"/>
  <c r="N79" i="20"/>
  <c r="O79" i="20"/>
  <c r="P79" i="20"/>
  <c r="Q79" i="20"/>
  <c r="R79" i="20"/>
  <c r="S79" i="20"/>
  <c r="C80" i="20"/>
  <c r="D80" i="20"/>
  <c r="E80" i="20"/>
  <c r="F80" i="20"/>
  <c r="G80" i="20"/>
  <c r="H80" i="20"/>
  <c r="I80" i="20"/>
  <c r="J80" i="20"/>
  <c r="K80" i="20"/>
  <c r="L80" i="20"/>
  <c r="M80" i="20"/>
  <c r="N80" i="20"/>
  <c r="O80" i="20"/>
  <c r="P80" i="20"/>
  <c r="Q80" i="20"/>
  <c r="R80" i="20"/>
  <c r="S80" i="20"/>
  <c r="C81" i="20"/>
  <c r="D81" i="20"/>
  <c r="E81" i="20"/>
  <c r="F81" i="20"/>
  <c r="G81" i="20"/>
  <c r="H81" i="20"/>
  <c r="I81" i="20"/>
  <c r="J81" i="20"/>
  <c r="K81" i="20"/>
  <c r="L81" i="20"/>
  <c r="M81" i="20"/>
  <c r="N81" i="20"/>
  <c r="O81" i="20"/>
  <c r="P81" i="20"/>
  <c r="Q81" i="20"/>
  <c r="R81" i="20"/>
  <c r="S81" i="20"/>
  <c r="C82" i="20"/>
  <c r="D82" i="20"/>
  <c r="E82" i="20"/>
  <c r="F82" i="20"/>
  <c r="G82" i="20"/>
  <c r="H82" i="20"/>
  <c r="I82" i="20"/>
  <c r="J82" i="20"/>
  <c r="K82" i="20"/>
  <c r="L82" i="20"/>
  <c r="M82" i="20"/>
  <c r="N82" i="20"/>
  <c r="O82" i="20"/>
  <c r="P82" i="20"/>
  <c r="Q82" i="20"/>
  <c r="R82" i="20"/>
  <c r="S82" i="20"/>
  <c r="D2" i="20"/>
  <c r="E2" i="20"/>
  <c r="F2" i="20"/>
  <c r="G2" i="20"/>
  <c r="H2" i="20"/>
  <c r="I2" i="20"/>
  <c r="J2" i="20"/>
  <c r="K2" i="20"/>
  <c r="L2" i="20"/>
  <c r="M2" i="20"/>
  <c r="N2" i="20"/>
  <c r="O2" i="20"/>
  <c r="P2" i="20"/>
  <c r="Q2" i="20"/>
  <c r="R2" i="20"/>
  <c r="S2" i="20"/>
  <c r="C2" i="20"/>
  <c r="S7" i="23"/>
  <c r="S82" i="23"/>
  <c r="S160" i="23"/>
  <c r="S233" i="23"/>
  <c r="S310" i="23"/>
  <c r="S388" i="23"/>
  <c r="S449" i="23"/>
  <c r="S509" i="23"/>
  <c r="S551" i="23"/>
  <c r="S3" i="23"/>
  <c r="S4" i="23"/>
  <c r="S5" i="23"/>
  <c r="S6" i="23"/>
  <c r="S8" i="23"/>
  <c r="S9" i="23"/>
  <c r="S10" i="23"/>
  <c r="S11" i="23"/>
  <c r="S12" i="23"/>
  <c r="S13" i="23"/>
  <c r="S14" i="23"/>
  <c r="S15" i="23"/>
  <c r="S16" i="23"/>
  <c r="S17" i="23"/>
  <c r="S18" i="23"/>
  <c r="S19" i="23"/>
  <c r="S20" i="23"/>
  <c r="S21" i="23"/>
  <c r="S22" i="23"/>
  <c r="S23" i="23"/>
  <c r="S24" i="23"/>
  <c r="S25" i="23"/>
  <c r="S26" i="23"/>
  <c r="S27" i="23"/>
  <c r="S28" i="23"/>
  <c r="S29" i="23"/>
  <c r="S30" i="23"/>
  <c r="S31" i="23"/>
  <c r="S32" i="23"/>
  <c r="S33" i="23"/>
  <c r="S34" i="23"/>
  <c r="S35" i="23"/>
  <c r="S36" i="23"/>
  <c r="S37" i="23"/>
  <c r="S38" i="23"/>
  <c r="S39" i="23"/>
  <c r="S40" i="23"/>
  <c r="S41" i="23"/>
  <c r="S42" i="23"/>
  <c r="S43" i="23"/>
  <c r="S44" i="23"/>
  <c r="S45" i="23"/>
  <c r="S46" i="23"/>
  <c r="S47" i="23"/>
  <c r="S48" i="23"/>
  <c r="S49" i="23"/>
  <c r="S50" i="23"/>
  <c r="S51" i="23"/>
  <c r="S52" i="23"/>
  <c r="S53" i="23"/>
  <c r="S54" i="23"/>
  <c r="S55" i="23"/>
  <c r="S56" i="23"/>
  <c r="S57" i="23"/>
  <c r="S58" i="23"/>
  <c r="S59" i="23"/>
  <c r="S60" i="23"/>
  <c r="S61" i="23"/>
  <c r="S62" i="23"/>
  <c r="S63" i="23"/>
  <c r="S64" i="23"/>
  <c r="S65" i="23"/>
  <c r="S66" i="23"/>
  <c r="S67" i="23"/>
  <c r="S68" i="23"/>
  <c r="S69" i="23"/>
  <c r="S70" i="23"/>
  <c r="S71" i="23"/>
  <c r="S72" i="23"/>
  <c r="S73" i="23"/>
  <c r="S74" i="23"/>
  <c r="S75" i="23"/>
  <c r="S76" i="23"/>
  <c r="S77" i="23"/>
  <c r="S78" i="23"/>
  <c r="S79" i="23"/>
  <c r="S80" i="23"/>
  <c r="S81" i="23"/>
  <c r="S83" i="23"/>
  <c r="S84" i="23"/>
  <c r="S85" i="23"/>
  <c r="S86" i="23"/>
  <c r="S87" i="23"/>
  <c r="S88" i="23"/>
  <c r="S89" i="23"/>
  <c r="S90" i="23"/>
  <c r="S91" i="23"/>
  <c r="S92" i="23"/>
  <c r="S93" i="23"/>
  <c r="S94" i="23"/>
  <c r="S95" i="23"/>
  <c r="S96" i="23"/>
  <c r="S97" i="23"/>
  <c r="S98" i="23"/>
  <c r="S99" i="23"/>
  <c r="S100" i="23"/>
  <c r="S101" i="23"/>
  <c r="S102" i="23"/>
  <c r="S103" i="23"/>
  <c r="S104" i="23"/>
  <c r="S105" i="23"/>
  <c r="S106" i="23"/>
  <c r="S107" i="23"/>
  <c r="S108" i="23"/>
  <c r="S109" i="23"/>
  <c r="S110" i="23"/>
  <c r="S111" i="23"/>
  <c r="S112" i="23"/>
  <c r="S113" i="23"/>
  <c r="S114" i="23"/>
  <c r="S115" i="23"/>
  <c r="S116" i="23"/>
  <c r="S117" i="23"/>
  <c r="S118" i="23"/>
  <c r="S119" i="23"/>
  <c r="S120" i="23"/>
  <c r="S121" i="23"/>
  <c r="S122" i="23"/>
  <c r="S123" i="23"/>
  <c r="S124" i="23"/>
  <c r="S125" i="23"/>
  <c r="S126" i="23"/>
  <c r="S127" i="23"/>
  <c r="S128" i="23"/>
  <c r="S129" i="23"/>
  <c r="S130" i="23"/>
  <c r="S131" i="23"/>
  <c r="S132" i="23"/>
  <c r="S133" i="23"/>
  <c r="S134" i="23"/>
  <c r="S135" i="23"/>
  <c r="S136" i="23"/>
  <c r="S137" i="23"/>
  <c r="S138" i="23"/>
  <c r="S139" i="23"/>
  <c r="S140" i="23"/>
  <c r="S141" i="23"/>
  <c r="S142" i="23"/>
  <c r="S143" i="23"/>
  <c r="S144" i="23"/>
  <c r="S145" i="23"/>
  <c r="S146" i="23"/>
  <c r="S147" i="23"/>
  <c r="S148" i="23"/>
  <c r="S149" i="23"/>
  <c r="S150" i="23"/>
  <c r="S151" i="23"/>
  <c r="S152" i="23"/>
  <c r="S153" i="23"/>
  <c r="S154" i="23"/>
  <c r="S155" i="23"/>
  <c r="S156" i="23"/>
  <c r="S157" i="23"/>
  <c r="S158" i="23"/>
  <c r="S159" i="23"/>
  <c r="S161" i="23"/>
  <c r="S162" i="23"/>
  <c r="S163" i="23"/>
  <c r="S164" i="23"/>
  <c r="S165" i="23"/>
  <c r="S166" i="23"/>
  <c r="S167" i="23"/>
  <c r="S168" i="23"/>
  <c r="S169" i="23"/>
  <c r="S170" i="23"/>
  <c r="S171" i="23"/>
  <c r="S172" i="23"/>
  <c r="S173" i="23"/>
  <c r="S174" i="23"/>
  <c r="S175" i="23"/>
  <c r="S176" i="23"/>
  <c r="S177" i="23"/>
  <c r="S178" i="23"/>
  <c r="S179" i="23"/>
  <c r="S180" i="23"/>
  <c r="S181" i="23"/>
  <c r="S182" i="23"/>
  <c r="S183" i="23"/>
  <c r="S184" i="23"/>
  <c r="S185" i="23"/>
  <c r="S186" i="23"/>
  <c r="S187" i="23"/>
  <c r="S188" i="23"/>
  <c r="S189" i="23"/>
  <c r="S190" i="23"/>
  <c r="S191" i="23"/>
  <c r="S192" i="23"/>
  <c r="S193" i="23"/>
  <c r="S194" i="23"/>
  <c r="S195" i="23"/>
  <c r="S196" i="23"/>
  <c r="S197" i="23"/>
  <c r="S198" i="23"/>
  <c r="S199" i="23"/>
  <c r="S200" i="23"/>
  <c r="S201" i="23"/>
  <c r="S202" i="23"/>
  <c r="S203" i="23"/>
  <c r="S204" i="23"/>
  <c r="S205" i="23"/>
  <c r="S206" i="23"/>
  <c r="S207" i="23"/>
  <c r="S208" i="23"/>
  <c r="S209" i="23"/>
  <c r="S210" i="23"/>
  <c r="S211" i="23"/>
  <c r="S212" i="23"/>
  <c r="S213" i="23"/>
  <c r="S214" i="23"/>
  <c r="S215" i="23"/>
  <c r="S216" i="23"/>
  <c r="S217" i="23"/>
  <c r="S218" i="23"/>
  <c r="S219" i="23"/>
  <c r="S220" i="23"/>
  <c r="S221" i="23"/>
  <c r="S222" i="23"/>
  <c r="S223" i="23"/>
  <c r="S224" i="23"/>
  <c r="S225" i="23"/>
  <c r="S226" i="23"/>
  <c r="S227" i="23"/>
  <c r="S228" i="23"/>
  <c r="S229" i="23"/>
  <c r="S230" i="23"/>
  <c r="S231" i="23"/>
  <c r="S232" i="23"/>
  <c r="S234" i="23"/>
  <c r="S235" i="23"/>
  <c r="S236" i="23"/>
  <c r="S237" i="23"/>
  <c r="S238" i="23"/>
  <c r="S239" i="23"/>
  <c r="S240" i="23"/>
  <c r="S241" i="23"/>
  <c r="S242" i="23"/>
  <c r="S243" i="23"/>
  <c r="S244" i="23"/>
  <c r="S245" i="23"/>
  <c r="S246" i="23"/>
  <c r="S247" i="23"/>
  <c r="S248" i="23"/>
  <c r="S249" i="23"/>
  <c r="S250" i="23"/>
  <c r="S251" i="23"/>
  <c r="S252" i="23"/>
  <c r="S253" i="23"/>
  <c r="S254" i="23"/>
  <c r="S255" i="23"/>
  <c r="S256" i="23"/>
  <c r="S257" i="23"/>
  <c r="S258" i="23"/>
  <c r="S259" i="23"/>
  <c r="S260" i="23"/>
  <c r="S261" i="23"/>
  <c r="S262" i="23"/>
  <c r="S263" i="23"/>
  <c r="S264" i="23"/>
  <c r="S265" i="23"/>
  <c r="S266" i="23"/>
  <c r="S267" i="23"/>
  <c r="S268" i="23"/>
  <c r="S269" i="23"/>
  <c r="S270" i="23"/>
  <c r="S271" i="23"/>
  <c r="S272" i="23"/>
  <c r="S273" i="23"/>
  <c r="S274" i="23"/>
  <c r="S275" i="23"/>
  <c r="S276" i="23"/>
  <c r="S277" i="23"/>
  <c r="S278" i="23"/>
  <c r="S279" i="23"/>
  <c r="S280" i="23"/>
  <c r="S281" i="23"/>
  <c r="S282" i="23"/>
  <c r="S283" i="23"/>
  <c r="S284" i="23"/>
  <c r="S285" i="23"/>
  <c r="S286" i="23"/>
  <c r="S287" i="23"/>
  <c r="S288" i="23"/>
  <c r="S289" i="23"/>
  <c r="S290" i="23"/>
  <c r="S291" i="23"/>
  <c r="S292" i="23"/>
  <c r="S293" i="23"/>
  <c r="S294" i="23"/>
  <c r="S295" i="23"/>
  <c r="S296" i="23"/>
  <c r="S297" i="23"/>
  <c r="S298" i="23"/>
  <c r="S299" i="23"/>
  <c r="S300" i="23"/>
  <c r="S301" i="23"/>
  <c r="S302" i="23"/>
  <c r="S303" i="23"/>
  <c r="S304" i="23"/>
  <c r="S305" i="23"/>
  <c r="S306" i="23"/>
  <c r="S307" i="23"/>
  <c r="S308" i="23"/>
  <c r="S309" i="23"/>
  <c r="S311" i="23"/>
  <c r="S312" i="23"/>
  <c r="S313" i="23"/>
  <c r="S314" i="23"/>
  <c r="S315" i="23"/>
  <c r="S316" i="23"/>
  <c r="S317" i="23"/>
  <c r="S318" i="23"/>
  <c r="S319" i="23"/>
  <c r="S320" i="23"/>
  <c r="S321" i="23"/>
  <c r="S322" i="23"/>
  <c r="S323" i="23"/>
  <c r="S324" i="23"/>
  <c r="S325" i="23"/>
  <c r="S326" i="23"/>
  <c r="S327" i="23"/>
  <c r="S328" i="23"/>
  <c r="S329" i="23"/>
  <c r="S330" i="23"/>
  <c r="S331" i="23"/>
  <c r="S332" i="23"/>
  <c r="S333" i="23"/>
  <c r="S334" i="23"/>
  <c r="S335" i="23"/>
  <c r="S336" i="23"/>
  <c r="S337" i="23"/>
  <c r="S338" i="23"/>
  <c r="S339" i="23"/>
  <c r="S340" i="23"/>
  <c r="S341" i="23"/>
  <c r="S342" i="23"/>
  <c r="S343" i="23"/>
  <c r="S344" i="23"/>
  <c r="S345" i="23"/>
  <c r="S346" i="23"/>
  <c r="S347" i="23"/>
  <c r="S348" i="23"/>
  <c r="S349" i="23"/>
  <c r="S350" i="23"/>
  <c r="S351" i="23"/>
  <c r="S352" i="23"/>
  <c r="S353" i="23"/>
  <c r="S354" i="23"/>
  <c r="S355" i="23"/>
  <c r="S356" i="23"/>
  <c r="S357" i="23"/>
  <c r="S358" i="23"/>
  <c r="S359" i="23"/>
  <c r="S360" i="23"/>
  <c r="S361" i="23"/>
  <c r="S362" i="23"/>
  <c r="S363" i="23"/>
  <c r="S364" i="23"/>
  <c r="S365" i="23"/>
  <c r="S366" i="23"/>
  <c r="S367" i="23"/>
  <c r="S368" i="23"/>
  <c r="S369" i="23"/>
  <c r="S370" i="23"/>
  <c r="S371" i="23"/>
  <c r="S372" i="23"/>
  <c r="S373" i="23"/>
  <c r="S374" i="23"/>
  <c r="S375" i="23"/>
  <c r="S376" i="23"/>
  <c r="S377" i="23"/>
  <c r="S378" i="23"/>
  <c r="S379" i="23"/>
  <c r="S380" i="23"/>
  <c r="S381" i="23"/>
  <c r="S382" i="23"/>
  <c r="S383" i="23"/>
  <c r="S384" i="23"/>
  <c r="S385" i="23"/>
  <c r="S386" i="23"/>
  <c r="S387" i="23"/>
  <c r="S389" i="23"/>
  <c r="S390" i="23"/>
  <c r="S391" i="23"/>
  <c r="S392" i="23"/>
  <c r="S393" i="23"/>
  <c r="S394" i="23"/>
  <c r="S395" i="23"/>
  <c r="S396" i="23"/>
  <c r="S397" i="23"/>
  <c r="S398" i="23"/>
  <c r="S399" i="23"/>
  <c r="S400" i="23"/>
  <c r="S401" i="23"/>
  <c r="S402" i="23"/>
  <c r="S403" i="23"/>
  <c r="S404" i="23"/>
  <c r="S405" i="23"/>
  <c r="S406" i="23"/>
  <c r="S407" i="23"/>
  <c r="S408" i="23"/>
  <c r="S409" i="23"/>
  <c r="S410" i="23"/>
  <c r="S411" i="23"/>
  <c r="S412" i="23"/>
  <c r="S413" i="23"/>
  <c r="S414" i="23"/>
  <c r="S415" i="23"/>
  <c r="S416" i="23"/>
  <c r="S417" i="23"/>
  <c r="S418" i="23"/>
  <c r="S419" i="23"/>
  <c r="S420" i="23"/>
  <c r="S421" i="23"/>
  <c r="S422" i="23"/>
  <c r="S423" i="23"/>
  <c r="S424" i="23"/>
  <c r="S425" i="23"/>
  <c r="S426" i="23"/>
  <c r="S427" i="23"/>
  <c r="S428" i="23"/>
  <c r="S429" i="23"/>
  <c r="S430" i="23"/>
  <c r="S431" i="23"/>
  <c r="S432" i="23"/>
  <c r="S433" i="23"/>
  <c r="S434" i="23"/>
  <c r="S435" i="23"/>
  <c r="S436" i="23"/>
  <c r="S437" i="23"/>
  <c r="S438" i="23"/>
  <c r="S439" i="23"/>
  <c r="S440" i="23"/>
  <c r="S441" i="23"/>
  <c r="S442" i="23"/>
  <c r="S443" i="23"/>
  <c r="S444" i="23"/>
  <c r="S445" i="23"/>
  <c r="S446" i="23"/>
  <c r="S447" i="23"/>
  <c r="S448" i="23"/>
  <c r="S450" i="23"/>
  <c r="S451" i="23"/>
  <c r="S452" i="23"/>
  <c r="S453" i="23"/>
  <c r="S454" i="23"/>
  <c r="S455" i="23"/>
  <c r="S456" i="23"/>
  <c r="S457" i="23"/>
  <c r="S458" i="23"/>
  <c r="S459" i="23"/>
  <c r="S460" i="23"/>
  <c r="S461" i="23"/>
  <c r="S462" i="23"/>
  <c r="S463" i="23"/>
  <c r="S464" i="23"/>
  <c r="S465" i="23"/>
  <c r="S466" i="23"/>
  <c r="S467" i="23"/>
  <c r="S468" i="23"/>
  <c r="S469" i="23"/>
  <c r="S470" i="23"/>
  <c r="S471" i="23"/>
  <c r="S472" i="23"/>
  <c r="S473" i="23"/>
  <c r="S474" i="23"/>
  <c r="S475" i="23"/>
  <c r="S476" i="23"/>
  <c r="S477" i="23"/>
  <c r="S478" i="23"/>
  <c r="S479" i="23"/>
  <c r="S480" i="23"/>
  <c r="S481" i="23"/>
  <c r="S482" i="23"/>
  <c r="S483" i="23"/>
  <c r="S484" i="23"/>
  <c r="S485" i="23"/>
  <c r="S486" i="23"/>
  <c r="S487" i="23"/>
  <c r="S488" i="23"/>
  <c r="S489" i="23"/>
  <c r="S490" i="23"/>
  <c r="S491" i="23"/>
  <c r="S492" i="23"/>
  <c r="S493" i="23"/>
  <c r="S494" i="23"/>
  <c r="S495" i="23"/>
  <c r="S496" i="23"/>
  <c r="S497" i="23"/>
  <c r="S498" i="23"/>
  <c r="S499" i="23"/>
  <c r="S500" i="23"/>
  <c r="S501" i="23"/>
  <c r="S502" i="23"/>
  <c r="S503" i="23"/>
  <c r="S504" i="23"/>
  <c r="S505" i="23"/>
  <c r="S506" i="23"/>
  <c r="S507" i="23"/>
  <c r="S508" i="23"/>
  <c r="S510" i="23"/>
  <c r="S511" i="23"/>
  <c r="S512" i="23"/>
  <c r="S513" i="23"/>
  <c r="S514" i="23"/>
  <c r="S515" i="23"/>
  <c r="S516" i="23"/>
  <c r="S517" i="23"/>
  <c r="S518" i="23"/>
  <c r="S519" i="23"/>
  <c r="S520" i="23"/>
  <c r="S521" i="23"/>
  <c r="S522" i="23"/>
  <c r="S523" i="23"/>
  <c r="S524" i="23"/>
  <c r="S525" i="23"/>
  <c r="S526" i="23"/>
  <c r="S527" i="23"/>
  <c r="S528" i="23"/>
  <c r="S529" i="23"/>
  <c r="S530" i="23"/>
  <c r="S531" i="23"/>
  <c r="S532" i="23"/>
  <c r="S533" i="23"/>
  <c r="S534" i="23"/>
  <c r="S535" i="23"/>
  <c r="S536" i="23"/>
  <c r="S537" i="23"/>
  <c r="S538" i="23"/>
  <c r="S539" i="23"/>
  <c r="S540" i="23"/>
  <c r="S541" i="23"/>
  <c r="S542" i="23"/>
  <c r="S543" i="23"/>
  <c r="S544" i="23"/>
  <c r="S545" i="23"/>
  <c r="S546" i="23"/>
  <c r="S547" i="23"/>
  <c r="S548" i="23"/>
  <c r="S549" i="23"/>
  <c r="S550" i="23"/>
  <c r="S552" i="23"/>
  <c r="S553" i="23"/>
  <c r="S554" i="23"/>
  <c r="S555" i="23"/>
  <c r="S556" i="23"/>
  <c r="S557" i="23"/>
  <c r="S558" i="23"/>
  <c r="S559" i="23"/>
  <c r="S560" i="23"/>
  <c r="S561" i="23"/>
  <c r="S562" i="23"/>
  <c r="S563" i="23"/>
  <c r="S564" i="23"/>
  <c r="S565" i="23"/>
  <c r="S566" i="23"/>
  <c r="S567" i="23"/>
  <c r="S568" i="23"/>
  <c r="S569" i="23"/>
  <c r="S570" i="23"/>
  <c r="S571" i="23"/>
  <c r="S572" i="23"/>
  <c r="S573" i="23"/>
  <c r="S574" i="23"/>
  <c r="S575" i="23"/>
  <c r="S576" i="23"/>
  <c r="S577" i="23"/>
  <c r="S578" i="23"/>
  <c r="S579" i="23"/>
  <c r="S580" i="23"/>
  <c r="S581" i="23"/>
  <c r="S582" i="23"/>
  <c r="S583" i="23"/>
  <c r="S584" i="23"/>
  <c r="S585" i="23"/>
  <c r="S586" i="23"/>
  <c r="S587" i="23"/>
  <c r="S588" i="23"/>
  <c r="S589" i="23"/>
  <c r="S2" i="23"/>
  <c r="S3" i="19"/>
  <c r="T2" i="20" s="1"/>
  <c r="S4" i="19"/>
  <c r="T3" i="20" s="1"/>
  <c r="S5" i="19"/>
  <c r="T4" i="20" s="1"/>
  <c r="S6" i="19"/>
  <c r="T5" i="20" s="1"/>
  <c r="S7" i="19"/>
  <c r="T6" i="20" s="1"/>
  <c r="S8" i="19"/>
  <c r="T7" i="20" s="1"/>
  <c r="S9" i="19"/>
  <c r="T8" i="20" s="1"/>
  <c r="S10" i="19"/>
  <c r="T9" i="20" s="1"/>
  <c r="S11" i="19"/>
  <c r="T10" i="20" s="1"/>
  <c r="S12" i="19"/>
  <c r="T11" i="20" s="1"/>
  <c r="S13" i="19"/>
  <c r="T12" i="20" s="1"/>
  <c r="S14" i="19"/>
  <c r="T13" i="20" s="1"/>
  <c r="S15" i="19"/>
  <c r="T14" i="20" s="1"/>
  <c r="S16" i="19"/>
  <c r="T15" i="20" s="1"/>
  <c r="S17" i="19"/>
  <c r="T16" i="20" s="1"/>
  <c r="S18" i="19"/>
  <c r="T17" i="20" s="1"/>
  <c r="S19" i="19"/>
  <c r="T18" i="20" s="1"/>
  <c r="S20" i="19"/>
  <c r="T19" i="20" s="1"/>
  <c r="S21" i="19"/>
  <c r="T20" i="20" s="1"/>
  <c r="S22" i="19"/>
  <c r="T21" i="20" s="1"/>
  <c r="S23" i="19"/>
  <c r="T22" i="20" s="1"/>
  <c r="S24" i="19"/>
  <c r="T23" i="20" s="1"/>
  <c r="S25" i="19"/>
  <c r="T24" i="20" s="1"/>
  <c r="S26" i="19"/>
  <c r="T25" i="20" s="1"/>
  <c r="S27" i="19"/>
  <c r="T26" i="20" s="1"/>
  <c r="S28" i="19"/>
  <c r="T27" i="20" s="1"/>
  <c r="S29" i="19"/>
  <c r="T28" i="20" s="1"/>
  <c r="S30" i="19"/>
  <c r="T29" i="20" s="1"/>
  <c r="S31" i="19"/>
  <c r="T30" i="20" s="1"/>
  <c r="S32" i="19"/>
  <c r="T31" i="20" s="1"/>
  <c r="S33" i="19"/>
  <c r="T32" i="20" s="1"/>
  <c r="S34" i="19"/>
  <c r="T33" i="20" s="1"/>
  <c r="S35" i="19"/>
  <c r="T34" i="20" s="1"/>
  <c r="S36" i="19"/>
  <c r="T35" i="20" s="1"/>
  <c r="S37" i="19"/>
  <c r="T36" i="20" s="1"/>
  <c r="S38" i="19"/>
  <c r="T37" i="20" s="1"/>
  <c r="S39" i="19"/>
  <c r="T38" i="20" s="1"/>
  <c r="S40" i="19"/>
  <c r="T39" i="20" s="1"/>
  <c r="S41" i="19"/>
  <c r="T40" i="20" s="1"/>
  <c r="S42" i="19"/>
  <c r="T41" i="20" s="1"/>
  <c r="S43" i="19"/>
  <c r="T42" i="20" s="1"/>
  <c r="S44" i="19"/>
  <c r="T43" i="20" s="1"/>
  <c r="S45" i="19"/>
  <c r="T44" i="20" s="1"/>
  <c r="S46" i="19"/>
  <c r="T45" i="20" s="1"/>
  <c r="S47" i="19"/>
  <c r="T46" i="20" s="1"/>
  <c r="S48" i="19"/>
  <c r="T47" i="20" s="1"/>
  <c r="S49" i="19"/>
  <c r="T48" i="20" s="1"/>
  <c r="S50" i="19"/>
  <c r="T49" i="20" s="1"/>
  <c r="S51" i="19"/>
  <c r="T50" i="20" s="1"/>
  <c r="S52" i="19"/>
  <c r="T51" i="20" s="1"/>
  <c r="S53" i="19"/>
  <c r="T52" i="20" s="1"/>
  <c r="S54" i="19"/>
  <c r="T53" i="20" s="1"/>
  <c r="S55" i="19"/>
  <c r="T54" i="20" s="1"/>
  <c r="S56" i="19"/>
  <c r="T55" i="20" s="1"/>
  <c r="S57" i="19"/>
  <c r="T56" i="20" s="1"/>
  <c r="S58" i="19"/>
  <c r="T57" i="20" s="1"/>
  <c r="S59" i="19"/>
  <c r="T58" i="20" s="1"/>
  <c r="S60" i="19"/>
  <c r="T59" i="20" s="1"/>
  <c r="S61" i="19"/>
  <c r="T60" i="20" s="1"/>
  <c r="S62" i="19"/>
  <c r="T61" i="20" s="1"/>
  <c r="S63" i="19"/>
  <c r="T62" i="20" s="1"/>
  <c r="S64" i="19"/>
  <c r="T63" i="20" s="1"/>
  <c r="S65" i="19"/>
  <c r="T64" i="20" s="1"/>
  <c r="S66" i="19"/>
  <c r="T65" i="20" s="1"/>
  <c r="S67" i="19"/>
  <c r="T66" i="20" s="1"/>
  <c r="S68" i="19"/>
  <c r="T67" i="20" s="1"/>
  <c r="S69" i="19"/>
  <c r="T68" i="20" s="1"/>
  <c r="S70" i="19"/>
  <c r="T69" i="20" s="1"/>
  <c r="S71" i="19"/>
  <c r="T70" i="20" s="1"/>
  <c r="S72" i="19"/>
  <c r="T71" i="20" s="1"/>
  <c r="S73" i="19"/>
  <c r="T72" i="20" s="1"/>
  <c r="S74" i="19"/>
  <c r="T73" i="20" s="1"/>
  <c r="S75" i="19"/>
  <c r="T74" i="20" s="1"/>
  <c r="S76" i="19"/>
  <c r="T75" i="20" s="1"/>
  <c r="S77" i="19"/>
  <c r="T76" i="20" s="1"/>
  <c r="S78" i="19"/>
  <c r="T77" i="20" s="1"/>
  <c r="S79" i="19"/>
  <c r="T78" i="20" s="1"/>
  <c r="S80" i="19"/>
  <c r="T79" i="20" s="1"/>
  <c r="S81" i="19"/>
  <c r="T80" i="20" s="1"/>
  <c r="S82" i="19"/>
  <c r="T81" i="20" s="1"/>
  <c r="S83" i="19"/>
  <c r="T82" i="20" s="1"/>
  <c r="S85" i="19"/>
  <c r="T84" i="20" s="1"/>
  <c r="S86" i="19"/>
  <c r="T85" i="20" s="1"/>
  <c r="S87" i="19"/>
  <c r="T86" i="20" s="1"/>
  <c r="S88" i="19"/>
  <c r="T87" i="20" s="1"/>
  <c r="S89" i="19"/>
  <c r="T88" i="20" s="1"/>
  <c r="S90" i="19"/>
  <c r="T89" i="20" s="1"/>
  <c r="S91" i="19"/>
  <c r="T90" i="20" s="1"/>
  <c r="S92" i="19"/>
  <c r="T91" i="20" s="1"/>
  <c r="S93" i="19"/>
  <c r="T92" i="20" s="1"/>
  <c r="S94" i="19"/>
  <c r="T93" i="20" s="1"/>
  <c r="S95" i="19"/>
  <c r="T94" i="20" s="1"/>
  <c r="S96" i="19"/>
  <c r="T95" i="20" s="1"/>
  <c r="S97" i="19"/>
  <c r="T96" i="20" s="1"/>
  <c r="S98" i="19"/>
  <c r="T97" i="20" s="1"/>
  <c r="S99" i="19"/>
  <c r="T98" i="20" s="1"/>
  <c r="S100" i="19"/>
  <c r="T99" i="20" s="1"/>
  <c r="S101" i="19"/>
  <c r="T100" i="20" s="1"/>
  <c r="S102" i="19"/>
  <c r="T101" i="20" s="1"/>
  <c r="S103" i="19"/>
  <c r="T102" i="20" s="1"/>
  <c r="S104" i="19"/>
  <c r="T103" i="20" s="1"/>
  <c r="S105" i="19"/>
  <c r="T104" i="20" s="1"/>
  <c r="S106" i="19"/>
  <c r="T105" i="20" s="1"/>
  <c r="S107" i="19"/>
  <c r="T106" i="20" s="1"/>
  <c r="S108" i="19"/>
  <c r="T107" i="20" s="1"/>
  <c r="S109" i="19"/>
  <c r="T108" i="20" s="1"/>
  <c r="S110" i="19"/>
  <c r="T109" i="20" s="1"/>
  <c r="S111" i="19"/>
  <c r="T110" i="20" s="1"/>
  <c r="S112" i="19"/>
  <c r="T111" i="20" s="1"/>
  <c r="S113" i="19"/>
  <c r="T112" i="20" s="1"/>
  <c r="S114" i="19"/>
  <c r="T113" i="20" s="1"/>
  <c r="S115" i="19"/>
  <c r="T114" i="20" s="1"/>
  <c r="S116" i="19"/>
  <c r="T115" i="20" s="1"/>
  <c r="S117" i="19"/>
  <c r="T116" i="20" s="1"/>
  <c r="S118" i="19"/>
  <c r="T117" i="20" s="1"/>
  <c r="S119" i="19"/>
  <c r="T118" i="20" s="1"/>
  <c r="S120" i="19"/>
  <c r="T119" i="20" s="1"/>
  <c r="S121" i="19"/>
  <c r="T120" i="20" s="1"/>
  <c r="S122" i="19"/>
  <c r="T121" i="20" s="1"/>
  <c r="S123" i="19"/>
  <c r="T122" i="20" s="1"/>
  <c r="S124" i="19"/>
  <c r="T123" i="20" s="1"/>
  <c r="S125" i="19"/>
  <c r="T124" i="20" s="1"/>
  <c r="S126" i="19"/>
  <c r="T125" i="20" s="1"/>
  <c r="S127" i="19"/>
  <c r="T126" i="20" s="1"/>
  <c r="S128" i="19"/>
  <c r="T127" i="20" s="1"/>
  <c r="S129" i="19"/>
  <c r="T128" i="20" s="1"/>
  <c r="S130" i="19"/>
  <c r="T129" i="20" s="1"/>
  <c r="S131" i="19"/>
  <c r="T130" i="20" s="1"/>
  <c r="S132" i="19"/>
  <c r="T131" i="20" s="1"/>
  <c r="S133" i="19"/>
  <c r="T132" i="20" s="1"/>
  <c r="S134" i="19"/>
  <c r="T133" i="20" s="1"/>
  <c r="S135" i="19"/>
  <c r="T134" i="20" s="1"/>
  <c r="S136" i="19"/>
  <c r="T135" i="20" s="1"/>
  <c r="S137" i="19"/>
  <c r="T136" i="20" s="1"/>
  <c r="S138" i="19"/>
  <c r="T137" i="20" s="1"/>
  <c r="S139" i="19"/>
  <c r="T138" i="20" s="1"/>
  <c r="S140" i="19"/>
  <c r="T139" i="20" s="1"/>
  <c r="S141" i="19"/>
  <c r="T140" i="20" s="1"/>
  <c r="S142" i="19"/>
  <c r="T141" i="20" s="1"/>
  <c r="S143" i="19"/>
  <c r="T142" i="20" s="1"/>
  <c r="S144" i="19"/>
  <c r="T143" i="20" s="1"/>
  <c r="S145" i="19"/>
  <c r="T144" i="20" s="1"/>
  <c r="S146" i="19"/>
  <c r="T145" i="20" s="1"/>
  <c r="S147" i="19"/>
  <c r="T146" i="20" s="1"/>
  <c r="S148" i="19"/>
  <c r="T147" i="20" s="1"/>
  <c r="S149" i="19"/>
  <c r="T148" i="20" s="1"/>
  <c r="S150" i="19"/>
  <c r="T149" i="20" s="1"/>
  <c r="S151" i="19"/>
  <c r="T150" i="20" s="1"/>
  <c r="S152" i="19"/>
  <c r="T151" i="20" s="1"/>
  <c r="S153" i="19"/>
  <c r="T152" i="20" s="1"/>
  <c r="S154" i="19"/>
  <c r="T153" i="20" s="1"/>
  <c r="S155" i="19"/>
  <c r="T154" i="20" s="1"/>
  <c r="S156" i="19"/>
  <c r="T155" i="20" s="1"/>
  <c r="S157" i="19"/>
  <c r="T156" i="20" s="1"/>
  <c r="S158" i="19"/>
  <c r="T157" i="20" s="1"/>
  <c r="S159" i="19"/>
  <c r="T158" i="20" s="1"/>
  <c r="S160" i="19"/>
  <c r="T159" i="20" s="1"/>
  <c r="S161" i="19"/>
  <c r="T160" i="20" s="1"/>
  <c r="S162" i="19"/>
  <c r="T161" i="20" s="1"/>
  <c r="S163" i="19"/>
  <c r="T162" i="20" s="1"/>
  <c r="S164" i="19"/>
  <c r="T163" i="20" s="1"/>
  <c r="S165" i="19"/>
  <c r="T164" i="20" s="1"/>
  <c r="S166" i="19"/>
  <c r="T165" i="20" s="1"/>
  <c r="S167" i="19"/>
  <c r="T166" i="20" s="1"/>
  <c r="S168" i="19"/>
  <c r="T167" i="20" s="1"/>
  <c r="S169" i="19"/>
  <c r="T168" i="20" s="1"/>
  <c r="S170" i="19"/>
  <c r="T169" i="20" s="1"/>
  <c r="S171" i="19"/>
  <c r="T170" i="20" s="1"/>
  <c r="S172" i="19"/>
  <c r="T171" i="20" s="1"/>
  <c r="S173" i="19"/>
  <c r="T172" i="20" s="1"/>
  <c r="S174" i="19"/>
  <c r="T173" i="20" s="1"/>
  <c r="S175" i="19"/>
  <c r="T174" i="20" s="1"/>
  <c r="S176" i="19"/>
  <c r="T175" i="20" s="1"/>
  <c r="S177" i="19"/>
  <c r="T176" i="20" s="1"/>
  <c r="S178" i="19"/>
  <c r="T177" i="20" s="1"/>
  <c r="S179" i="19"/>
  <c r="T178" i="20" s="1"/>
  <c r="S180" i="19"/>
  <c r="T179" i="20" s="1"/>
  <c r="S181" i="19"/>
  <c r="T180" i="20" s="1"/>
  <c r="S182" i="19"/>
  <c r="T181" i="20" s="1"/>
  <c r="S183" i="19"/>
  <c r="T182" i="20" s="1"/>
  <c r="S184" i="19"/>
  <c r="T183" i="20" s="1"/>
  <c r="S185" i="19"/>
  <c r="T184" i="20" s="1"/>
  <c r="S187" i="19"/>
  <c r="T186" i="20" s="1"/>
  <c r="S188" i="19"/>
  <c r="T187" i="20" s="1"/>
  <c r="S189" i="19"/>
  <c r="T188" i="20" s="1"/>
  <c r="S190" i="19"/>
  <c r="T189" i="20" s="1"/>
  <c r="S191" i="19"/>
  <c r="T190" i="20" s="1"/>
  <c r="S186" i="19"/>
  <c r="T185" i="20" s="1"/>
  <c r="S192" i="19"/>
  <c r="T191" i="20" s="1"/>
  <c r="S193" i="19"/>
  <c r="T192" i="20" s="1"/>
  <c r="S194" i="19"/>
  <c r="T193" i="20" s="1"/>
  <c r="S195" i="19"/>
  <c r="T194" i="20" s="1"/>
  <c r="S196" i="19"/>
  <c r="T195" i="20" s="1"/>
  <c r="S197" i="19"/>
  <c r="T196" i="20" s="1"/>
  <c r="S198" i="19"/>
  <c r="T197" i="20" s="1"/>
  <c r="S199" i="19"/>
  <c r="T198" i="20" s="1"/>
  <c r="S200" i="19"/>
  <c r="T199" i="20" s="1"/>
  <c r="S201" i="19"/>
  <c r="T200" i="20" s="1"/>
  <c r="S202" i="19"/>
  <c r="T201" i="20" s="1"/>
  <c r="S203" i="19"/>
  <c r="T202" i="20" s="1"/>
  <c r="S204" i="19"/>
  <c r="T203" i="20" s="1"/>
  <c r="S205" i="19"/>
  <c r="T204" i="20" s="1"/>
  <c r="S206" i="19"/>
  <c r="T205" i="20" s="1"/>
  <c r="S207" i="19"/>
  <c r="T206" i="20" s="1"/>
  <c r="S208" i="19"/>
  <c r="T207" i="20" s="1"/>
  <c r="S209" i="19"/>
  <c r="T208" i="20" s="1"/>
  <c r="S210" i="19"/>
  <c r="T209" i="20" s="1"/>
  <c r="S211" i="19"/>
  <c r="T210" i="20" s="1"/>
  <c r="S212" i="19"/>
  <c r="T211" i="20" s="1"/>
  <c r="S213" i="19"/>
  <c r="T212" i="20" s="1"/>
  <c r="S214" i="19"/>
  <c r="T213" i="20" s="1"/>
  <c r="S215" i="19"/>
  <c r="T214" i="20" s="1"/>
  <c r="S216" i="19"/>
  <c r="T215" i="20" s="1"/>
  <c r="S217" i="19"/>
  <c r="T216" i="20" s="1"/>
  <c r="S218" i="19"/>
  <c r="T217" i="20" s="1"/>
  <c r="S219" i="19"/>
  <c r="T218" i="20" s="1"/>
  <c r="S220" i="19"/>
  <c r="T219" i="20" s="1"/>
  <c r="S221" i="19"/>
  <c r="T220" i="20" s="1"/>
  <c r="S222" i="19"/>
  <c r="T221" i="20" s="1"/>
  <c r="S223" i="19"/>
  <c r="T222" i="20" s="1"/>
  <c r="S224" i="19"/>
  <c r="T223" i="20" s="1"/>
  <c r="S225" i="19"/>
  <c r="T224" i="20" s="1"/>
  <c r="S226" i="19"/>
  <c r="T225" i="20" s="1"/>
  <c r="S227" i="19"/>
  <c r="T226" i="20" s="1"/>
  <c r="S228" i="19"/>
  <c r="T227" i="20" s="1"/>
  <c r="S229" i="19"/>
  <c r="T228" i="20" s="1"/>
  <c r="S230" i="19"/>
  <c r="T229" i="20" s="1"/>
  <c r="S231" i="19"/>
  <c r="T230" i="20" s="1"/>
  <c r="S232" i="19"/>
  <c r="T231" i="20" s="1"/>
  <c r="S233" i="19"/>
  <c r="T232" i="20" s="1"/>
  <c r="S234" i="19"/>
  <c r="T233" i="20" s="1"/>
  <c r="S235" i="19"/>
  <c r="T234" i="20" s="1"/>
  <c r="S236" i="19"/>
  <c r="T235" i="20" s="1"/>
  <c r="S237" i="19"/>
  <c r="T236" i="20" s="1"/>
  <c r="S238" i="19"/>
  <c r="T237" i="20" s="1"/>
  <c r="S239" i="19"/>
  <c r="T238" i="20" s="1"/>
  <c r="S240" i="19"/>
  <c r="T239" i="20" s="1"/>
  <c r="S241" i="19"/>
  <c r="T240" i="20" s="1"/>
  <c r="S242" i="19"/>
  <c r="T241" i="20" s="1"/>
  <c r="S243" i="19"/>
  <c r="T242" i="20" s="1"/>
  <c r="S244" i="19"/>
  <c r="T243" i="20" s="1"/>
  <c r="S245" i="19"/>
  <c r="T244" i="20" s="1"/>
  <c r="S246" i="19"/>
  <c r="T245" i="20" s="1"/>
  <c r="S247" i="19"/>
  <c r="T246" i="20" s="1"/>
  <c r="S248" i="19"/>
  <c r="T247" i="20" s="1"/>
  <c r="S249" i="19"/>
  <c r="T248" i="20" s="1"/>
  <c r="S250" i="19"/>
  <c r="T249" i="20" s="1"/>
  <c r="S251" i="19"/>
  <c r="T250" i="20" s="1"/>
  <c r="S252" i="19"/>
  <c r="T251" i="20" s="1"/>
  <c r="S253" i="19"/>
  <c r="T252" i="20" s="1"/>
  <c r="S254" i="19"/>
  <c r="T253" i="20" s="1"/>
  <c r="S255" i="19"/>
  <c r="T254" i="20" s="1"/>
  <c r="S256" i="19"/>
  <c r="T255" i="20" s="1"/>
  <c r="S257" i="19"/>
  <c r="T256" i="20" s="1"/>
  <c r="S258" i="19"/>
  <c r="T257" i="20" s="1"/>
  <c r="S259" i="19"/>
  <c r="T258" i="20" s="1"/>
  <c r="S260" i="19"/>
  <c r="T259" i="20" s="1"/>
  <c r="S261" i="19"/>
  <c r="T260" i="20" s="1"/>
  <c r="S262" i="19"/>
  <c r="T261" i="20" s="1"/>
  <c r="S263" i="19"/>
  <c r="T262" i="20" s="1"/>
  <c r="S264" i="19"/>
  <c r="T263" i="20" s="1"/>
  <c r="S265" i="19"/>
  <c r="T264" i="20" s="1"/>
  <c r="S266" i="19"/>
  <c r="T265" i="20" s="1"/>
  <c r="S267" i="19"/>
  <c r="T266" i="20" s="1"/>
  <c r="S268" i="19"/>
  <c r="T267" i="20" s="1"/>
  <c r="S269" i="19"/>
  <c r="T268" i="20" s="1"/>
  <c r="S270" i="19"/>
  <c r="T269" i="20" s="1"/>
  <c r="S271" i="19"/>
  <c r="T270" i="20" s="1"/>
  <c r="S272" i="19"/>
  <c r="T271" i="20" s="1"/>
  <c r="S273" i="19"/>
  <c r="T272" i="20" s="1"/>
  <c r="S274" i="19"/>
  <c r="T273" i="20" s="1"/>
  <c r="S275" i="19"/>
  <c r="T274" i="20" s="1"/>
  <c r="S276" i="19"/>
  <c r="T275" i="20" s="1"/>
  <c r="S278" i="19"/>
  <c r="T277" i="20" s="1"/>
  <c r="S279" i="19"/>
  <c r="T278" i="20" s="1"/>
  <c r="S280" i="19"/>
  <c r="T279" i="20" s="1"/>
  <c r="S281" i="19"/>
  <c r="T280" i="20" s="1"/>
  <c r="S282" i="19"/>
  <c r="T281" i="20" s="1"/>
  <c r="S283" i="19"/>
  <c r="T282" i="20" s="1"/>
  <c r="S284" i="19"/>
  <c r="T283" i="20" s="1"/>
  <c r="S285" i="19"/>
  <c r="T284" i="20" s="1"/>
  <c r="S286" i="19"/>
  <c r="T285" i="20" s="1"/>
  <c r="S287" i="19"/>
  <c r="T286" i="20" s="1"/>
  <c r="S288" i="19"/>
  <c r="T287" i="20" s="1"/>
  <c r="S289" i="19"/>
  <c r="T288" i="20" s="1"/>
  <c r="S290" i="19"/>
  <c r="T289" i="20" s="1"/>
  <c r="S291" i="19"/>
  <c r="T290" i="20" s="1"/>
  <c r="S292" i="19"/>
  <c r="T291" i="20" s="1"/>
  <c r="S293" i="19"/>
  <c r="T292" i="20" s="1"/>
  <c r="S294" i="19"/>
  <c r="T293" i="20" s="1"/>
  <c r="S295" i="19"/>
  <c r="T294" i="20" s="1"/>
  <c r="S296" i="19"/>
  <c r="T295" i="20" s="1"/>
  <c r="S297" i="19"/>
  <c r="T296" i="20" s="1"/>
  <c r="S298" i="19"/>
  <c r="T297" i="20" s="1"/>
  <c r="S299" i="19"/>
  <c r="T298" i="20" s="1"/>
  <c r="S300" i="19"/>
  <c r="T299" i="20" s="1"/>
  <c r="S301" i="19"/>
  <c r="T300" i="20" s="1"/>
  <c r="S302" i="19"/>
  <c r="T301" i="20" s="1"/>
  <c r="S303" i="19"/>
  <c r="T302" i="20" s="1"/>
  <c r="S304" i="19"/>
  <c r="T303" i="20" s="1"/>
  <c r="S305" i="19"/>
  <c r="T304" i="20" s="1"/>
  <c r="S306" i="19"/>
  <c r="T305" i="20" s="1"/>
  <c r="S307" i="19"/>
  <c r="T306" i="20" s="1"/>
  <c r="S308" i="19"/>
  <c r="T307" i="20" s="1"/>
  <c r="S309" i="19"/>
  <c r="T308" i="20" s="1"/>
  <c r="S310" i="19"/>
  <c r="T309" i="20" s="1"/>
  <c r="S311" i="19"/>
  <c r="T310" i="20" s="1"/>
  <c r="S312" i="19"/>
  <c r="T311" i="20" s="1"/>
  <c r="S313" i="19"/>
  <c r="T312" i="20" s="1"/>
  <c r="S314" i="19"/>
  <c r="T313" i="20" s="1"/>
  <c r="S315" i="19"/>
  <c r="T314" i="20" s="1"/>
  <c r="S316" i="19"/>
  <c r="T315" i="20" s="1"/>
  <c r="S317" i="19"/>
  <c r="T316" i="20" s="1"/>
  <c r="S318" i="19"/>
  <c r="T317" i="20" s="1"/>
  <c r="S319" i="19"/>
  <c r="T318" i="20" s="1"/>
  <c r="S320" i="19"/>
  <c r="T319" i="20" s="1"/>
  <c r="S321" i="19"/>
  <c r="T320" i="20" s="1"/>
  <c r="S322" i="19"/>
  <c r="T321" i="20" s="1"/>
  <c r="S323" i="19"/>
  <c r="T322" i="20" s="1"/>
  <c r="S324" i="19"/>
  <c r="T323" i="20" s="1"/>
  <c r="S325" i="19"/>
  <c r="T324" i="20" s="1"/>
  <c r="S326" i="19"/>
  <c r="T325" i="20" s="1"/>
  <c r="S327" i="19"/>
  <c r="T326" i="20" s="1"/>
  <c r="S328" i="19"/>
  <c r="T327" i="20" s="1"/>
  <c r="S329" i="19"/>
  <c r="T328" i="20" s="1"/>
  <c r="S330" i="19"/>
  <c r="T329" i="20" s="1"/>
  <c r="S331" i="19"/>
  <c r="T330" i="20" s="1"/>
  <c r="S332" i="19"/>
  <c r="T331" i="20" s="1"/>
  <c r="S333" i="19"/>
  <c r="T332" i="20" s="1"/>
  <c r="S334" i="19"/>
  <c r="T333" i="20" s="1"/>
  <c r="S335" i="19"/>
  <c r="T334" i="20" s="1"/>
  <c r="S336" i="19"/>
  <c r="T335" i="20" s="1"/>
  <c r="S337" i="19"/>
  <c r="T336" i="20" s="1"/>
  <c r="S338" i="19"/>
  <c r="T337" i="20" s="1"/>
  <c r="S339" i="19"/>
  <c r="T338" i="20" s="1"/>
  <c r="S340" i="19"/>
  <c r="T339" i="20" s="1"/>
  <c r="S341" i="19"/>
  <c r="T340" i="20" s="1"/>
  <c r="S342" i="19"/>
  <c r="T341" i="20" s="1"/>
  <c r="S343" i="19"/>
  <c r="T342" i="20" s="1"/>
  <c r="S345" i="19"/>
  <c r="S346" i="19"/>
  <c r="S347" i="19"/>
  <c r="S348" i="19"/>
  <c r="S349" i="19"/>
  <c r="S344" i="19"/>
  <c r="S350" i="19"/>
  <c r="S351" i="19"/>
  <c r="S352" i="19"/>
  <c r="S353" i="19"/>
  <c r="S354" i="19"/>
  <c r="S355" i="19"/>
  <c r="S356" i="19"/>
  <c r="S357" i="19"/>
  <c r="S358" i="19"/>
  <c r="S359" i="19"/>
  <c r="S360" i="19"/>
  <c r="S361" i="19"/>
  <c r="S362" i="19"/>
  <c r="S363" i="19"/>
  <c r="S364" i="19"/>
  <c r="S365" i="19"/>
  <c r="S366" i="19"/>
  <c r="S367" i="19"/>
  <c r="S368" i="19"/>
  <c r="S369" i="19"/>
  <c r="S370" i="19"/>
  <c r="S371" i="19"/>
  <c r="S372" i="19"/>
  <c r="S373" i="19"/>
  <c r="S374" i="19"/>
  <c r="S375" i="19"/>
  <c r="S376" i="19"/>
  <c r="S377" i="19"/>
  <c r="S378" i="19"/>
  <c r="S379" i="19"/>
  <c r="S380" i="19"/>
  <c r="S381" i="19"/>
  <c r="S382" i="19"/>
  <c r="S383" i="19"/>
  <c r="S384" i="19"/>
  <c r="S385" i="19"/>
  <c r="S386" i="19"/>
  <c r="S387" i="19"/>
  <c r="S388" i="19"/>
  <c r="S389" i="19"/>
  <c r="S390" i="19"/>
  <c r="S391" i="19"/>
  <c r="S392" i="19"/>
  <c r="S393" i="19"/>
  <c r="S394" i="19"/>
  <c r="S395" i="19"/>
  <c r="S396" i="19"/>
  <c r="S397" i="19"/>
  <c r="S398" i="19"/>
  <c r="S399" i="19"/>
  <c r="S400" i="19"/>
  <c r="S401" i="19"/>
  <c r="S402" i="19"/>
  <c r="S403" i="19"/>
  <c r="S404" i="19"/>
  <c r="S405" i="19"/>
  <c r="S406" i="19"/>
  <c r="S407" i="19"/>
  <c r="S408" i="19"/>
  <c r="S409" i="19"/>
  <c r="S410" i="19"/>
  <c r="S411" i="19"/>
  <c r="S412" i="19"/>
  <c r="S413" i="19"/>
  <c r="S414" i="19"/>
  <c r="S415" i="19"/>
  <c r="S416" i="19"/>
  <c r="S417" i="19"/>
  <c r="S418" i="19"/>
  <c r="S419" i="19"/>
  <c r="S420" i="19"/>
  <c r="S421" i="19"/>
  <c r="S422" i="19"/>
  <c r="S423" i="19"/>
  <c r="S424" i="19"/>
  <c r="S425" i="19"/>
  <c r="S426" i="19"/>
  <c r="S428" i="19"/>
  <c r="S429" i="19"/>
  <c r="S430" i="19"/>
  <c r="S431" i="19"/>
  <c r="S432" i="19"/>
  <c r="S433" i="19"/>
  <c r="S434" i="19"/>
  <c r="S435" i="19"/>
  <c r="S436" i="19"/>
  <c r="S437" i="19"/>
  <c r="S438" i="19"/>
  <c r="S439" i="19"/>
  <c r="S440" i="19"/>
  <c r="S441" i="19"/>
  <c r="S442" i="19"/>
  <c r="S443" i="19"/>
  <c r="S444" i="19"/>
  <c r="S445" i="19"/>
  <c r="S446" i="19"/>
  <c r="S447" i="19"/>
  <c r="S448" i="19"/>
  <c r="S449" i="19"/>
  <c r="S450" i="19"/>
  <c r="S451" i="19"/>
  <c r="S452" i="19"/>
  <c r="S453" i="19"/>
  <c r="S454" i="19"/>
  <c r="S455" i="19"/>
  <c r="S456" i="19"/>
  <c r="S457" i="19"/>
  <c r="S458" i="19"/>
  <c r="S459" i="19"/>
  <c r="S460" i="19"/>
  <c r="S461" i="19"/>
  <c r="S462" i="19"/>
  <c r="S463" i="19"/>
  <c r="S464" i="19"/>
  <c r="S465" i="19"/>
  <c r="S466" i="19"/>
  <c r="S467" i="19"/>
  <c r="S468" i="19"/>
  <c r="S469" i="19"/>
  <c r="S470" i="19"/>
  <c r="S471" i="19"/>
  <c r="S472" i="19"/>
  <c r="S473" i="19"/>
  <c r="S474" i="19"/>
  <c r="S475" i="19"/>
  <c r="S476" i="19"/>
  <c r="S477" i="19"/>
  <c r="S479" i="19"/>
  <c r="S480" i="19"/>
  <c r="S481" i="19"/>
  <c r="S482" i="19"/>
  <c r="S483" i="19"/>
  <c r="S484" i="19"/>
  <c r="S485" i="19"/>
  <c r="S486" i="19"/>
  <c r="S487" i="19"/>
  <c r="S488" i="19"/>
  <c r="S489" i="19"/>
  <c r="S490" i="19"/>
  <c r="S491" i="19"/>
  <c r="S492" i="19"/>
  <c r="S493" i="19"/>
  <c r="S494" i="19"/>
  <c r="S495" i="19"/>
  <c r="S496" i="19"/>
  <c r="S497" i="19"/>
  <c r="S498" i="19"/>
  <c r="S499" i="19"/>
  <c r="S500" i="19"/>
  <c r="S501" i="19"/>
  <c r="S502" i="19"/>
  <c r="S503" i="19"/>
  <c r="S504" i="19"/>
  <c r="S505" i="19"/>
  <c r="S506" i="19"/>
  <c r="S507" i="19"/>
  <c r="S508" i="19"/>
  <c r="S509" i="19"/>
  <c r="S510" i="19"/>
  <c r="S511" i="19"/>
  <c r="S512" i="19"/>
  <c r="S513" i="19"/>
  <c r="S514" i="19"/>
  <c r="S515" i="19"/>
  <c r="S516" i="19"/>
  <c r="S517" i="19"/>
  <c r="S518" i="19"/>
  <c r="S519" i="19"/>
  <c r="S520" i="19"/>
  <c r="S521" i="19"/>
  <c r="S522" i="19"/>
  <c r="S523" i="19"/>
  <c r="S524" i="19"/>
  <c r="S525" i="19"/>
  <c r="S526" i="19"/>
  <c r="S527" i="19"/>
  <c r="S528" i="19"/>
  <c r="S529" i="19"/>
  <c r="S530" i="19"/>
  <c r="S531" i="19"/>
  <c r="S532" i="19"/>
  <c r="S533" i="19"/>
  <c r="S534" i="19"/>
  <c r="S535" i="19"/>
  <c r="S536" i="19"/>
  <c r="S537" i="19"/>
  <c r="S538" i="19"/>
  <c r="S539" i="19"/>
  <c r="S540" i="19"/>
  <c r="S541" i="19"/>
  <c r="S542" i="19"/>
  <c r="S543" i="19"/>
  <c r="S544" i="19"/>
  <c r="S545" i="19"/>
  <c r="S546" i="19"/>
  <c r="S547" i="19"/>
  <c r="S548" i="19"/>
  <c r="S549" i="19"/>
  <c r="S550" i="19"/>
  <c r="S551" i="19"/>
  <c r="S552" i="19"/>
  <c r="S553" i="19"/>
  <c r="S554" i="19"/>
  <c r="S555" i="19"/>
  <c r="S556" i="19"/>
  <c r="S557" i="19"/>
  <c r="S558" i="19"/>
  <c r="S559" i="19"/>
  <c r="S560" i="19"/>
  <c r="S561" i="19"/>
  <c r="S562" i="19"/>
  <c r="S563" i="19"/>
  <c r="S564" i="19"/>
  <c r="S565" i="19"/>
  <c r="S566" i="19"/>
  <c r="S567" i="19"/>
  <c r="S568" i="19"/>
  <c r="S569" i="19"/>
  <c r="S570" i="19"/>
  <c r="S571" i="19"/>
  <c r="S572" i="19"/>
  <c r="S573" i="19"/>
  <c r="S574" i="19"/>
  <c r="S575" i="19"/>
  <c r="S576" i="19"/>
  <c r="S577" i="19"/>
  <c r="S578" i="19"/>
  <c r="S579" i="19"/>
  <c r="S580" i="19"/>
  <c r="S581" i="19"/>
  <c r="S2" i="19"/>
  <c r="A39" i="20"/>
  <c r="B39" i="20"/>
  <c r="A40" i="20"/>
  <c r="B40" i="20"/>
  <c r="A41" i="20"/>
  <c r="B41" i="20"/>
  <c r="A42" i="20"/>
  <c r="B42" i="20"/>
  <c r="A43" i="20"/>
  <c r="B43" i="20"/>
  <c r="A44" i="20"/>
  <c r="B44" i="20"/>
  <c r="A45" i="20"/>
  <c r="B45" i="20"/>
  <c r="A46" i="20"/>
  <c r="B46" i="20"/>
  <c r="A47" i="20"/>
  <c r="B47" i="20"/>
  <c r="A48" i="20"/>
  <c r="B48" i="20"/>
  <c r="A49" i="20"/>
  <c r="B49" i="20"/>
  <c r="A50" i="20"/>
  <c r="B50" i="20"/>
  <c r="A51" i="20"/>
  <c r="B51" i="20"/>
  <c r="A52" i="20"/>
  <c r="B52" i="20"/>
  <c r="A53" i="20"/>
  <c r="B53" i="20"/>
  <c r="A54" i="20"/>
  <c r="B54" i="20"/>
  <c r="A55" i="20"/>
  <c r="B55" i="20"/>
  <c r="A56" i="20"/>
  <c r="B56" i="20"/>
  <c r="A57" i="20"/>
  <c r="B57" i="20"/>
  <c r="A58" i="20"/>
  <c r="B58" i="20"/>
  <c r="A59" i="20"/>
  <c r="B59" i="20"/>
  <c r="A60" i="20"/>
  <c r="B60" i="20"/>
  <c r="A61" i="20"/>
  <c r="B61" i="20"/>
  <c r="A62" i="20"/>
  <c r="B62" i="20"/>
  <c r="A63" i="20"/>
  <c r="B63" i="20"/>
  <c r="A64" i="20"/>
  <c r="B64" i="20"/>
  <c r="A65" i="20"/>
  <c r="B65" i="20"/>
  <c r="A66" i="20"/>
  <c r="B66" i="20"/>
  <c r="A67" i="20"/>
  <c r="B67" i="20"/>
  <c r="A68" i="20"/>
  <c r="B68" i="20"/>
  <c r="A69" i="20"/>
  <c r="B69" i="20"/>
  <c r="A70" i="20"/>
  <c r="B70" i="20"/>
  <c r="A71" i="20"/>
  <c r="B71" i="20"/>
  <c r="A72" i="20"/>
  <c r="B72" i="20"/>
  <c r="A73" i="20"/>
  <c r="B73" i="20"/>
  <c r="A74" i="20"/>
  <c r="B74" i="20"/>
  <c r="A75" i="20"/>
  <c r="B75" i="20"/>
  <c r="A76" i="20"/>
  <c r="B76" i="20"/>
  <c r="A77" i="20"/>
  <c r="B77" i="20"/>
  <c r="A78" i="20"/>
  <c r="B78" i="20"/>
  <c r="A79" i="20"/>
  <c r="B79" i="20"/>
  <c r="A80" i="20"/>
  <c r="B80" i="20"/>
  <c r="A81" i="20"/>
  <c r="B81" i="20"/>
  <c r="A82" i="20"/>
  <c r="B82" i="20"/>
  <c r="A3" i="20"/>
  <c r="B3" i="20"/>
  <c r="A4" i="20"/>
  <c r="B4" i="20"/>
  <c r="A5" i="20"/>
  <c r="B5" i="20"/>
  <c r="A6" i="20"/>
  <c r="B6" i="20"/>
  <c r="A7" i="20"/>
  <c r="B7" i="20"/>
  <c r="A8" i="20"/>
  <c r="B8" i="20"/>
  <c r="A9" i="20"/>
  <c r="B9" i="20"/>
  <c r="A10" i="20"/>
  <c r="B10" i="20"/>
  <c r="A11" i="20"/>
  <c r="B11" i="20"/>
  <c r="A12" i="20"/>
  <c r="B12" i="20"/>
  <c r="A13" i="20"/>
  <c r="B13" i="20"/>
  <c r="A14" i="20"/>
  <c r="B14" i="20"/>
  <c r="A15" i="20"/>
  <c r="B15" i="20"/>
  <c r="A16" i="20"/>
  <c r="B16" i="20"/>
  <c r="A17" i="20"/>
  <c r="B17" i="20"/>
  <c r="A18" i="20"/>
  <c r="B18" i="20"/>
  <c r="A19" i="20"/>
  <c r="B19" i="20"/>
  <c r="A20" i="20"/>
  <c r="B20" i="20"/>
  <c r="A21" i="20"/>
  <c r="B21" i="20"/>
  <c r="A22" i="20"/>
  <c r="B22" i="20"/>
  <c r="A23" i="20"/>
  <c r="B23" i="20"/>
  <c r="A24" i="20"/>
  <c r="B24" i="20"/>
  <c r="A25" i="20"/>
  <c r="B25" i="20"/>
  <c r="A26" i="20"/>
  <c r="B26" i="20"/>
  <c r="A27" i="20"/>
  <c r="B27" i="20"/>
  <c r="A28" i="20"/>
  <c r="B28" i="20"/>
  <c r="A29" i="20"/>
  <c r="B29" i="20"/>
  <c r="A30" i="20"/>
  <c r="B30" i="20"/>
  <c r="A31" i="20"/>
  <c r="B31" i="20"/>
  <c r="A32" i="20"/>
  <c r="B32" i="20"/>
  <c r="A33" i="20"/>
  <c r="B33" i="20"/>
  <c r="A34" i="20"/>
  <c r="B34" i="20"/>
  <c r="A35" i="20"/>
  <c r="B35" i="20"/>
  <c r="A36" i="20"/>
  <c r="B36" i="20"/>
  <c r="A37" i="20"/>
  <c r="B37" i="20"/>
  <c r="A38" i="20"/>
  <c r="B38" i="20"/>
  <c r="S1" i="20"/>
  <c r="D1" i="20"/>
  <c r="E1" i="20"/>
  <c r="F1" i="20"/>
  <c r="G1" i="20"/>
  <c r="H1" i="20"/>
  <c r="I1" i="20"/>
  <c r="J1" i="20"/>
  <c r="K1" i="20"/>
  <c r="L1" i="20"/>
  <c r="M1" i="20"/>
  <c r="N1" i="20"/>
  <c r="O1" i="20"/>
  <c r="P1" i="20"/>
  <c r="Q1" i="20"/>
  <c r="R1" i="20"/>
  <c r="C1" i="20"/>
  <c r="A2" i="20"/>
  <c r="A14" i="21" l="1"/>
  <c r="B14" i="21"/>
  <c r="A15" i="21"/>
  <c r="B15" i="21"/>
  <c r="A16" i="21"/>
  <c r="B16" i="21"/>
  <c r="A17" i="21"/>
  <c r="B17" i="21"/>
  <c r="A18" i="21"/>
  <c r="B18" i="21"/>
  <c r="A19" i="21"/>
  <c r="B19" i="21"/>
  <c r="A20" i="21"/>
  <c r="B20" i="21"/>
  <c r="A21" i="21"/>
  <c r="B21" i="21"/>
  <c r="A22" i="21"/>
  <c r="B22" i="21"/>
  <c r="A23" i="21"/>
  <c r="B23" i="21"/>
  <c r="A24" i="21"/>
  <c r="B24" i="21"/>
  <c r="A25" i="21"/>
  <c r="B25" i="21"/>
  <c r="A26" i="21"/>
  <c r="B26" i="21"/>
  <c r="A27" i="21"/>
  <c r="B27" i="21"/>
  <c r="A28" i="21"/>
  <c r="B28" i="21"/>
  <c r="A29" i="21"/>
  <c r="B29" i="21"/>
  <c r="A30" i="21"/>
  <c r="B30" i="21"/>
  <c r="A31" i="21"/>
  <c r="B31" i="21"/>
  <c r="A32" i="21"/>
  <c r="B32" i="21"/>
  <c r="A33" i="21"/>
  <c r="B33" i="21"/>
  <c r="A34" i="21"/>
  <c r="B34" i="21"/>
  <c r="A35" i="21"/>
  <c r="B35" i="21"/>
  <c r="A36" i="21"/>
  <c r="B36" i="21"/>
  <c r="A37" i="21"/>
  <c r="B37" i="21"/>
  <c r="A38" i="21"/>
  <c r="B38" i="21"/>
  <c r="A39" i="21"/>
  <c r="B39" i="21"/>
  <c r="A3" i="21"/>
  <c r="B3" i="21"/>
  <c r="A4" i="21"/>
  <c r="B4" i="21"/>
  <c r="A5" i="21"/>
  <c r="B5" i="21"/>
  <c r="A6" i="21"/>
  <c r="B6" i="21"/>
  <c r="A7" i="21"/>
  <c r="B7" i="21"/>
  <c r="A8" i="21"/>
  <c r="B8" i="21"/>
  <c r="A9" i="21"/>
  <c r="B9" i="21"/>
  <c r="A10" i="21"/>
  <c r="B10" i="21"/>
  <c r="A11" i="21"/>
  <c r="B11" i="21"/>
  <c r="A12" i="21"/>
  <c r="B12" i="21"/>
  <c r="A13" i="21"/>
  <c r="B13" i="21"/>
  <c r="T1" i="21"/>
  <c r="B2" i="21"/>
  <c r="D1" i="21"/>
  <c r="E1" i="21"/>
  <c r="F1" i="21"/>
  <c r="G1" i="21"/>
  <c r="H1" i="21"/>
  <c r="I1" i="21"/>
  <c r="J1" i="21"/>
  <c r="K1" i="21"/>
  <c r="L1" i="21"/>
  <c r="M1" i="21"/>
  <c r="N1" i="21"/>
  <c r="O1" i="21"/>
  <c r="P1" i="21"/>
  <c r="Q1" i="21"/>
  <c r="R1" i="21"/>
  <c r="S1" i="21"/>
  <c r="C1" i="21"/>
  <c r="A2" i="21"/>
  <c r="C14" i="21"/>
  <c r="D14" i="21"/>
  <c r="F14" i="21"/>
  <c r="H14" i="21"/>
  <c r="J14" i="21"/>
  <c r="L14" i="21"/>
  <c r="N14" i="21"/>
  <c r="P14" i="21"/>
  <c r="R14" i="21"/>
  <c r="C15" i="21"/>
  <c r="E15" i="21"/>
  <c r="G15" i="21"/>
  <c r="I15" i="21"/>
  <c r="K15" i="21"/>
  <c r="M15" i="21"/>
  <c r="O15" i="21"/>
  <c r="Q15" i="21"/>
  <c r="S15" i="21"/>
  <c r="D16" i="21"/>
  <c r="F16" i="21"/>
  <c r="H16" i="21"/>
  <c r="J16" i="21"/>
  <c r="L16" i="21"/>
  <c r="N16" i="21"/>
  <c r="P16" i="21"/>
  <c r="R16" i="21"/>
  <c r="C17" i="21"/>
  <c r="E17" i="21"/>
  <c r="G17" i="21"/>
  <c r="I17" i="21"/>
  <c r="K17" i="21"/>
  <c r="M17" i="21"/>
  <c r="O17" i="21"/>
  <c r="Q17" i="21"/>
  <c r="S17" i="21"/>
  <c r="D18" i="21"/>
  <c r="F18" i="21"/>
  <c r="H18" i="21"/>
  <c r="J18" i="21"/>
  <c r="L18" i="21"/>
  <c r="N18" i="21"/>
  <c r="P18" i="21"/>
  <c r="R18" i="21"/>
  <c r="C19" i="21"/>
  <c r="E19" i="21"/>
  <c r="G19" i="21"/>
  <c r="I19" i="21"/>
  <c r="K19" i="21"/>
  <c r="M19" i="21"/>
  <c r="O19" i="21"/>
  <c r="Q19" i="21"/>
  <c r="S19" i="21"/>
  <c r="D20" i="21"/>
  <c r="F20" i="21"/>
  <c r="H20" i="21"/>
  <c r="J20" i="21"/>
  <c r="L20" i="21"/>
  <c r="N20" i="21"/>
  <c r="P20" i="21"/>
  <c r="R20" i="21"/>
  <c r="C21" i="21"/>
  <c r="E21" i="21"/>
  <c r="G21" i="21"/>
  <c r="I21" i="21"/>
  <c r="K21" i="21"/>
  <c r="M21" i="21"/>
  <c r="O21" i="21"/>
  <c r="Q21" i="21"/>
  <c r="S21" i="21"/>
  <c r="D22" i="21"/>
  <c r="F22" i="21"/>
  <c r="H22" i="21"/>
  <c r="J22" i="21"/>
  <c r="L22" i="21"/>
  <c r="N22" i="21"/>
  <c r="P22" i="21"/>
  <c r="R22" i="21"/>
  <c r="C23" i="21"/>
  <c r="E23" i="21"/>
  <c r="G23" i="21"/>
  <c r="I23" i="21"/>
  <c r="K23" i="21"/>
  <c r="M23" i="21"/>
  <c r="O23" i="21"/>
  <c r="Q23" i="21"/>
  <c r="S23" i="21"/>
  <c r="D24" i="21"/>
  <c r="F24" i="21"/>
  <c r="H24" i="21"/>
  <c r="J24" i="21"/>
  <c r="L24" i="21"/>
  <c r="N24" i="21"/>
  <c r="P24" i="21"/>
  <c r="R24" i="21"/>
  <c r="C25" i="21"/>
  <c r="E25" i="21"/>
  <c r="G25" i="21"/>
  <c r="I25" i="21"/>
  <c r="K25" i="21"/>
  <c r="M25" i="21"/>
  <c r="O25" i="21"/>
  <c r="Q25" i="21"/>
  <c r="S25" i="21"/>
  <c r="D26" i="21"/>
  <c r="F26" i="21"/>
  <c r="H26" i="21"/>
  <c r="J26" i="21"/>
  <c r="L26" i="21"/>
  <c r="N26" i="21"/>
  <c r="P26" i="21"/>
  <c r="R26" i="21"/>
  <c r="C27" i="21"/>
  <c r="E27" i="21"/>
  <c r="G27" i="21"/>
  <c r="I27" i="21"/>
  <c r="K27" i="21"/>
  <c r="M27" i="21"/>
  <c r="O27" i="21"/>
  <c r="Q27" i="21"/>
  <c r="S27" i="21"/>
  <c r="D28" i="21"/>
  <c r="F28" i="21"/>
  <c r="H28" i="21"/>
  <c r="J28" i="21"/>
  <c r="L28" i="21"/>
  <c r="N28" i="21"/>
  <c r="P28" i="21"/>
  <c r="R28" i="21"/>
  <c r="E14" i="21"/>
  <c r="I14" i="21"/>
  <c r="M14" i="21"/>
  <c r="Q14" i="21"/>
  <c r="D15" i="21"/>
  <c r="H15" i="21"/>
  <c r="L15" i="21"/>
  <c r="P15" i="21"/>
  <c r="C16" i="21"/>
  <c r="G16" i="21"/>
  <c r="K16" i="21"/>
  <c r="O16" i="21"/>
  <c r="S16" i="21"/>
  <c r="F17" i="21"/>
  <c r="J17" i="21"/>
  <c r="N17" i="21"/>
  <c r="R17" i="21"/>
  <c r="E18" i="21"/>
  <c r="I18" i="21"/>
  <c r="M18" i="21"/>
  <c r="Q18" i="21"/>
  <c r="D19" i="21"/>
  <c r="H19" i="21"/>
  <c r="L19" i="21"/>
  <c r="P19" i="21"/>
  <c r="C20" i="21"/>
  <c r="G20" i="21"/>
  <c r="K20" i="21"/>
  <c r="O20" i="21"/>
  <c r="S20" i="21"/>
  <c r="F21" i="21"/>
  <c r="J21" i="21"/>
  <c r="N21" i="21"/>
  <c r="R21" i="21"/>
  <c r="E22" i="21"/>
  <c r="I22" i="21"/>
  <c r="M22" i="21"/>
  <c r="Q22" i="21"/>
  <c r="D23" i="21"/>
  <c r="H23" i="21"/>
  <c r="L23" i="21"/>
  <c r="P23" i="21"/>
  <c r="C24" i="21"/>
  <c r="G24" i="21"/>
  <c r="K24" i="21"/>
  <c r="O24" i="21"/>
  <c r="S24" i="21"/>
  <c r="F25" i="21"/>
  <c r="J25" i="21"/>
  <c r="N25" i="21"/>
  <c r="R25" i="21"/>
  <c r="E26" i="21"/>
  <c r="I26" i="21"/>
  <c r="M26" i="21"/>
  <c r="Q26" i="21"/>
  <c r="D27" i="21"/>
  <c r="H27" i="21"/>
  <c r="L27" i="21"/>
  <c r="P27" i="21"/>
  <c r="C28" i="21"/>
  <c r="G28" i="21"/>
  <c r="K28" i="21"/>
  <c r="O28" i="21"/>
  <c r="S28" i="21"/>
  <c r="D29" i="21"/>
  <c r="F29" i="21"/>
  <c r="H29" i="21"/>
  <c r="J29" i="21"/>
  <c r="L29" i="21"/>
  <c r="N29" i="21"/>
  <c r="P29" i="21"/>
  <c r="R29" i="21"/>
  <c r="C30" i="21"/>
  <c r="E30" i="21"/>
  <c r="G30" i="21"/>
  <c r="I30" i="21"/>
  <c r="K30" i="21"/>
  <c r="M30" i="21"/>
  <c r="O30" i="21"/>
  <c r="Q30" i="21"/>
  <c r="S30" i="21"/>
  <c r="D31" i="21"/>
  <c r="F31" i="21"/>
  <c r="H31" i="21"/>
  <c r="J31" i="21"/>
  <c r="L31" i="21"/>
  <c r="N31" i="21"/>
  <c r="P31" i="21"/>
  <c r="R31" i="21"/>
  <c r="C32" i="21"/>
  <c r="E32" i="21"/>
  <c r="G32" i="21"/>
  <c r="I32" i="21"/>
  <c r="K32" i="21"/>
  <c r="M32" i="21"/>
  <c r="O32" i="21"/>
  <c r="Q32" i="21"/>
  <c r="S32" i="21"/>
  <c r="D33" i="21"/>
  <c r="F33" i="21"/>
  <c r="H33" i="21"/>
  <c r="J33" i="21"/>
  <c r="L33" i="21"/>
  <c r="N33" i="21"/>
  <c r="P33" i="21"/>
  <c r="R33" i="21"/>
  <c r="C34" i="21"/>
  <c r="E34" i="21"/>
  <c r="G34" i="21"/>
  <c r="I34" i="21"/>
  <c r="K34" i="21"/>
  <c r="M34" i="21"/>
  <c r="O34" i="21"/>
  <c r="Q34" i="21"/>
  <c r="S34" i="21"/>
  <c r="D35" i="21"/>
  <c r="F35" i="21"/>
  <c r="H35" i="21"/>
  <c r="J35" i="21"/>
  <c r="L35" i="21"/>
  <c r="N35" i="21"/>
  <c r="P35" i="21"/>
  <c r="R35" i="21"/>
  <c r="C36" i="21"/>
  <c r="E36" i="21"/>
  <c r="G36" i="21"/>
  <c r="I36" i="21"/>
  <c r="G14" i="21"/>
  <c r="O14" i="21"/>
  <c r="F15" i="21"/>
  <c r="N15" i="21"/>
  <c r="E16" i="21"/>
  <c r="M16" i="21"/>
  <c r="D17" i="21"/>
  <c r="L17" i="21"/>
  <c r="C18" i="21"/>
  <c r="K18" i="21"/>
  <c r="S18" i="21"/>
  <c r="J19" i="21"/>
  <c r="R19" i="21"/>
  <c r="I20" i="21"/>
  <c r="Q20" i="21"/>
  <c r="H21" i="21"/>
  <c r="P21" i="21"/>
  <c r="G22" i="21"/>
  <c r="O22" i="21"/>
  <c r="F23" i="21"/>
  <c r="N23" i="21"/>
  <c r="E24" i="21"/>
  <c r="M24" i="21"/>
  <c r="D25" i="21"/>
  <c r="L25" i="21"/>
  <c r="C26" i="21"/>
  <c r="K26" i="21"/>
  <c r="S26" i="21"/>
  <c r="J27" i="21"/>
  <c r="R27" i="21"/>
  <c r="I28" i="21"/>
  <c r="Q28" i="21"/>
  <c r="E29" i="21"/>
  <c r="I29" i="21"/>
  <c r="M29" i="21"/>
  <c r="Q29" i="21"/>
  <c r="D30" i="21"/>
  <c r="H30" i="21"/>
  <c r="L30" i="21"/>
  <c r="P30" i="21"/>
  <c r="C31" i="21"/>
  <c r="G31" i="21"/>
  <c r="K31" i="21"/>
  <c r="O31" i="21"/>
  <c r="S31" i="21"/>
  <c r="F32" i="21"/>
  <c r="J32" i="21"/>
  <c r="N32" i="21"/>
  <c r="R32" i="21"/>
  <c r="E33" i="21"/>
  <c r="I33" i="21"/>
  <c r="M33" i="21"/>
  <c r="Q33" i="21"/>
  <c r="D34" i="21"/>
  <c r="H34" i="21"/>
  <c r="L34" i="21"/>
  <c r="P34" i="21"/>
  <c r="C35" i="21"/>
  <c r="G35" i="21"/>
  <c r="K35" i="21"/>
  <c r="O35" i="21"/>
  <c r="S35" i="21"/>
  <c r="F36" i="21"/>
  <c r="J36" i="21"/>
  <c r="L36" i="21"/>
  <c r="N36" i="21"/>
  <c r="P36" i="21"/>
  <c r="R36" i="21"/>
  <c r="C37" i="21"/>
  <c r="E37" i="21"/>
  <c r="G37" i="21"/>
  <c r="I37" i="21"/>
  <c r="K37" i="21"/>
  <c r="M37" i="21"/>
  <c r="O37" i="21"/>
  <c r="Q37" i="21"/>
  <c r="S37" i="21"/>
  <c r="D38" i="21"/>
  <c r="F38" i="21"/>
  <c r="H38" i="21"/>
  <c r="J38" i="21"/>
  <c r="L38" i="21"/>
  <c r="N38" i="21"/>
  <c r="P38" i="21"/>
  <c r="R38" i="21"/>
  <c r="C39" i="21"/>
  <c r="E39" i="21"/>
  <c r="G39" i="21"/>
  <c r="I39" i="21"/>
  <c r="K39" i="21"/>
  <c r="M39" i="21"/>
  <c r="O39" i="21"/>
  <c r="Q39" i="21"/>
  <c r="S39" i="21"/>
  <c r="K14" i="21"/>
  <c r="S14" i="21"/>
  <c r="J15" i="21"/>
  <c r="R15" i="21"/>
  <c r="I16" i="21"/>
  <c r="Q16" i="21"/>
  <c r="H17" i="21"/>
  <c r="P17" i="21"/>
  <c r="G18" i="21"/>
  <c r="O18" i="21"/>
  <c r="F19" i="21"/>
  <c r="N19" i="21"/>
  <c r="E20" i="21"/>
  <c r="M20" i="21"/>
  <c r="D21" i="21"/>
  <c r="L21" i="21"/>
  <c r="C22" i="21"/>
  <c r="K22" i="21"/>
  <c r="S22" i="21"/>
  <c r="J23" i="21"/>
  <c r="R23" i="21"/>
  <c r="I24" i="21"/>
  <c r="Q24" i="21"/>
  <c r="H25" i="21"/>
  <c r="P25" i="21"/>
  <c r="G26" i="21"/>
  <c r="O26" i="21"/>
  <c r="F27" i="21"/>
  <c r="N27" i="21"/>
  <c r="E28" i="21"/>
  <c r="M28" i="21"/>
  <c r="C29" i="21"/>
  <c r="G29" i="21"/>
  <c r="K29" i="21"/>
  <c r="O29" i="21"/>
  <c r="S29" i="21"/>
  <c r="F30" i="21"/>
  <c r="J30" i="21"/>
  <c r="N30" i="21"/>
  <c r="R30" i="21"/>
  <c r="E31" i="21"/>
  <c r="I31" i="21"/>
  <c r="M31" i="21"/>
  <c r="Q31" i="21"/>
  <c r="D32" i="21"/>
  <c r="H32" i="21"/>
  <c r="L32" i="21"/>
  <c r="P32" i="21"/>
  <c r="C33" i="21"/>
  <c r="G33" i="21"/>
  <c r="K33" i="21"/>
  <c r="O33" i="21"/>
  <c r="S33" i="21"/>
  <c r="F34" i="21"/>
  <c r="J34" i="21"/>
  <c r="N34" i="21"/>
  <c r="R34" i="21"/>
  <c r="E35" i="21"/>
  <c r="I35" i="21"/>
  <c r="M35" i="21"/>
  <c r="Q35" i="21"/>
  <c r="D36" i="21"/>
  <c r="H36" i="21"/>
  <c r="K36" i="21"/>
  <c r="M36" i="21"/>
  <c r="O36" i="21"/>
  <c r="Q36" i="21"/>
  <c r="S36" i="21"/>
  <c r="D37" i="21"/>
  <c r="F37" i="21"/>
  <c r="H37" i="21"/>
  <c r="J37" i="21"/>
  <c r="L37" i="21"/>
  <c r="N37" i="21"/>
  <c r="P37" i="21"/>
  <c r="R37" i="21"/>
  <c r="C38" i="21"/>
  <c r="E38" i="21"/>
  <c r="G38" i="21"/>
  <c r="I38" i="21"/>
  <c r="K38" i="21"/>
  <c r="M38" i="21"/>
  <c r="O38" i="21"/>
  <c r="Q38" i="21"/>
  <c r="S38" i="21"/>
  <c r="D39" i="21"/>
  <c r="F39" i="21"/>
  <c r="H39" i="21"/>
  <c r="J39" i="21"/>
  <c r="L39" i="21"/>
  <c r="N39" i="21"/>
  <c r="P39" i="21"/>
  <c r="R39" i="21"/>
  <c r="C3" i="21"/>
  <c r="E3" i="21"/>
  <c r="G3" i="21"/>
  <c r="I3" i="21"/>
  <c r="K3" i="21"/>
  <c r="M3" i="21"/>
  <c r="O3" i="21"/>
  <c r="Q3" i="21"/>
  <c r="S3" i="21"/>
  <c r="D4" i="21"/>
  <c r="F4" i="21"/>
  <c r="H4" i="21"/>
  <c r="J4" i="21"/>
  <c r="L4" i="21"/>
  <c r="N4" i="21"/>
  <c r="P4" i="21"/>
  <c r="R4" i="21"/>
  <c r="C5" i="21"/>
  <c r="E5" i="21"/>
  <c r="G5" i="21"/>
  <c r="I5" i="21"/>
  <c r="K5" i="21"/>
  <c r="M5" i="21"/>
  <c r="O5" i="21"/>
  <c r="Q5" i="21"/>
  <c r="S5" i="21"/>
  <c r="D6" i="21"/>
  <c r="F6" i="21"/>
  <c r="H6" i="21"/>
  <c r="J6" i="21"/>
  <c r="L6" i="21"/>
  <c r="N6" i="21"/>
  <c r="P6" i="21"/>
  <c r="R6" i="21"/>
  <c r="C7" i="21"/>
  <c r="E7" i="21"/>
  <c r="G7" i="21"/>
  <c r="I7" i="21"/>
  <c r="K7" i="21"/>
  <c r="M7" i="21"/>
  <c r="O7" i="21"/>
  <c r="Q7" i="21"/>
  <c r="S7" i="21"/>
  <c r="D8" i="21"/>
  <c r="F8" i="21"/>
  <c r="H8" i="21"/>
  <c r="J8" i="21"/>
  <c r="L8" i="21"/>
  <c r="N8" i="21"/>
  <c r="P8" i="21"/>
  <c r="R8" i="21"/>
  <c r="C9" i="21"/>
  <c r="E9" i="21"/>
  <c r="G9" i="21"/>
  <c r="I9" i="21"/>
  <c r="K9" i="21"/>
  <c r="M9" i="21"/>
  <c r="O9" i="21"/>
  <c r="Q9" i="21"/>
  <c r="S9" i="21"/>
  <c r="D10" i="21"/>
  <c r="F10" i="21"/>
  <c r="H10" i="21"/>
  <c r="J10" i="21"/>
  <c r="L10" i="21"/>
  <c r="N10" i="21"/>
  <c r="P10" i="21"/>
  <c r="R10" i="21"/>
  <c r="C11" i="21"/>
  <c r="E11" i="21"/>
  <c r="G11" i="21"/>
  <c r="I11" i="21"/>
  <c r="K11" i="21"/>
  <c r="M11" i="21"/>
  <c r="O11" i="21"/>
  <c r="Q11" i="21"/>
  <c r="S11" i="21"/>
  <c r="D12" i="21"/>
  <c r="F12" i="21"/>
  <c r="H12" i="21"/>
  <c r="J12" i="21"/>
  <c r="L12" i="21"/>
  <c r="N12" i="21"/>
  <c r="P12" i="21"/>
  <c r="R12" i="21"/>
  <c r="C13" i="21"/>
  <c r="E13" i="21"/>
  <c r="G13" i="21"/>
  <c r="I13" i="21"/>
  <c r="K13" i="21"/>
  <c r="M13" i="21"/>
  <c r="O13" i="21"/>
  <c r="Q13" i="21"/>
  <c r="S13" i="21"/>
  <c r="D3" i="21"/>
  <c r="F3" i="21"/>
  <c r="H3" i="21"/>
  <c r="J3" i="21"/>
  <c r="L3" i="21"/>
  <c r="N3" i="21"/>
  <c r="P3" i="21"/>
  <c r="R3" i="21"/>
  <c r="C4" i="21"/>
  <c r="E4" i="21"/>
  <c r="G4" i="21"/>
  <c r="I4" i="21"/>
  <c r="K4" i="21"/>
  <c r="M4" i="21"/>
  <c r="O4" i="21"/>
  <c r="Q4" i="21"/>
  <c r="S4" i="21"/>
  <c r="D5" i="21"/>
  <c r="F5" i="21"/>
  <c r="H5" i="21"/>
  <c r="J5" i="21"/>
  <c r="L5" i="21"/>
  <c r="N5" i="21"/>
  <c r="P5" i="21"/>
  <c r="R5" i="21"/>
  <c r="C6" i="21"/>
  <c r="E6" i="21"/>
  <c r="G6" i="21"/>
  <c r="I6" i="21"/>
  <c r="K6" i="21"/>
  <c r="M6" i="21"/>
  <c r="O6" i="21"/>
  <c r="Q6" i="21"/>
  <c r="S6" i="21"/>
  <c r="F7" i="21"/>
  <c r="J7" i="21"/>
  <c r="N7" i="21"/>
  <c r="R7" i="21"/>
  <c r="E8" i="21"/>
  <c r="I8" i="21"/>
  <c r="M8" i="21"/>
  <c r="Q8" i="21"/>
  <c r="D9" i="21"/>
  <c r="H9" i="21"/>
  <c r="L9" i="21"/>
  <c r="P9" i="21"/>
  <c r="C10" i="21"/>
  <c r="G10" i="21"/>
  <c r="K10" i="21"/>
  <c r="O10" i="21"/>
  <c r="S10" i="21"/>
  <c r="F11" i="21"/>
  <c r="J11" i="21"/>
  <c r="N11" i="21"/>
  <c r="R11" i="21"/>
  <c r="E12" i="21"/>
  <c r="I12" i="21"/>
  <c r="M12" i="21"/>
  <c r="Q12" i="21"/>
  <c r="D13" i="21"/>
  <c r="H13" i="21"/>
  <c r="L13" i="21"/>
  <c r="P13" i="21"/>
  <c r="D7" i="21"/>
  <c r="H7" i="21"/>
  <c r="L7" i="21"/>
  <c r="P7" i="21"/>
  <c r="C8" i="21"/>
  <c r="G8" i="21"/>
  <c r="K8" i="21"/>
  <c r="O8" i="21"/>
  <c r="S8" i="21"/>
  <c r="F9" i="21"/>
  <c r="J9" i="21"/>
  <c r="N9" i="21"/>
  <c r="R9" i="21"/>
  <c r="E10" i="21"/>
  <c r="I10" i="21"/>
  <c r="M10" i="21"/>
  <c r="Q10" i="21"/>
  <c r="D11" i="21"/>
  <c r="H11" i="21"/>
  <c r="L11" i="21"/>
  <c r="P11" i="21"/>
  <c r="C12" i="21"/>
  <c r="G12" i="21"/>
  <c r="K12" i="21"/>
  <c r="O12" i="21"/>
  <c r="S12" i="21"/>
  <c r="F13" i="21"/>
  <c r="J13" i="21"/>
  <c r="N13" i="21"/>
  <c r="R13" i="21"/>
  <c r="D2" i="21"/>
  <c r="F2" i="21"/>
  <c r="H2" i="21"/>
  <c r="J2" i="21"/>
  <c r="L2" i="21"/>
  <c r="N2" i="21"/>
  <c r="P2" i="21"/>
  <c r="R2" i="21"/>
  <c r="G2" i="21"/>
  <c r="I2" i="21"/>
  <c r="K2" i="21"/>
  <c r="M2" i="21"/>
  <c r="O2" i="21"/>
  <c r="Q2" i="21"/>
  <c r="S2" i="21"/>
  <c r="E2" i="21"/>
  <c r="B2" i="20" l="1"/>
  <c r="T1" i="20"/>
  <c r="U1" i="20"/>
  <c r="C2" i="21"/>
  <c r="C185" i="15" l="1"/>
  <c r="D185" i="15"/>
  <c r="C186" i="15"/>
  <c r="D186" i="15"/>
  <c r="C187" i="15"/>
  <c r="D187" i="15"/>
  <c r="C188" i="15"/>
  <c r="D188" i="15"/>
  <c r="C189" i="15"/>
  <c r="D189" i="15"/>
  <c r="C190" i="15"/>
  <c r="D190" i="15"/>
  <c r="C191" i="15"/>
  <c r="D191" i="15"/>
  <c r="C192" i="15"/>
  <c r="D192" i="15"/>
  <c r="C193" i="15"/>
  <c r="D193" i="15"/>
  <c r="C194" i="15"/>
  <c r="D194" i="15"/>
  <c r="C195" i="15"/>
  <c r="D195" i="15"/>
  <c r="C196" i="15"/>
  <c r="D196" i="15"/>
  <c r="C197" i="15"/>
  <c r="D197" i="15"/>
  <c r="C198" i="15"/>
  <c r="D198" i="15"/>
  <c r="C199" i="15"/>
  <c r="D199" i="15"/>
  <c r="C200" i="15"/>
  <c r="D200" i="15"/>
  <c r="C201" i="15"/>
  <c r="D201" i="15"/>
  <c r="C202" i="15"/>
  <c r="D202" i="15"/>
  <c r="C203" i="15"/>
  <c r="D203" i="15"/>
  <c r="C204" i="15"/>
  <c r="D204" i="15"/>
  <c r="C205" i="15"/>
  <c r="D205" i="15"/>
  <c r="C206" i="15"/>
  <c r="D206" i="15"/>
  <c r="C207" i="15"/>
  <c r="D207" i="15"/>
  <c r="C208" i="15"/>
  <c r="D208" i="15"/>
  <c r="C209" i="15"/>
  <c r="D209" i="15"/>
  <c r="C210" i="15"/>
  <c r="D210" i="15"/>
  <c r="C211" i="15"/>
  <c r="D211" i="15"/>
  <c r="C212" i="15"/>
  <c r="D212" i="15"/>
  <c r="C213" i="15"/>
  <c r="D213" i="15"/>
  <c r="C214" i="15"/>
  <c r="D214" i="15"/>
  <c r="C215" i="15"/>
  <c r="D215" i="15"/>
  <c r="C216" i="15"/>
  <c r="D216" i="15"/>
  <c r="C217" i="15"/>
  <c r="D217" i="15"/>
  <c r="C218" i="15"/>
  <c r="D218" i="15"/>
  <c r="C219" i="15"/>
  <c r="D219" i="15"/>
  <c r="C220" i="15"/>
  <c r="D220" i="15"/>
  <c r="C221" i="15"/>
  <c r="D221" i="15"/>
  <c r="C222" i="15"/>
  <c r="D222" i="15"/>
  <c r="C223" i="15"/>
  <c r="D223" i="15"/>
  <c r="C224" i="15"/>
  <c r="D224" i="15"/>
  <c r="C225" i="15"/>
  <c r="D225" i="15"/>
  <c r="C226" i="15"/>
  <c r="D226" i="15"/>
  <c r="C227" i="15"/>
  <c r="D227" i="15"/>
  <c r="C228" i="15"/>
  <c r="D228" i="15"/>
  <c r="C229" i="15"/>
  <c r="D229" i="15"/>
  <c r="C230" i="15"/>
  <c r="D230" i="15"/>
  <c r="C231" i="15"/>
  <c r="D231" i="15"/>
  <c r="C232" i="15"/>
  <c r="D232" i="15"/>
  <c r="C233" i="15"/>
  <c r="D233" i="15"/>
  <c r="C234" i="15"/>
  <c r="D234" i="15"/>
  <c r="C235" i="15"/>
  <c r="D235" i="15"/>
  <c r="C236" i="15"/>
  <c r="D236" i="15"/>
  <c r="C237" i="15"/>
  <c r="D237" i="15"/>
  <c r="C238" i="15"/>
  <c r="D238" i="15"/>
  <c r="C239" i="15"/>
  <c r="D239" i="15"/>
  <c r="C240" i="15"/>
  <c r="D240" i="15"/>
  <c r="C241" i="15"/>
  <c r="D241" i="15"/>
  <c r="C242" i="15"/>
  <c r="D242" i="15"/>
  <c r="C243" i="15"/>
  <c r="D243" i="15"/>
  <c r="C244" i="15"/>
  <c r="D244" i="15"/>
  <c r="C245" i="15"/>
  <c r="D245" i="15"/>
  <c r="C246" i="15"/>
  <c r="D246" i="15"/>
  <c r="C247" i="15"/>
  <c r="D247" i="15"/>
  <c r="C248" i="15"/>
  <c r="D248" i="15"/>
  <c r="C249" i="15"/>
  <c r="D249" i="15"/>
  <c r="C250" i="15"/>
  <c r="D250" i="15"/>
  <c r="C251" i="15"/>
  <c r="D251" i="15"/>
  <c r="C252" i="15"/>
  <c r="D252" i="15"/>
  <c r="C253" i="15"/>
  <c r="D253" i="15"/>
  <c r="C254" i="15"/>
  <c r="D254" i="15"/>
  <c r="C255" i="15"/>
  <c r="D255" i="15"/>
  <c r="C256" i="15"/>
  <c r="D256" i="15"/>
  <c r="C257" i="15"/>
  <c r="D257" i="15"/>
  <c r="C258" i="15"/>
  <c r="D258" i="15"/>
  <c r="C259" i="15"/>
  <c r="D259" i="15"/>
  <c r="C260" i="15"/>
  <c r="D260" i="15"/>
  <c r="C261" i="15"/>
  <c r="D261" i="15"/>
  <c r="C262" i="15"/>
  <c r="D262" i="15"/>
  <c r="C263" i="15"/>
  <c r="D263" i="15"/>
  <c r="C264" i="15"/>
  <c r="D264" i="15"/>
  <c r="C265" i="15"/>
  <c r="D265" i="15"/>
  <c r="C266" i="15"/>
  <c r="D266" i="15"/>
  <c r="C267" i="15"/>
  <c r="D267" i="15"/>
  <c r="C268" i="15"/>
  <c r="D268" i="15"/>
  <c r="C269" i="15"/>
  <c r="D269" i="15"/>
  <c r="C270" i="15"/>
  <c r="D270" i="15"/>
  <c r="C271" i="15"/>
  <c r="D271" i="15"/>
  <c r="C272" i="15"/>
  <c r="D272" i="15"/>
  <c r="C273" i="15"/>
  <c r="D273" i="15"/>
  <c r="C274" i="15"/>
  <c r="D274" i="15"/>
  <c r="C275" i="15"/>
  <c r="D275" i="15"/>
  <c r="C276" i="15"/>
  <c r="D276" i="15"/>
  <c r="C277" i="15"/>
  <c r="D277" i="15"/>
  <c r="C278" i="15"/>
  <c r="D278" i="15"/>
  <c r="C279" i="15"/>
  <c r="D279" i="15"/>
  <c r="C280" i="15"/>
  <c r="D280" i="15"/>
  <c r="C281" i="15"/>
  <c r="D281" i="15"/>
  <c r="C282" i="15"/>
  <c r="D282" i="15"/>
  <c r="C283" i="15"/>
  <c r="D283" i="15"/>
  <c r="C284" i="15"/>
  <c r="D284" i="15"/>
  <c r="C285" i="15"/>
  <c r="D285" i="15"/>
  <c r="C286" i="15"/>
  <c r="D286" i="15"/>
  <c r="C287" i="15"/>
  <c r="D287" i="15"/>
  <c r="C288" i="15"/>
  <c r="D288" i="15"/>
  <c r="C289" i="15"/>
  <c r="D289" i="15"/>
  <c r="C290" i="15"/>
  <c r="D290" i="15"/>
  <c r="C291" i="15"/>
  <c r="D291" i="15"/>
  <c r="C292" i="15"/>
  <c r="D292" i="15"/>
  <c r="C293" i="15"/>
  <c r="D293" i="15"/>
  <c r="C294" i="15"/>
  <c r="D294" i="15"/>
  <c r="C295" i="15"/>
  <c r="D295" i="15"/>
  <c r="C296" i="15"/>
  <c r="D296" i="15"/>
  <c r="C297" i="15"/>
  <c r="D297" i="15"/>
  <c r="C298" i="15"/>
  <c r="D298" i="15"/>
  <c r="C299" i="15"/>
  <c r="D299" i="15"/>
  <c r="C300" i="15"/>
  <c r="D300" i="15"/>
  <c r="C301" i="15"/>
  <c r="D301" i="15"/>
  <c r="C302" i="15"/>
  <c r="D302" i="15"/>
  <c r="C303" i="15"/>
  <c r="D303" i="15"/>
  <c r="C304" i="15"/>
  <c r="D304" i="15"/>
  <c r="C305" i="15"/>
  <c r="D305" i="15"/>
  <c r="C306" i="15"/>
  <c r="D306" i="15"/>
  <c r="C307" i="15"/>
  <c r="D307" i="15"/>
  <c r="C308" i="15"/>
  <c r="D308" i="15"/>
  <c r="C309" i="15"/>
  <c r="D309" i="15"/>
  <c r="C310" i="15"/>
  <c r="D310" i="15"/>
  <c r="C311" i="15"/>
  <c r="D311" i="15"/>
  <c r="C312" i="15"/>
  <c r="D312" i="15"/>
  <c r="C313" i="15"/>
  <c r="D313" i="15"/>
  <c r="C314" i="15"/>
  <c r="D314" i="15"/>
  <c r="C315" i="15"/>
  <c r="D315" i="15"/>
  <c r="C316" i="15"/>
  <c r="D316" i="15"/>
  <c r="C317" i="15"/>
  <c r="D317" i="15"/>
  <c r="C318" i="15"/>
  <c r="D318" i="15"/>
  <c r="C319" i="15"/>
  <c r="D319" i="15"/>
  <c r="C320" i="15"/>
  <c r="D320" i="15"/>
  <c r="C321" i="15"/>
  <c r="D321" i="15"/>
  <c r="C322" i="15"/>
  <c r="D322" i="15"/>
  <c r="C323" i="15"/>
  <c r="D323" i="15"/>
  <c r="C324" i="15"/>
  <c r="D324" i="15"/>
  <c r="C325" i="15"/>
  <c r="D325" i="15"/>
  <c r="C326" i="15"/>
  <c r="D326" i="15"/>
  <c r="C327" i="15"/>
  <c r="D327" i="15"/>
  <c r="C328" i="15"/>
  <c r="D328" i="15"/>
  <c r="C329" i="15"/>
  <c r="D329" i="15"/>
  <c r="C330" i="15"/>
  <c r="D330" i="15"/>
  <c r="C331" i="15"/>
  <c r="D331" i="15"/>
  <c r="C332" i="15"/>
  <c r="D332" i="15"/>
  <c r="C333" i="15"/>
  <c r="D333" i="15"/>
  <c r="C334" i="15"/>
  <c r="D334" i="15"/>
  <c r="C335" i="15"/>
  <c r="D335" i="15"/>
  <c r="C336" i="15"/>
  <c r="D336" i="15"/>
  <c r="C337" i="15"/>
  <c r="D337" i="15"/>
  <c r="C338" i="15"/>
  <c r="D338" i="15"/>
  <c r="C339" i="15"/>
  <c r="D339" i="15"/>
  <c r="C340" i="15"/>
  <c r="D340" i="15"/>
  <c r="C341" i="15"/>
  <c r="D341" i="15"/>
  <c r="C342" i="15"/>
  <c r="D342" i="15"/>
  <c r="C343" i="15"/>
  <c r="D343" i="15"/>
  <c r="C344" i="15"/>
  <c r="D344" i="15"/>
  <c r="C345" i="15"/>
  <c r="D345" i="15"/>
  <c r="C346" i="15"/>
  <c r="D346" i="15"/>
  <c r="C347" i="15"/>
  <c r="D347" i="15"/>
  <c r="C348" i="15"/>
  <c r="D348" i="15"/>
  <c r="C349" i="15"/>
  <c r="D349" i="15"/>
  <c r="C350" i="15"/>
  <c r="D350" i="15"/>
  <c r="C351" i="15"/>
  <c r="D351" i="15"/>
  <c r="C352" i="15"/>
  <c r="D352" i="15"/>
  <c r="C353" i="15"/>
  <c r="D353" i="15"/>
  <c r="C354" i="15"/>
  <c r="D354" i="15"/>
  <c r="C355" i="15"/>
  <c r="D355" i="15"/>
  <c r="C356" i="15"/>
  <c r="D356" i="15"/>
  <c r="C357" i="15"/>
  <c r="D357" i="15"/>
  <c r="C358" i="15"/>
  <c r="D358" i="15"/>
  <c r="C359" i="15"/>
  <c r="D359" i="15"/>
  <c r="C360" i="15"/>
  <c r="D360" i="15"/>
  <c r="C361" i="15"/>
  <c r="D361" i="15"/>
  <c r="C362" i="15"/>
  <c r="D362" i="15"/>
  <c r="C363" i="15"/>
  <c r="D363" i="15"/>
  <c r="C364" i="15"/>
  <c r="D364" i="15"/>
  <c r="C365" i="15"/>
  <c r="D365" i="15"/>
  <c r="C366" i="15"/>
  <c r="D366" i="15"/>
  <c r="C367" i="15"/>
  <c r="D367" i="15"/>
  <c r="C368" i="15"/>
  <c r="D368" i="15"/>
  <c r="C369" i="15"/>
  <c r="D369" i="15"/>
  <c r="C370" i="15"/>
  <c r="D370" i="15"/>
  <c r="C371" i="15"/>
  <c r="D371" i="15"/>
  <c r="C372" i="15"/>
  <c r="D372" i="15"/>
  <c r="C373" i="15"/>
  <c r="D373" i="15"/>
  <c r="C374" i="15"/>
  <c r="D374" i="15"/>
  <c r="C375" i="15"/>
  <c r="D375" i="15"/>
  <c r="C376" i="15"/>
  <c r="D376" i="15"/>
  <c r="C377" i="15"/>
  <c r="D377" i="15"/>
  <c r="C378" i="15"/>
  <c r="D378" i="15"/>
  <c r="C379" i="15"/>
  <c r="D379" i="15"/>
  <c r="C380" i="15"/>
  <c r="D380" i="15"/>
  <c r="C381" i="15"/>
  <c r="D381" i="15"/>
  <c r="C382" i="15"/>
  <c r="D382" i="15"/>
  <c r="C383" i="15"/>
  <c r="D383" i="15"/>
  <c r="C384" i="15"/>
  <c r="D384" i="15"/>
  <c r="C385" i="15"/>
  <c r="D385" i="15"/>
  <c r="C386" i="15"/>
  <c r="D386" i="15"/>
  <c r="C387" i="15"/>
  <c r="D387" i="15"/>
  <c r="C388" i="15"/>
  <c r="D388" i="15"/>
  <c r="C389" i="15"/>
  <c r="D389" i="15"/>
  <c r="C390" i="15"/>
  <c r="D390" i="15"/>
  <c r="C391" i="15"/>
  <c r="D391" i="15"/>
  <c r="C392" i="15"/>
  <c r="D392" i="15"/>
  <c r="C393" i="15"/>
  <c r="D393" i="15"/>
  <c r="C394" i="15"/>
  <c r="D394" i="15"/>
  <c r="C395" i="15"/>
  <c r="D395" i="15"/>
  <c r="C396" i="15"/>
  <c r="D396" i="15"/>
  <c r="C397" i="15"/>
  <c r="D397" i="15"/>
  <c r="C398" i="15"/>
  <c r="D398" i="15"/>
  <c r="C399" i="15"/>
  <c r="D399" i="15"/>
  <c r="C400" i="15"/>
  <c r="D400" i="15"/>
  <c r="C401" i="15"/>
  <c r="D401" i="15"/>
  <c r="C402" i="15"/>
  <c r="D402" i="15"/>
  <c r="C403" i="15"/>
  <c r="D403" i="15"/>
  <c r="C404" i="15"/>
  <c r="D404" i="15"/>
  <c r="C405" i="15"/>
  <c r="D405" i="15"/>
  <c r="C406" i="15"/>
  <c r="D406" i="15"/>
  <c r="C407" i="15"/>
  <c r="D407" i="15"/>
  <c r="C408" i="15"/>
  <c r="D408" i="15"/>
  <c r="C409" i="15"/>
  <c r="D409" i="15"/>
  <c r="C410" i="15"/>
  <c r="D410" i="15"/>
  <c r="C411" i="15"/>
  <c r="D411" i="15"/>
  <c r="C412" i="15"/>
  <c r="D412" i="15"/>
  <c r="C413" i="15"/>
  <c r="D413" i="15"/>
  <c r="C414" i="15"/>
  <c r="D414" i="15"/>
  <c r="C415" i="15"/>
  <c r="D415" i="15"/>
  <c r="C416" i="15"/>
  <c r="D416" i="15"/>
  <c r="C417" i="15"/>
  <c r="D417" i="15"/>
  <c r="C418" i="15"/>
  <c r="D418" i="15"/>
  <c r="C419" i="15"/>
  <c r="D419" i="15"/>
  <c r="C420" i="15"/>
  <c r="D420" i="15"/>
  <c r="C421" i="15"/>
  <c r="D421" i="15"/>
  <c r="C422" i="15"/>
  <c r="D422" i="15"/>
  <c r="C423" i="15"/>
  <c r="D423" i="15"/>
  <c r="C424" i="15"/>
  <c r="D424" i="15"/>
  <c r="C425" i="15"/>
  <c r="D425" i="15"/>
  <c r="C426" i="15"/>
  <c r="D426" i="15"/>
  <c r="C427" i="15"/>
  <c r="D427" i="15"/>
  <c r="C428" i="15"/>
  <c r="D428" i="15"/>
  <c r="C429" i="15"/>
  <c r="D429" i="15"/>
  <c r="C430" i="15"/>
  <c r="D430" i="15"/>
  <c r="C431" i="15"/>
  <c r="D431" i="15"/>
  <c r="C432" i="15"/>
  <c r="D432" i="15"/>
  <c r="C433" i="15"/>
  <c r="D433" i="15"/>
  <c r="C434" i="15"/>
  <c r="D434" i="15"/>
  <c r="C435" i="15"/>
  <c r="D435" i="15"/>
  <c r="C436" i="15"/>
  <c r="D436" i="15"/>
  <c r="C437" i="15"/>
  <c r="D437" i="15"/>
  <c r="C438" i="15"/>
  <c r="D438" i="15"/>
  <c r="C439" i="15"/>
  <c r="D439" i="15"/>
  <c r="C440" i="15"/>
  <c r="D440" i="15"/>
  <c r="C441" i="15"/>
  <c r="D441" i="15"/>
  <c r="C442" i="15"/>
  <c r="D442" i="15"/>
  <c r="C443" i="15"/>
  <c r="D443" i="15"/>
  <c r="C444" i="15"/>
  <c r="D444" i="15"/>
  <c r="C445" i="15"/>
  <c r="D445" i="15"/>
  <c r="C446" i="15"/>
  <c r="D446" i="15"/>
  <c r="C447" i="15"/>
  <c r="D447" i="15"/>
  <c r="C448" i="15"/>
  <c r="D448" i="15"/>
  <c r="C449" i="15"/>
  <c r="D449" i="15"/>
  <c r="C450" i="15"/>
  <c r="D450" i="15"/>
  <c r="C451" i="15"/>
  <c r="D451" i="15"/>
  <c r="C452" i="15"/>
  <c r="D452" i="15"/>
  <c r="C453" i="15"/>
  <c r="D453" i="15"/>
  <c r="C454" i="15"/>
  <c r="D454" i="15"/>
  <c r="C455" i="15"/>
  <c r="D455" i="15"/>
  <c r="C456" i="15"/>
  <c r="D456" i="15"/>
  <c r="C457" i="15"/>
  <c r="D457" i="15"/>
  <c r="C458" i="15"/>
  <c r="D458" i="15"/>
  <c r="C459" i="15"/>
  <c r="D459" i="15"/>
  <c r="C460" i="15"/>
  <c r="D460" i="15"/>
  <c r="C461" i="15"/>
  <c r="D461" i="15"/>
  <c r="C462" i="15"/>
  <c r="D462" i="15"/>
  <c r="C463" i="15"/>
  <c r="D463" i="15"/>
  <c r="C464" i="15"/>
  <c r="D464" i="15"/>
  <c r="C465" i="15"/>
  <c r="D465" i="15"/>
  <c r="C466" i="15"/>
  <c r="D466" i="15"/>
  <c r="C467" i="15"/>
  <c r="D467" i="15"/>
  <c r="C468" i="15"/>
  <c r="D468" i="15"/>
  <c r="C469" i="15"/>
  <c r="D469" i="15"/>
  <c r="C470" i="15"/>
  <c r="D470" i="15"/>
  <c r="C471" i="15"/>
  <c r="D471" i="15"/>
  <c r="C472" i="15"/>
  <c r="D472" i="15"/>
  <c r="C473" i="15"/>
  <c r="D473" i="15"/>
  <c r="C474" i="15"/>
  <c r="D474" i="15"/>
  <c r="C475" i="15"/>
  <c r="D475" i="15"/>
  <c r="C476" i="15"/>
  <c r="D476" i="15"/>
  <c r="C477" i="15"/>
  <c r="D477" i="15"/>
  <c r="C478" i="15"/>
  <c r="D478" i="15"/>
  <c r="C479" i="15"/>
  <c r="D479" i="15"/>
  <c r="C480" i="15"/>
  <c r="D480" i="15"/>
  <c r="C481" i="15"/>
  <c r="D481" i="15"/>
  <c r="C482" i="15"/>
  <c r="D482" i="15"/>
  <c r="C483" i="15"/>
  <c r="D483" i="15"/>
  <c r="C484" i="15"/>
  <c r="D484" i="15"/>
  <c r="C485" i="15"/>
  <c r="D485" i="15"/>
  <c r="C486" i="15"/>
  <c r="D486" i="15"/>
  <c r="C487" i="15"/>
  <c r="D487" i="15"/>
  <c r="C488" i="15"/>
  <c r="D488" i="15"/>
  <c r="C489" i="15"/>
  <c r="D489" i="15"/>
  <c r="C490" i="15"/>
  <c r="D490" i="15"/>
  <c r="C491" i="15"/>
  <c r="D491" i="15"/>
  <c r="C492" i="15"/>
  <c r="D492" i="15"/>
  <c r="C493" i="15"/>
  <c r="D493" i="15"/>
  <c r="C494" i="15"/>
  <c r="D494" i="15"/>
  <c r="C495" i="15"/>
  <c r="D495" i="15"/>
  <c r="C496" i="15"/>
  <c r="D496" i="15"/>
  <c r="C497" i="15"/>
  <c r="D497" i="15"/>
  <c r="C498" i="15"/>
  <c r="D498" i="15"/>
  <c r="C499" i="15"/>
  <c r="D499" i="15"/>
  <c r="C500" i="15"/>
  <c r="D500" i="15"/>
  <c r="C501" i="15"/>
  <c r="D501" i="15"/>
  <c r="C502" i="15"/>
  <c r="D502" i="15"/>
  <c r="C503" i="15"/>
  <c r="D503" i="15"/>
  <c r="C504" i="15"/>
  <c r="D504" i="15"/>
  <c r="C505" i="15"/>
  <c r="D505" i="15"/>
  <c r="C506" i="15"/>
  <c r="D506" i="15"/>
  <c r="C507" i="15"/>
  <c r="D507" i="15"/>
  <c r="A185" i="15"/>
  <c r="A186" i="15"/>
  <c r="A187" i="15"/>
  <c r="A188" i="15"/>
  <c r="A189" i="15"/>
  <c r="A190" i="15"/>
  <c r="B189" i="15"/>
  <c r="B190" i="15"/>
  <c r="D35" i="15"/>
  <c r="A191" i="15"/>
  <c r="A192" i="15"/>
  <c r="A193" i="15"/>
  <c r="A194" i="15"/>
  <c r="A195" i="15"/>
  <c r="A196" i="15"/>
  <c r="A197" i="15"/>
  <c r="A198" i="15"/>
  <c r="A199" i="15"/>
  <c r="A200" i="15"/>
  <c r="A201" i="15"/>
  <c r="A202" i="15"/>
  <c r="A203" i="15"/>
  <c r="A204" i="15"/>
  <c r="A205" i="15"/>
  <c r="A206" i="15"/>
  <c r="A207" i="15"/>
  <c r="A208" i="15"/>
  <c r="A209" i="15"/>
  <c r="A210" i="15"/>
  <c r="A211" i="15"/>
  <c r="A212" i="15"/>
  <c r="A213" i="15"/>
  <c r="A214" i="15"/>
  <c r="A215" i="15"/>
  <c r="A216" i="15"/>
  <c r="A217" i="15"/>
  <c r="A218" i="15"/>
  <c r="A219" i="15"/>
  <c r="A220" i="15"/>
  <c r="A221" i="15"/>
  <c r="A222" i="15"/>
  <c r="A223" i="15"/>
  <c r="A224" i="15"/>
  <c r="A225" i="15"/>
  <c r="A226" i="15"/>
  <c r="A227" i="15"/>
  <c r="A228" i="15"/>
  <c r="A229" i="15"/>
  <c r="A230" i="15"/>
  <c r="A231" i="15"/>
  <c r="A232" i="15"/>
  <c r="A233" i="15"/>
  <c r="A234" i="15"/>
  <c r="A235" i="15"/>
  <c r="A236" i="15"/>
  <c r="A237" i="15"/>
  <c r="A238" i="15"/>
  <c r="A239" i="15"/>
  <c r="A240" i="15"/>
  <c r="A241" i="15"/>
  <c r="A242" i="15"/>
  <c r="A243" i="15"/>
  <c r="A244" i="15"/>
  <c r="A245" i="15"/>
  <c r="A246" i="15"/>
  <c r="A247" i="15"/>
  <c r="A248" i="15"/>
  <c r="A249" i="15"/>
  <c r="A250" i="15"/>
  <c r="A251" i="15"/>
  <c r="A252" i="15"/>
  <c r="A253" i="15"/>
  <c r="A254" i="15"/>
  <c r="A255" i="15"/>
  <c r="A256" i="15"/>
  <c r="A257" i="15"/>
  <c r="A258" i="15"/>
  <c r="A259" i="15"/>
  <c r="A260" i="15"/>
  <c r="A261" i="15"/>
  <c r="A262" i="15"/>
  <c r="A263" i="15"/>
  <c r="A264" i="15"/>
  <c r="A265" i="15"/>
  <c r="A266" i="15"/>
  <c r="A267" i="15"/>
  <c r="A268" i="15"/>
  <c r="A269" i="15"/>
  <c r="A270" i="15"/>
  <c r="A271" i="15"/>
  <c r="A272" i="15"/>
  <c r="A273" i="15"/>
  <c r="A274" i="15"/>
  <c r="A275" i="15"/>
  <c r="A276" i="15"/>
  <c r="A277" i="15"/>
  <c r="A278" i="15"/>
  <c r="A279" i="15"/>
  <c r="A280" i="15"/>
  <c r="A281" i="15"/>
  <c r="A282" i="15"/>
  <c r="A283" i="15"/>
  <c r="A284" i="15"/>
  <c r="A285" i="15"/>
  <c r="A286" i="15"/>
  <c r="A287" i="15"/>
  <c r="A288" i="15"/>
  <c r="A289" i="15"/>
  <c r="A290" i="15"/>
  <c r="A291" i="15"/>
  <c r="A292" i="15"/>
  <c r="A293" i="15"/>
  <c r="A294" i="15"/>
  <c r="A295" i="15"/>
  <c r="A296" i="15"/>
  <c r="A297" i="15"/>
  <c r="A298" i="15"/>
  <c r="A299" i="15"/>
  <c r="A300" i="15"/>
  <c r="A301" i="15"/>
  <c r="A302" i="15"/>
  <c r="A303" i="15"/>
  <c r="A304" i="15"/>
  <c r="A305" i="15"/>
  <c r="A306" i="15"/>
  <c r="A307" i="15"/>
  <c r="A308" i="15"/>
  <c r="A309" i="15"/>
  <c r="A310" i="15"/>
  <c r="A311" i="15"/>
  <c r="A312" i="15"/>
  <c r="A313" i="15"/>
  <c r="A314" i="15"/>
  <c r="A315" i="15"/>
  <c r="A316" i="15"/>
  <c r="A317" i="15"/>
  <c r="A318" i="15"/>
  <c r="A319" i="15"/>
  <c r="A320" i="15"/>
  <c r="A321" i="15"/>
  <c r="A322" i="15"/>
  <c r="A323" i="15"/>
  <c r="A324" i="15"/>
  <c r="A325" i="15"/>
  <c r="A326" i="15"/>
  <c r="A327" i="15"/>
  <c r="A328" i="15"/>
  <c r="A329" i="15"/>
  <c r="A330" i="15"/>
  <c r="A331" i="15"/>
  <c r="A332" i="15"/>
  <c r="A333" i="15"/>
  <c r="A334" i="15"/>
  <c r="A335" i="15"/>
  <c r="A336" i="15"/>
  <c r="A337" i="15"/>
  <c r="A338" i="15"/>
  <c r="A339" i="15"/>
  <c r="A340" i="15"/>
  <c r="A341" i="15"/>
  <c r="A342" i="15"/>
  <c r="A343" i="15"/>
  <c r="A344" i="15"/>
  <c r="A345" i="15"/>
  <c r="A346" i="15"/>
  <c r="A347" i="15"/>
  <c r="A348" i="15"/>
  <c r="A349" i="15"/>
  <c r="A350" i="15"/>
  <c r="A351" i="15"/>
  <c r="A352" i="15"/>
  <c r="A353" i="15"/>
  <c r="A354" i="15"/>
  <c r="A355" i="15"/>
  <c r="A356" i="15"/>
  <c r="A357" i="15"/>
  <c r="A358" i="15"/>
  <c r="A359" i="15"/>
  <c r="A360" i="15"/>
  <c r="A361" i="15"/>
  <c r="A362" i="15"/>
  <c r="A363" i="15"/>
  <c r="A364" i="15"/>
  <c r="A365" i="15"/>
  <c r="A366" i="15"/>
  <c r="A367" i="15"/>
  <c r="A368" i="15"/>
  <c r="A369" i="15"/>
  <c r="A370" i="15"/>
  <c r="A371" i="15"/>
  <c r="A372" i="15"/>
  <c r="A373" i="15"/>
  <c r="A374" i="15"/>
  <c r="A375" i="15"/>
  <c r="A376" i="15"/>
  <c r="A377" i="15"/>
  <c r="A378" i="15"/>
  <c r="A379" i="15"/>
  <c r="A380" i="15"/>
  <c r="A381" i="15"/>
  <c r="A382" i="15"/>
  <c r="A383" i="15"/>
  <c r="A384" i="15"/>
  <c r="A385" i="15"/>
  <c r="A386" i="15"/>
  <c r="A387" i="15"/>
  <c r="A388" i="15"/>
  <c r="A389" i="15"/>
  <c r="A390" i="15"/>
  <c r="A391" i="15"/>
  <c r="A392" i="15"/>
  <c r="A393" i="15"/>
  <c r="A394" i="15"/>
  <c r="A395" i="15"/>
  <c r="A396" i="15"/>
  <c r="A397" i="15"/>
  <c r="A398" i="15"/>
  <c r="A399" i="15"/>
  <c r="A400" i="15"/>
  <c r="A401" i="15"/>
  <c r="A402" i="15"/>
  <c r="A403" i="15"/>
  <c r="A404" i="15"/>
  <c r="A405" i="15"/>
  <c r="A406" i="15"/>
  <c r="A407" i="15"/>
  <c r="A408" i="15"/>
  <c r="A409" i="15"/>
  <c r="A410" i="15"/>
  <c r="A411" i="15"/>
  <c r="A412" i="15"/>
  <c r="A413" i="15"/>
  <c r="A414" i="15"/>
  <c r="A415" i="15"/>
  <c r="A416" i="15"/>
  <c r="A417" i="15"/>
  <c r="A418" i="15"/>
  <c r="A419" i="15"/>
  <c r="A420" i="15"/>
  <c r="A421" i="15"/>
  <c r="A422" i="15"/>
  <c r="A423" i="15"/>
  <c r="A424" i="15"/>
  <c r="A425" i="15"/>
  <c r="A426" i="15"/>
  <c r="A427" i="15"/>
  <c r="A428" i="15"/>
  <c r="A429" i="15"/>
  <c r="A430" i="15"/>
  <c r="A431" i="15"/>
  <c r="A432" i="15"/>
  <c r="A433" i="15"/>
  <c r="A434" i="15"/>
  <c r="A435" i="15"/>
  <c r="A436" i="15"/>
  <c r="A437" i="15"/>
  <c r="A438" i="15"/>
  <c r="A439" i="15"/>
  <c r="A440" i="15"/>
  <c r="A441" i="15"/>
  <c r="A442" i="15"/>
  <c r="A443" i="15"/>
  <c r="A444" i="15"/>
  <c r="A445" i="15"/>
  <c r="A446" i="15"/>
  <c r="A447" i="15"/>
  <c r="A448" i="15"/>
  <c r="A449" i="15"/>
  <c r="A450" i="15"/>
  <c r="A451" i="15"/>
  <c r="A452" i="15"/>
  <c r="A453" i="15"/>
  <c r="A454" i="15"/>
  <c r="A455" i="15"/>
  <c r="A456" i="15"/>
  <c r="A457" i="15"/>
  <c r="A458" i="15"/>
  <c r="A459" i="15"/>
  <c r="A460" i="15"/>
  <c r="A461" i="15"/>
  <c r="A462" i="15"/>
  <c r="A463" i="15"/>
  <c r="A464" i="15"/>
  <c r="A465" i="15"/>
  <c r="A466" i="15"/>
  <c r="A467" i="15"/>
  <c r="A468" i="15"/>
  <c r="A469" i="15"/>
  <c r="A470" i="15"/>
  <c r="A471" i="15"/>
  <c r="A472" i="15"/>
  <c r="A473" i="15"/>
  <c r="A474" i="15"/>
  <c r="A475" i="15"/>
  <c r="A476" i="15"/>
  <c r="A477" i="15"/>
  <c r="A478" i="15"/>
  <c r="A479" i="15"/>
  <c r="A480" i="15"/>
  <c r="A481" i="15"/>
  <c r="A482" i="15"/>
  <c r="A483" i="15"/>
  <c r="A484" i="15"/>
  <c r="A485" i="15"/>
  <c r="A486" i="15"/>
  <c r="A487" i="15"/>
  <c r="A488" i="15"/>
  <c r="A489" i="15"/>
  <c r="A490" i="15"/>
  <c r="A491" i="15"/>
  <c r="A492" i="15"/>
  <c r="A493" i="15"/>
  <c r="A494" i="15"/>
  <c r="A495" i="15"/>
  <c r="A496" i="15"/>
  <c r="A497" i="15"/>
  <c r="A498" i="15"/>
  <c r="A499" i="15"/>
  <c r="A500" i="15"/>
  <c r="A501" i="15"/>
  <c r="A502" i="15"/>
  <c r="A503" i="15"/>
  <c r="A504" i="15"/>
  <c r="A505" i="15"/>
  <c r="A506" i="15"/>
  <c r="A507" i="15"/>
  <c r="A508" i="15"/>
  <c r="A509" i="15"/>
  <c r="A510" i="15"/>
  <c r="A511" i="15"/>
  <c r="A512" i="15"/>
  <c r="A513" i="15"/>
  <c r="A514" i="15"/>
  <c r="A515" i="15"/>
  <c r="A516" i="15"/>
  <c r="A517" i="15"/>
  <c r="A518" i="15"/>
  <c r="A519" i="15"/>
  <c r="A520" i="15"/>
  <c r="A521" i="15"/>
  <c r="A522" i="15"/>
  <c r="A523" i="15"/>
  <c r="A524" i="15"/>
  <c r="A525" i="15"/>
  <c r="A526" i="15"/>
  <c r="A527" i="15"/>
  <c r="A528" i="15"/>
  <c r="A529" i="15"/>
  <c r="A530" i="15"/>
  <c r="A531" i="15"/>
  <c r="A532" i="15"/>
  <c r="A533" i="15"/>
  <c r="A534" i="15"/>
  <c r="A535" i="15"/>
  <c r="A536" i="15"/>
  <c r="A537" i="15"/>
  <c r="A538" i="15"/>
  <c r="A539" i="15"/>
  <c r="A540" i="15"/>
  <c r="A541" i="15"/>
  <c r="A542" i="15"/>
  <c r="A543" i="15"/>
  <c r="A544" i="15"/>
  <c r="A545" i="15"/>
  <c r="A546" i="15"/>
  <c r="A547" i="15"/>
  <c r="A548" i="15"/>
  <c r="A549" i="15"/>
  <c r="A550" i="15"/>
  <c r="A551" i="15"/>
  <c r="A552" i="15"/>
  <c r="A553" i="15"/>
  <c r="A554" i="15"/>
  <c r="A555" i="15"/>
  <c r="A556" i="15"/>
  <c r="A557" i="15"/>
  <c r="A558" i="15"/>
  <c r="A559" i="15"/>
  <c r="A560" i="15"/>
  <c r="A561" i="15"/>
  <c r="A562" i="15"/>
  <c r="A563" i="15"/>
  <c r="A564" i="15"/>
  <c r="A565" i="15"/>
  <c r="A566" i="15"/>
  <c r="A567" i="15"/>
  <c r="A568" i="15"/>
  <c r="A569" i="15"/>
  <c r="A570" i="15"/>
  <c r="A571" i="15"/>
  <c r="A572" i="15"/>
  <c r="A573" i="15"/>
  <c r="A574" i="15"/>
  <c r="A575" i="15"/>
  <c r="A576" i="15"/>
  <c r="A577" i="15"/>
  <c r="A578" i="15"/>
  <c r="A579" i="15"/>
  <c r="A580" i="15"/>
  <c r="A581" i="15"/>
  <c r="B577" i="15"/>
  <c r="B578" i="15"/>
  <c r="B579" i="15"/>
  <c r="B580" i="15"/>
  <c r="C19" i="15"/>
  <c r="D19" i="15"/>
  <c r="C20" i="15"/>
  <c r="D20" i="15"/>
  <c r="C21" i="15"/>
  <c r="D21" i="15"/>
  <c r="C22" i="15"/>
  <c r="D22" i="15"/>
  <c r="C23" i="15"/>
  <c r="D23" i="15"/>
  <c r="C24" i="15"/>
  <c r="D24" i="15"/>
  <c r="C25" i="15"/>
  <c r="D25" i="15"/>
  <c r="C26" i="15"/>
  <c r="D26" i="15"/>
  <c r="C27" i="15"/>
  <c r="D27" i="15"/>
  <c r="C28" i="15"/>
  <c r="D28" i="15"/>
  <c r="C29" i="15"/>
  <c r="D29" i="15"/>
  <c r="C30" i="15"/>
  <c r="D30" i="15"/>
  <c r="C31" i="15"/>
  <c r="D31" i="15"/>
  <c r="C32" i="15"/>
  <c r="D32" i="15"/>
  <c r="C33" i="15"/>
  <c r="D33" i="15"/>
  <c r="C34" i="15"/>
  <c r="D34" i="15"/>
  <c r="C35" i="15"/>
  <c r="C36" i="15"/>
  <c r="D36" i="15"/>
  <c r="C37" i="15"/>
  <c r="D37" i="15"/>
  <c r="C38" i="15"/>
  <c r="D38" i="15"/>
  <c r="C39" i="15"/>
  <c r="D39" i="15"/>
  <c r="C40" i="15"/>
  <c r="D40" i="15"/>
  <c r="C41" i="15"/>
  <c r="D41" i="15"/>
  <c r="C42" i="15"/>
  <c r="D42" i="15"/>
  <c r="C43" i="15"/>
  <c r="D43" i="15"/>
  <c r="C44" i="15"/>
  <c r="D44" i="15"/>
  <c r="C45" i="15"/>
  <c r="D45" i="15"/>
  <c r="C46" i="15"/>
  <c r="D46" i="15"/>
  <c r="C47" i="15"/>
  <c r="D47" i="15"/>
  <c r="C48" i="15"/>
  <c r="D48" i="15"/>
  <c r="C49" i="15"/>
  <c r="D49" i="15"/>
  <c r="C50" i="15"/>
  <c r="D50" i="15"/>
  <c r="C51" i="15"/>
  <c r="D51" i="15"/>
  <c r="C52" i="15"/>
  <c r="D52" i="15"/>
  <c r="C53" i="15"/>
  <c r="D53" i="15"/>
  <c r="C54" i="15"/>
  <c r="D54" i="15"/>
  <c r="C55" i="15"/>
  <c r="D55" i="15"/>
  <c r="C56" i="15"/>
  <c r="D56" i="15"/>
  <c r="C57" i="15"/>
  <c r="D57" i="15"/>
  <c r="C58" i="15"/>
  <c r="D58" i="15"/>
  <c r="C59" i="15"/>
  <c r="D59" i="15"/>
  <c r="C60" i="15"/>
  <c r="D60" i="15"/>
  <c r="C61" i="15"/>
  <c r="D61" i="15"/>
  <c r="C62" i="15"/>
  <c r="D62" i="15"/>
  <c r="C63" i="15"/>
  <c r="D63" i="15"/>
  <c r="C64" i="15"/>
  <c r="D64" i="15"/>
  <c r="C65" i="15"/>
  <c r="D65" i="15"/>
  <c r="C66" i="15"/>
  <c r="D66" i="15"/>
  <c r="C67" i="15"/>
  <c r="D67" i="15"/>
  <c r="C68" i="15"/>
  <c r="D68" i="15"/>
  <c r="C69" i="15"/>
  <c r="D69" i="15"/>
  <c r="C70" i="15"/>
  <c r="D70" i="15"/>
  <c r="C71" i="15"/>
  <c r="D71" i="15"/>
  <c r="C72" i="15"/>
  <c r="D72" i="15"/>
  <c r="C73" i="15"/>
  <c r="D73" i="15"/>
  <c r="C74" i="15"/>
  <c r="D74" i="15"/>
  <c r="C75" i="15"/>
  <c r="D75" i="15"/>
  <c r="C76" i="15"/>
  <c r="D76" i="15"/>
  <c r="C77" i="15"/>
  <c r="D77" i="15"/>
  <c r="C78" i="15"/>
  <c r="D78" i="15"/>
  <c r="C79" i="15"/>
  <c r="D79" i="15"/>
  <c r="C80" i="15"/>
  <c r="D80" i="15"/>
  <c r="C81" i="15"/>
  <c r="D81" i="15"/>
  <c r="C82" i="15"/>
  <c r="D82" i="15"/>
  <c r="C83" i="15"/>
  <c r="D83" i="15"/>
  <c r="C84" i="15"/>
  <c r="D84" i="15"/>
  <c r="C85" i="15"/>
  <c r="D85" i="15"/>
  <c r="C86" i="15"/>
  <c r="D86" i="15"/>
  <c r="C87" i="15"/>
  <c r="D87" i="15"/>
  <c r="C88" i="15"/>
  <c r="D88" i="15"/>
  <c r="C89" i="15"/>
  <c r="D89" i="15"/>
  <c r="C90" i="15"/>
  <c r="D90" i="15"/>
  <c r="C91" i="15"/>
  <c r="D91" i="15"/>
  <c r="C92" i="15"/>
  <c r="D92" i="15"/>
  <c r="C93" i="15"/>
  <c r="D93" i="15"/>
  <c r="C94" i="15"/>
  <c r="D94" i="15"/>
  <c r="C95" i="15"/>
  <c r="D95" i="15"/>
  <c r="C96" i="15"/>
  <c r="D96" i="15"/>
  <c r="C97" i="15"/>
  <c r="D97" i="15"/>
  <c r="C98" i="15"/>
  <c r="D98" i="15"/>
  <c r="C99" i="15"/>
  <c r="D99" i="15"/>
  <c r="C100" i="15"/>
  <c r="D100" i="15"/>
  <c r="C101" i="15"/>
  <c r="D101" i="15"/>
  <c r="C102" i="15"/>
  <c r="D102" i="15"/>
  <c r="C103" i="15"/>
  <c r="D103" i="15"/>
  <c r="C104" i="15"/>
  <c r="D104" i="15"/>
  <c r="C105" i="15"/>
  <c r="D105" i="15"/>
  <c r="C106" i="15"/>
  <c r="D106" i="15"/>
  <c r="C107" i="15"/>
  <c r="D107" i="15"/>
  <c r="C108" i="15"/>
  <c r="D108" i="15"/>
  <c r="C109" i="15"/>
  <c r="D109" i="15"/>
  <c r="C110" i="15"/>
  <c r="D110" i="15"/>
  <c r="C111" i="15"/>
  <c r="D111" i="15"/>
  <c r="C112" i="15"/>
  <c r="D112" i="15"/>
  <c r="C113" i="15"/>
  <c r="D113" i="15"/>
  <c r="C114" i="15"/>
  <c r="D114" i="15"/>
  <c r="C115" i="15"/>
  <c r="D115" i="15"/>
  <c r="C116" i="15"/>
  <c r="D116" i="15"/>
  <c r="C117" i="15"/>
  <c r="D117" i="15"/>
  <c r="C118" i="15"/>
  <c r="D118" i="15"/>
  <c r="C119" i="15"/>
  <c r="D119" i="15"/>
  <c r="C120" i="15"/>
  <c r="D120" i="15"/>
  <c r="C121" i="15"/>
  <c r="D121" i="15"/>
  <c r="C122" i="15"/>
  <c r="D122" i="15"/>
  <c r="C123" i="15"/>
  <c r="D123" i="15"/>
  <c r="C124" i="15"/>
  <c r="D124" i="15"/>
  <c r="C125" i="15"/>
  <c r="D125" i="15"/>
  <c r="C126" i="15"/>
  <c r="D126" i="15"/>
  <c r="C127" i="15"/>
  <c r="D127" i="15"/>
  <c r="C128" i="15"/>
  <c r="D128" i="15"/>
  <c r="C129" i="15"/>
  <c r="D129" i="15"/>
  <c r="C130" i="15"/>
  <c r="D130" i="15"/>
  <c r="C131" i="15"/>
  <c r="D131" i="15"/>
  <c r="C132" i="15"/>
  <c r="D132" i="15"/>
  <c r="C133" i="15"/>
  <c r="D133" i="15"/>
  <c r="C134" i="15"/>
  <c r="D134" i="15"/>
  <c r="C135" i="15"/>
  <c r="D135" i="15"/>
  <c r="C136" i="15"/>
  <c r="D136" i="15"/>
  <c r="C137" i="15"/>
  <c r="D137" i="15"/>
  <c r="C138" i="15"/>
  <c r="D138" i="15"/>
  <c r="C139" i="15"/>
  <c r="D139" i="15"/>
  <c r="C140" i="15"/>
  <c r="D140" i="15"/>
  <c r="C141" i="15"/>
  <c r="D141" i="15"/>
  <c r="C142" i="15"/>
  <c r="D142" i="15"/>
  <c r="C143" i="15"/>
  <c r="D143" i="15"/>
  <c r="C144" i="15"/>
  <c r="D144" i="15"/>
  <c r="C145" i="15"/>
  <c r="D145" i="15"/>
  <c r="C146" i="15"/>
  <c r="D146" i="15"/>
  <c r="C147" i="15"/>
  <c r="D147" i="15"/>
  <c r="C148" i="15"/>
  <c r="D148" i="15"/>
  <c r="C149" i="15"/>
  <c r="D149" i="15"/>
  <c r="C150" i="15"/>
  <c r="D150" i="15"/>
  <c r="C151" i="15"/>
  <c r="D151" i="15"/>
  <c r="C152" i="15"/>
  <c r="D152" i="15"/>
  <c r="C153" i="15"/>
  <c r="D153" i="15"/>
  <c r="C154" i="15"/>
  <c r="D154" i="15"/>
  <c r="C155" i="15"/>
  <c r="D155" i="15"/>
  <c r="C156" i="15"/>
  <c r="D156" i="15"/>
  <c r="C157" i="15"/>
  <c r="D157" i="15"/>
  <c r="C158" i="15"/>
  <c r="D158" i="15"/>
  <c r="C159" i="15"/>
  <c r="D159" i="15"/>
  <c r="C160" i="15"/>
  <c r="D160" i="15"/>
  <c r="C161" i="15"/>
  <c r="D161" i="15"/>
  <c r="C162" i="15"/>
  <c r="D162" i="15"/>
  <c r="C163" i="15"/>
  <c r="D163" i="15"/>
  <c r="C164" i="15"/>
  <c r="D164" i="15"/>
  <c r="C165" i="15"/>
  <c r="D165" i="15"/>
  <c r="C166" i="15"/>
  <c r="D166" i="15"/>
  <c r="C167" i="15"/>
  <c r="D167" i="15"/>
  <c r="C168" i="15"/>
  <c r="D168" i="15"/>
  <c r="C169" i="15"/>
  <c r="D169" i="15"/>
  <c r="C170" i="15"/>
  <c r="D170" i="15"/>
  <c r="C171" i="15"/>
  <c r="D171" i="15"/>
  <c r="C172" i="15"/>
  <c r="D172" i="15"/>
  <c r="C173" i="15"/>
  <c r="D173" i="15"/>
  <c r="C174" i="15"/>
  <c r="D174" i="15"/>
  <c r="C175" i="15"/>
  <c r="D175" i="15"/>
  <c r="C176" i="15"/>
  <c r="D176" i="15"/>
  <c r="C177" i="15"/>
  <c r="D177" i="15"/>
  <c r="C178" i="15"/>
  <c r="D178" i="15"/>
  <c r="C179" i="15"/>
  <c r="D179" i="15"/>
  <c r="C180" i="15"/>
  <c r="D180" i="15"/>
  <c r="C181" i="15"/>
  <c r="D181" i="15"/>
  <c r="C182" i="15"/>
  <c r="D182" i="15"/>
  <c r="C183" i="15"/>
  <c r="D183" i="15"/>
  <c r="C184" i="15"/>
  <c r="D184" i="15"/>
  <c r="C508" i="15"/>
  <c r="D508" i="15"/>
  <c r="C509" i="15"/>
  <c r="D509" i="15"/>
  <c r="C510" i="15"/>
  <c r="D510" i="15"/>
  <c r="C511" i="15"/>
  <c r="D511" i="15"/>
  <c r="C512" i="15"/>
  <c r="D512" i="15"/>
  <c r="C513" i="15"/>
  <c r="D513" i="15"/>
  <c r="C514" i="15"/>
  <c r="D514" i="15"/>
  <c r="C515" i="15"/>
  <c r="D515" i="15"/>
  <c r="C516" i="15"/>
  <c r="D516" i="15"/>
  <c r="C517" i="15"/>
  <c r="D517" i="15"/>
  <c r="C518" i="15"/>
  <c r="D518" i="15"/>
  <c r="C519" i="15"/>
  <c r="D519" i="15"/>
  <c r="C520" i="15"/>
  <c r="D520" i="15"/>
  <c r="C521" i="15"/>
  <c r="D521" i="15"/>
  <c r="C522" i="15"/>
  <c r="D522" i="15"/>
  <c r="C523" i="15"/>
  <c r="D523" i="15"/>
  <c r="C524" i="15"/>
  <c r="D524" i="15"/>
  <c r="C525" i="15"/>
  <c r="D525" i="15"/>
  <c r="C526" i="15"/>
  <c r="D526" i="15"/>
  <c r="C527" i="15"/>
  <c r="D527" i="15"/>
  <c r="C528" i="15"/>
  <c r="D528" i="15"/>
  <c r="C529" i="15"/>
  <c r="D529" i="15"/>
  <c r="C530" i="15"/>
  <c r="D530" i="15"/>
  <c r="C531" i="15"/>
  <c r="D531" i="15"/>
  <c r="C532" i="15"/>
  <c r="D532" i="15"/>
  <c r="C533" i="15"/>
  <c r="D533" i="15"/>
  <c r="C534" i="15"/>
  <c r="D534" i="15"/>
  <c r="C535" i="15"/>
  <c r="D535" i="15"/>
  <c r="C536" i="15"/>
  <c r="D536" i="15"/>
  <c r="C537" i="15"/>
  <c r="D537" i="15"/>
  <c r="C538" i="15"/>
  <c r="D538" i="15"/>
  <c r="C539" i="15"/>
  <c r="D539" i="15"/>
  <c r="C540" i="15"/>
  <c r="D540" i="15"/>
  <c r="C541" i="15"/>
  <c r="D541" i="15"/>
  <c r="C542" i="15"/>
  <c r="D542" i="15"/>
  <c r="C543" i="15"/>
  <c r="D543" i="15"/>
  <c r="C544" i="15"/>
  <c r="D544" i="15"/>
  <c r="C545" i="15"/>
  <c r="D545" i="15"/>
  <c r="C546" i="15"/>
  <c r="D546" i="15"/>
  <c r="C547" i="15"/>
  <c r="D547" i="15"/>
  <c r="C548" i="15"/>
  <c r="D548" i="15"/>
  <c r="C549" i="15"/>
  <c r="D549" i="15"/>
  <c r="C550" i="15"/>
  <c r="D550" i="15"/>
  <c r="C551" i="15"/>
  <c r="D551" i="15"/>
  <c r="C552" i="15"/>
  <c r="D552" i="15"/>
  <c r="C553" i="15"/>
  <c r="D553" i="15"/>
  <c r="C554" i="15"/>
  <c r="D554" i="15"/>
  <c r="C555" i="15"/>
  <c r="D555" i="15"/>
  <c r="C556" i="15"/>
  <c r="D556" i="15"/>
  <c r="C557" i="15"/>
  <c r="D557" i="15"/>
  <c r="C558" i="15"/>
  <c r="D558" i="15"/>
  <c r="C559" i="15"/>
  <c r="D559" i="15"/>
  <c r="C560" i="15"/>
  <c r="D560" i="15"/>
  <c r="C561" i="15"/>
  <c r="D561" i="15"/>
  <c r="C562" i="15"/>
  <c r="D562" i="15"/>
  <c r="C563" i="15"/>
  <c r="D563" i="15"/>
  <c r="C564" i="15"/>
  <c r="D564" i="15"/>
  <c r="C565" i="15"/>
  <c r="D565" i="15"/>
  <c r="C566" i="15"/>
  <c r="D566" i="15"/>
  <c r="C567" i="15"/>
  <c r="D567" i="15"/>
  <c r="C568" i="15"/>
  <c r="D568" i="15"/>
  <c r="C569" i="15"/>
  <c r="D569" i="15"/>
  <c r="C570" i="15"/>
  <c r="D570" i="15"/>
  <c r="C571" i="15"/>
  <c r="D571" i="15"/>
  <c r="C572" i="15"/>
  <c r="D572" i="15"/>
  <c r="C573" i="15"/>
  <c r="D573" i="15"/>
  <c r="C574" i="15"/>
  <c r="D574" i="15"/>
  <c r="C575" i="15"/>
  <c r="D575" i="15"/>
  <c r="C576" i="15"/>
  <c r="D576" i="15"/>
  <c r="C577" i="15"/>
  <c r="D577" i="15"/>
  <c r="C578" i="15"/>
  <c r="D578" i="15"/>
  <c r="C579" i="15"/>
  <c r="D579" i="15"/>
  <c r="D3" i="15"/>
  <c r="D4" i="15"/>
  <c r="D5" i="15"/>
  <c r="D6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D2" i="15"/>
  <c r="C3" i="15"/>
  <c r="C4" i="15"/>
  <c r="C5" i="15"/>
  <c r="C6" i="15"/>
  <c r="C7" i="15"/>
  <c r="C8" i="15"/>
  <c r="C9" i="15"/>
  <c r="C10" i="15"/>
  <c r="C11" i="15"/>
  <c r="C12" i="15"/>
  <c r="C13" i="15"/>
  <c r="C14" i="15"/>
  <c r="C15" i="15"/>
  <c r="C16" i="15"/>
  <c r="C17" i="15"/>
  <c r="C18" i="15"/>
  <c r="A84" i="15"/>
  <c r="A85" i="15"/>
  <c r="A86" i="15"/>
  <c r="A87" i="15"/>
  <c r="A88" i="15"/>
  <c r="A89" i="15"/>
  <c r="A90" i="15"/>
  <c r="A91" i="15"/>
  <c r="A92" i="15"/>
  <c r="A93" i="15"/>
  <c r="A94" i="15"/>
  <c r="A95" i="15"/>
  <c r="A96" i="15"/>
  <c r="A97" i="15"/>
  <c r="A98" i="15"/>
  <c r="A99" i="15"/>
  <c r="A100" i="15"/>
  <c r="A101" i="15"/>
  <c r="A102" i="15"/>
  <c r="A103" i="15"/>
  <c r="A104" i="15"/>
  <c r="A105" i="15"/>
  <c r="A106" i="15"/>
  <c r="A107" i="15"/>
  <c r="A108" i="15"/>
  <c r="A109" i="15"/>
  <c r="A110" i="15"/>
  <c r="A111" i="15"/>
  <c r="A112" i="15"/>
  <c r="A113" i="15"/>
  <c r="A114" i="15"/>
  <c r="A115" i="15"/>
  <c r="A116" i="15"/>
  <c r="A117" i="15"/>
  <c r="A118" i="15"/>
  <c r="A119" i="15"/>
  <c r="A120" i="15"/>
  <c r="A121" i="15"/>
  <c r="A122" i="15"/>
  <c r="A123" i="15"/>
  <c r="A124" i="15"/>
  <c r="A125" i="15"/>
  <c r="A126" i="15"/>
  <c r="A127" i="15"/>
  <c r="A128" i="15"/>
  <c r="A129" i="15"/>
  <c r="A130" i="15"/>
  <c r="A131" i="15"/>
  <c r="A132" i="15"/>
  <c r="A133" i="15"/>
  <c r="A134" i="15"/>
  <c r="A135" i="15"/>
  <c r="A136" i="15"/>
  <c r="A137" i="15"/>
  <c r="A138" i="15"/>
  <c r="A139" i="15"/>
  <c r="A140" i="15"/>
  <c r="A141" i="15"/>
  <c r="A142" i="15"/>
  <c r="A143" i="15"/>
  <c r="A144" i="15"/>
  <c r="A145" i="15"/>
  <c r="A146" i="15"/>
  <c r="A147" i="15"/>
  <c r="A148" i="15"/>
  <c r="A149" i="15"/>
  <c r="A150" i="15"/>
  <c r="A151" i="15"/>
  <c r="A152" i="15"/>
  <c r="A153" i="15"/>
  <c r="A154" i="15"/>
  <c r="A155" i="15"/>
  <c r="A156" i="15"/>
  <c r="A157" i="15"/>
  <c r="A158" i="15"/>
  <c r="A159" i="15"/>
  <c r="A160" i="15"/>
  <c r="A161" i="15"/>
  <c r="A162" i="15"/>
  <c r="A163" i="15"/>
  <c r="A164" i="15"/>
  <c r="A165" i="15"/>
  <c r="A166" i="15"/>
  <c r="A167" i="15"/>
  <c r="A168" i="15"/>
  <c r="A169" i="15"/>
  <c r="A170" i="15"/>
  <c r="A171" i="15"/>
  <c r="A172" i="15"/>
  <c r="A173" i="15"/>
  <c r="A174" i="15"/>
  <c r="A175" i="15"/>
  <c r="A176" i="15"/>
  <c r="A177" i="15"/>
  <c r="A178" i="15"/>
  <c r="A179" i="15"/>
  <c r="A180" i="15"/>
  <c r="A181" i="15"/>
  <c r="A182" i="15"/>
  <c r="A183" i="15"/>
  <c r="A184" i="15"/>
  <c r="C2" i="15"/>
  <c r="B3" i="15"/>
  <c r="B4" i="15"/>
  <c r="B5" i="15"/>
  <c r="B6" i="15"/>
  <c r="B7" i="15"/>
  <c r="B8" i="15"/>
  <c r="B9" i="15"/>
  <c r="B10" i="15"/>
  <c r="B11" i="15"/>
  <c r="B12" i="15"/>
  <c r="B13" i="15"/>
  <c r="B14" i="15"/>
  <c r="B15" i="15"/>
  <c r="B16" i="15"/>
  <c r="B17" i="15"/>
  <c r="B18" i="15"/>
  <c r="B19" i="15"/>
  <c r="B20" i="15"/>
  <c r="B21" i="15"/>
  <c r="B22" i="15"/>
  <c r="B23" i="15"/>
  <c r="B24" i="15"/>
  <c r="B25" i="15"/>
  <c r="B26" i="15"/>
  <c r="B27" i="15"/>
  <c r="B28" i="15"/>
  <c r="B29" i="15"/>
  <c r="B30" i="15"/>
  <c r="B31" i="15"/>
  <c r="B32" i="15"/>
  <c r="B33" i="15"/>
  <c r="B34" i="15"/>
  <c r="B35" i="15"/>
  <c r="B36" i="15"/>
  <c r="B37" i="15"/>
  <c r="B38" i="15"/>
  <c r="B39" i="15"/>
  <c r="B40" i="15"/>
  <c r="B41" i="15"/>
  <c r="B42" i="15"/>
  <c r="B43" i="15"/>
  <c r="B44" i="15"/>
  <c r="B45" i="15"/>
  <c r="B46" i="15"/>
  <c r="B47" i="15"/>
  <c r="B48" i="15"/>
  <c r="B49" i="15"/>
  <c r="B50" i="15"/>
  <c r="B51" i="15"/>
  <c r="B52" i="15"/>
  <c r="B53" i="15"/>
  <c r="B54" i="15"/>
  <c r="B55" i="15"/>
  <c r="B56" i="15"/>
  <c r="B57" i="15"/>
  <c r="B58" i="15"/>
  <c r="B59" i="15"/>
  <c r="B60" i="15"/>
  <c r="B61" i="15"/>
  <c r="B62" i="15"/>
  <c r="B63" i="15"/>
  <c r="B64" i="15"/>
  <c r="B65" i="15"/>
  <c r="B66" i="15"/>
  <c r="B67" i="15"/>
  <c r="B68" i="15"/>
  <c r="B69" i="15"/>
  <c r="B70" i="15"/>
  <c r="B71" i="15"/>
  <c r="B72" i="15"/>
  <c r="B73" i="15"/>
  <c r="B74" i="15"/>
  <c r="B75" i="15"/>
  <c r="B76" i="15"/>
  <c r="B77" i="15"/>
  <c r="B78" i="15"/>
  <c r="B79" i="15"/>
  <c r="B80" i="15"/>
  <c r="B81" i="15"/>
  <c r="B82" i="15"/>
  <c r="B83" i="15"/>
  <c r="B84" i="15"/>
  <c r="B85" i="15"/>
  <c r="B86" i="15"/>
  <c r="B87" i="15"/>
  <c r="B88" i="15"/>
  <c r="B89" i="15"/>
  <c r="B90" i="15"/>
  <c r="B91" i="15"/>
  <c r="B92" i="15"/>
  <c r="B93" i="15"/>
  <c r="B94" i="15"/>
  <c r="B95" i="15"/>
  <c r="B96" i="15"/>
  <c r="B97" i="15"/>
  <c r="B98" i="15"/>
  <c r="B99" i="15"/>
  <c r="B100" i="15"/>
  <c r="B101" i="15"/>
  <c r="B102" i="15"/>
  <c r="B103" i="15"/>
  <c r="B104" i="15"/>
  <c r="B105" i="15"/>
  <c r="B106" i="15"/>
  <c r="B107" i="15"/>
  <c r="B108" i="15"/>
  <c r="B109" i="15"/>
  <c r="B110" i="15"/>
  <c r="B111" i="15"/>
  <c r="B112" i="15"/>
  <c r="B113" i="15"/>
  <c r="B114" i="15"/>
  <c r="B115" i="15"/>
  <c r="B116" i="15"/>
  <c r="B117" i="15"/>
  <c r="B118" i="15"/>
  <c r="B119" i="15"/>
  <c r="B120" i="15"/>
  <c r="B121" i="15"/>
  <c r="B122" i="15"/>
  <c r="B123" i="15"/>
  <c r="B124" i="15"/>
  <c r="B125" i="15"/>
  <c r="B126" i="15"/>
  <c r="B127" i="15"/>
  <c r="B128" i="15"/>
  <c r="B129" i="15"/>
  <c r="B130" i="15"/>
  <c r="B131" i="15"/>
  <c r="B132" i="15"/>
  <c r="B133" i="15"/>
  <c r="B134" i="15"/>
  <c r="B135" i="15"/>
  <c r="B136" i="15"/>
  <c r="B137" i="15"/>
  <c r="B138" i="15"/>
  <c r="B139" i="15"/>
  <c r="B140" i="15"/>
  <c r="B141" i="15"/>
  <c r="B142" i="15"/>
  <c r="B143" i="15"/>
  <c r="B144" i="15"/>
  <c r="B145" i="15"/>
  <c r="B146" i="15"/>
  <c r="B147" i="15"/>
  <c r="B148" i="15"/>
  <c r="B149" i="15"/>
  <c r="B150" i="15"/>
  <c r="B151" i="15"/>
  <c r="B152" i="15"/>
  <c r="B153" i="15"/>
  <c r="B154" i="15"/>
  <c r="B155" i="15"/>
  <c r="B156" i="15"/>
  <c r="B157" i="15"/>
  <c r="B158" i="15"/>
  <c r="B159" i="15"/>
  <c r="B160" i="15"/>
  <c r="B161" i="15"/>
  <c r="B162" i="15"/>
  <c r="B163" i="15"/>
  <c r="B164" i="15"/>
  <c r="B165" i="15"/>
  <c r="B166" i="15"/>
  <c r="B167" i="15"/>
  <c r="B168" i="15"/>
  <c r="B169" i="15"/>
  <c r="B170" i="15"/>
  <c r="B171" i="15"/>
  <c r="B172" i="15"/>
  <c r="B173" i="15"/>
  <c r="B174" i="15"/>
  <c r="B175" i="15"/>
  <c r="B176" i="15"/>
  <c r="B177" i="15"/>
  <c r="B178" i="15"/>
  <c r="B179" i="15"/>
  <c r="B180" i="15"/>
  <c r="B181" i="15"/>
  <c r="B182" i="15"/>
  <c r="B183" i="15"/>
  <c r="B184" i="15"/>
  <c r="B185" i="15"/>
  <c r="B186" i="15"/>
  <c r="B187" i="15"/>
  <c r="B188" i="15"/>
  <c r="B191" i="15"/>
  <c r="B192" i="15"/>
  <c r="B193" i="15"/>
  <c r="B194" i="15"/>
  <c r="B195" i="15"/>
  <c r="B196" i="15"/>
  <c r="B197" i="15"/>
  <c r="B198" i="15"/>
  <c r="B199" i="15"/>
  <c r="B200" i="15"/>
  <c r="B201" i="15"/>
  <c r="B202" i="15"/>
  <c r="B203" i="15"/>
  <c r="B204" i="15"/>
  <c r="B205" i="15"/>
  <c r="B206" i="15"/>
  <c r="B207" i="15"/>
  <c r="B208" i="15"/>
  <c r="B209" i="15"/>
  <c r="B210" i="15"/>
  <c r="B211" i="15"/>
  <c r="B212" i="15"/>
  <c r="B213" i="15"/>
  <c r="B214" i="15"/>
  <c r="B215" i="15"/>
  <c r="B216" i="15"/>
  <c r="B217" i="15"/>
  <c r="B218" i="15"/>
  <c r="B219" i="15"/>
  <c r="B220" i="15"/>
  <c r="B221" i="15"/>
  <c r="B222" i="15"/>
  <c r="B223" i="15"/>
  <c r="B224" i="15"/>
  <c r="B225" i="15"/>
  <c r="B226" i="15"/>
  <c r="B227" i="15"/>
  <c r="B228" i="15"/>
  <c r="B229" i="15"/>
  <c r="B230" i="15"/>
  <c r="B231" i="15"/>
  <c r="B232" i="15"/>
  <c r="B233" i="15"/>
  <c r="B234" i="15"/>
  <c r="B235" i="15"/>
  <c r="B236" i="15"/>
  <c r="B237" i="15"/>
  <c r="B238" i="15"/>
  <c r="B239" i="15"/>
  <c r="B240" i="15"/>
  <c r="B241" i="15"/>
  <c r="B242" i="15"/>
  <c r="B243" i="15"/>
  <c r="B244" i="15"/>
  <c r="B245" i="15"/>
  <c r="B246" i="15"/>
  <c r="B247" i="15"/>
  <c r="B248" i="15"/>
  <c r="B249" i="15"/>
  <c r="B250" i="15"/>
  <c r="B251" i="15"/>
  <c r="B252" i="15"/>
  <c r="B253" i="15"/>
  <c r="B254" i="15"/>
  <c r="B255" i="15"/>
  <c r="B256" i="15"/>
  <c r="B257" i="15"/>
  <c r="B258" i="15"/>
  <c r="B259" i="15"/>
  <c r="B260" i="15"/>
  <c r="B261" i="15"/>
  <c r="B262" i="15"/>
  <c r="B263" i="15"/>
  <c r="B264" i="15"/>
  <c r="B265" i="15"/>
  <c r="B266" i="15"/>
  <c r="B267" i="15"/>
  <c r="B268" i="15"/>
  <c r="B269" i="15"/>
  <c r="B270" i="15"/>
  <c r="B271" i="15"/>
  <c r="B272" i="15"/>
  <c r="B273" i="15"/>
  <c r="B274" i="15"/>
  <c r="B275" i="15"/>
  <c r="B276" i="15"/>
  <c r="B277" i="15"/>
  <c r="B278" i="15"/>
  <c r="B279" i="15"/>
  <c r="B280" i="15"/>
  <c r="B281" i="15"/>
  <c r="B282" i="15"/>
  <c r="B283" i="15"/>
  <c r="B284" i="15"/>
  <c r="B285" i="15"/>
  <c r="B286" i="15"/>
  <c r="B287" i="15"/>
  <c r="B288" i="15"/>
  <c r="B289" i="15"/>
  <c r="B290" i="15"/>
  <c r="B291" i="15"/>
  <c r="B292" i="15"/>
  <c r="B293" i="15"/>
  <c r="B294" i="15"/>
  <c r="B295" i="15"/>
  <c r="B296" i="15"/>
  <c r="B297" i="15"/>
  <c r="B298" i="15"/>
  <c r="B299" i="15"/>
  <c r="B300" i="15"/>
  <c r="B301" i="15"/>
  <c r="B302" i="15"/>
  <c r="B303" i="15"/>
  <c r="B304" i="15"/>
  <c r="B305" i="15"/>
  <c r="B306" i="15"/>
  <c r="B307" i="15"/>
  <c r="B308" i="15"/>
  <c r="B309" i="15"/>
  <c r="B310" i="15"/>
  <c r="B311" i="15"/>
  <c r="B312" i="15"/>
  <c r="B313" i="15"/>
  <c r="B314" i="15"/>
  <c r="B315" i="15"/>
  <c r="B316" i="15"/>
  <c r="B317" i="15"/>
  <c r="B318" i="15"/>
  <c r="B319" i="15"/>
  <c r="B320" i="15"/>
  <c r="B321" i="15"/>
  <c r="B322" i="15"/>
  <c r="B323" i="15"/>
  <c r="B324" i="15"/>
  <c r="B325" i="15"/>
  <c r="B326" i="15"/>
  <c r="B327" i="15"/>
  <c r="B328" i="15"/>
  <c r="B329" i="15"/>
  <c r="B330" i="15"/>
  <c r="B331" i="15"/>
  <c r="B332" i="15"/>
  <c r="B333" i="15"/>
  <c r="B334" i="15"/>
  <c r="B335" i="15"/>
  <c r="B336" i="15"/>
  <c r="B337" i="15"/>
  <c r="B338" i="15"/>
  <c r="B339" i="15"/>
  <c r="B340" i="15"/>
  <c r="B341" i="15"/>
  <c r="B342" i="15"/>
  <c r="B343" i="15"/>
  <c r="B344" i="15"/>
  <c r="B345" i="15"/>
  <c r="B346" i="15"/>
  <c r="B347" i="15"/>
  <c r="B348" i="15"/>
  <c r="B349" i="15"/>
  <c r="B350" i="15"/>
  <c r="B351" i="15"/>
  <c r="B352" i="15"/>
  <c r="B353" i="15"/>
  <c r="B354" i="15"/>
  <c r="B355" i="15"/>
  <c r="B356" i="15"/>
  <c r="B357" i="15"/>
  <c r="B358" i="15"/>
  <c r="B359" i="15"/>
  <c r="B360" i="15"/>
  <c r="B361" i="15"/>
  <c r="B362" i="15"/>
  <c r="B363" i="15"/>
  <c r="B364" i="15"/>
  <c r="B365" i="15"/>
  <c r="B366" i="15"/>
  <c r="B367" i="15"/>
  <c r="B368" i="15"/>
  <c r="B369" i="15"/>
  <c r="B370" i="15"/>
  <c r="B371" i="15"/>
  <c r="B372" i="15"/>
  <c r="B373" i="15"/>
  <c r="B374" i="15"/>
  <c r="B375" i="15"/>
  <c r="B376" i="15"/>
  <c r="B377" i="15"/>
  <c r="B378" i="15"/>
  <c r="B379" i="15"/>
  <c r="B380" i="15"/>
  <c r="B381" i="15"/>
  <c r="B382" i="15"/>
  <c r="B383" i="15"/>
  <c r="B384" i="15"/>
  <c r="B385" i="15"/>
  <c r="B386" i="15"/>
  <c r="B387" i="15"/>
  <c r="B388" i="15"/>
  <c r="B389" i="15"/>
  <c r="B390" i="15"/>
  <c r="B391" i="15"/>
  <c r="B392" i="15"/>
  <c r="B393" i="15"/>
  <c r="B394" i="15"/>
  <c r="B395" i="15"/>
  <c r="B396" i="15"/>
  <c r="B397" i="15"/>
  <c r="B398" i="15"/>
  <c r="B399" i="15"/>
  <c r="B400" i="15"/>
  <c r="B401" i="15"/>
  <c r="B402" i="15"/>
  <c r="B403" i="15"/>
  <c r="B404" i="15"/>
  <c r="B405" i="15"/>
  <c r="B406" i="15"/>
  <c r="B407" i="15"/>
  <c r="B408" i="15"/>
  <c r="B409" i="15"/>
  <c r="B410" i="15"/>
  <c r="B411" i="15"/>
  <c r="B412" i="15"/>
  <c r="B413" i="15"/>
  <c r="B414" i="15"/>
  <c r="B415" i="15"/>
  <c r="B416" i="15"/>
  <c r="B417" i="15"/>
  <c r="B418" i="15"/>
  <c r="B419" i="15"/>
  <c r="B420" i="15"/>
  <c r="B421" i="15"/>
  <c r="B422" i="15"/>
  <c r="B423" i="15"/>
  <c r="B424" i="15"/>
  <c r="B425" i="15"/>
  <c r="B426" i="15"/>
  <c r="B427" i="15"/>
  <c r="B428" i="15"/>
  <c r="B429" i="15"/>
  <c r="B430" i="15"/>
  <c r="B431" i="15"/>
  <c r="B432" i="15"/>
  <c r="B433" i="15"/>
  <c r="B434" i="15"/>
  <c r="B435" i="15"/>
  <c r="B436" i="15"/>
  <c r="B437" i="15"/>
  <c r="B438" i="15"/>
  <c r="B439" i="15"/>
  <c r="B440" i="15"/>
  <c r="B441" i="15"/>
  <c r="B442" i="15"/>
  <c r="B443" i="15"/>
  <c r="B444" i="15"/>
  <c r="B445" i="15"/>
  <c r="B446" i="15"/>
  <c r="B447" i="15"/>
  <c r="B448" i="15"/>
  <c r="B449" i="15"/>
  <c r="B450" i="15"/>
  <c r="B451" i="15"/>
  <c r="B452" i="15"/>
  <c r="B453" i="15"/>
  <c r="B454" i="15"/>
  <c r="B455" i="15"/>
  <c r="B456" i="15"/>
  <c r="B457" i="15"/>
  <c r="B458" i="15"/>
  <c r="B459" i="15"/>
  <c r="B460" i="15"/>
  <c r="B461" i="15"/>
  <c r="B462" i="15"/>
  <c r="B463" i="15"/>
  <c r="B464" i="15"/>
  <c r="B465" i="15"/>
  <c r="B466" i="15"/>
  <c r="B467" i="15"/>
  <c r="B468" i="15"/>
  <c r="B469" i="15"/>
  <c r="B470" i="15"/>
  <c r="B471" i="15"/>
  <c r="B472" i="15"/>
  <c r="B473" i="15"/>
  <c r="B474" i="15"/>
  <c r="B475" i="15"/>
  <c r="B476" i="15"/>
  <c r="B477" i="15"/>
  <c r="B478" i="15"/>
  <c r="B479" i="15"/>
  <c r="B480" i="15"/>
  <c r="B481" i="15"/>
  <c r="B482" i="15"/>
  <c r="B483" i="15"/>
  <c r="B484" i="15"/>
  <c r="B485" i="15"/>
  <c r="B486" i="15"/>
  <c r="B487" i="15"/>
  <c r="B488" i="15"/>
  <c r="B489" i="15"/>
  <c r="B490" i="15"/>
  <c r="B491" i="15"/>
  <c r="B492" i="15"/>
  <c r="B493" i="15"/>
  <c r="B494" i="15"/>
  <c r="B495" i="15"/>
  <c r="B496" i="15"/>
  <c r="B497" i="15"/>
  <c r="B498" i="15"/>
  <c r="B499" i="15"/>
  <c r="B500" i="15"/>
  <c r="B501" i="15"/>
  <c r="B502" i="15"/>
  <c r="B503" i="15"/>
  <c r="B504" i="15"/>
  <c r="B505" i="15"/>
  <c r="B506" i="15"/>
  <c r="B507" i="15"/>
  <c r="B508" i="15"/>
  <c r="B509" i="15"/>
  <c r="B510" i="15"/>
  <c r="B511" i="15"/>
  <c r="B512" i="15"/>
  <c r="B513" i="15"/>
  <c r="B514" i="15"/>
  <c r="B515" i="15"/>
  <c r="B516" i="15"/>
  <c r="B517" i="15"/>
  <c r="B518" i="15"/>
  <c r="B519" i="15"/>
  <c r="B520" i="15"/>
  <c r="B521" i="15"/>
  <c r="B522" i="15"/>
  <c r="B523" i="15"/>
  <c r="B524" i="15"/>
  <c r="B525" i="15"/>
  <c r="B526" i="15"/>
  <c r="B527" i="15"/>
  <c r="B528" i="15"/>
  <c r="B529" i="15"/>
  <c r="B530" i="15"/>
  <c r="B531" i="15"/>
  <c r="B532" i="15"/>
  <c r="B533" i="15"/>
  <c r="B534" i="15"/>
  <c r="B535" i="15"/>
  <c r="B536" i="15"/>
  <c r="B537" i="15"/>
  <c r="B538" i="15"/>
  <c r="B539" i="15"/>
  <c r="B540" i="15"/>
  <c r="B541" i="15"/>
  <c r="B542" i="15"/>
  <c r="B543" i="15"/>
  <c r="B544" i="15"/>
  <c r="B545" i="15"/>
  <c r="B546" i="15"/>
  <c r="B547" i="15"/>
  <c r="B548" i="15"/>
  <c r="B549" i="15"/>
  <c r="B550" i="15"/>
  <c r="B551" i="15"/>
  <c r="B552" i="15"/>
  <c r="B553" i="15"/>
  <c r="B554" i="15"/>
  <c r="B555" i="15"/>
  <c r="B556" i="15"/>
  <c r="B557" i="15"/>
  <c r="B558" i="15"/>
  <c r="B559" i="15"/>
  <c r="B560" i="15"/>
  <c r="B561" i="15"/>
  <c r="B562" i="15"/>
  <c r="B563" i="15"/>
  <c r="B564" i="15"/>
  <c r="B565" i="15"/>
  <c r="B566" i="15"/>
  <c r="B567" i="15"/>
  <c r="B568" i="15"/>
  <c r="B569" i="15"/>
  <c r="B570" i="15"/>
  <c r="B571" i="15"/>
  <c r="B572" i="15"/>
  <c r="B573" i="15"/>
  <c r="B574" i="15"/>
  <c r="B575" i="15"/>
  <c r="B576" i="15"/>
  <c r="B2" i="15"/>
  <c r="A2" i="15"/>
  <c r="A3" i="15"/>
  <c r="A4" i="15"/>
  <c r="A5" i="15"/>
  <c r="A6" i="15"/>
  <c r="A7" i="15"/>
  <c r="A8" i="15"/>
  <c r="A9" i="15"/>
  <c r="A10" i="15"/>
  <c r="A11" i="15"/>
  <c r="A12" i="15"/>
  <c r="A13" i="15"/>
  <c r="A14" i="15"/>
  <c r="A15" i="15"/>
  <c r="A16" i="15"/>
  <c r="A17" i="15"/>
  <c r="A18" i="15"/>
  <c r="A19" i="15"/>
  <c r="A20" i="15"/>
  <c r="A21" i="15"/>
  <c r="A22" i="15"/>
  <c r="A23" i="15"/>
  <c r="A24" i="15"/>
  <c r="A25" i="15"/>
  <c r="A26" i="15"/>
  <c r="A27" i="15"/>
  <c r="A28" i="15"/>
  <c r="A29" i="15"/>
  <c r="A30" i="15"/>
  <c r="A31" i="15"/>
  <c r="A32" i="15"/>
  <c r="A33" i="15"/>
  <c r="A34" i="15"/>
  <c r="A35" i="15"/>
  <c r="A36" i="15"/>
  <c r="A37" i="15"/>
  <c r="A38" i="15"/>
  <c r="A39" i="15"/>
  <c r="A40" i="15"/>
  <c r="A41" i="15"/>
  <c r="A42" i="15"/>
  <c r="A43" i="15"/>
  <c r="A44" i="15"/>
  <c r="A45" i="15"/>
  <c r="A46" i="15"/>
  <c r="A47" i="15"/>
  <c r="A48" i="15"/>
  <c r="A49" i="15"/>
  <c r="A50" i="15"/>
  <c r="A51" i="15"/>
  <c r="A52" i="15"/>
  <c r="A53" i="15"/>
  <c r="A54" i="15"/>
  <c r="A55" i="15"/>
  <c r="A56" i="15"/>
  <c r="A57" i="15"/>
  <c r="A58" i="15"/>
  <c r="A59" i="15"/>
  <c r="A60" i="15"/>
  <c r="A61" i="15"/>
  <c r="A62" i="15"/>
  <c r="A63" i="15"/>
  <c r="A64" i="15"/>
  <c r="A65" i="15"/>
  <c r="A66" i="15"/>
  <c r="A67" i="15"/>
  <c r="A68" i="15"/>
  <c r="A69" i="15"/>
  <c r="A70" i="15"/>
  <c r="A71" i="15"/>
  <c r="A72" i="15"/>
  <c r="A73" i="15"/>
  <c r="A74" i="15"/>
  <c r="A75" i="15"/>
  <c r="A76" i="15"/>
  <c r="A77" i="15"/>
  <c r="A78" i="15"/>
  <c r="A79" i="15"/>
  <c r="A80" i="15"/>
  <c r="A81" i="15"/>
  <c r="A82" i="15"/>
  <c r="C2" i="12"/>
  <c r="D2" i="12"/>
  <c r="E2" i="12"/>
  <c r="F2" i="12"/>
  <c r="G2" i="12"/>
  <c r="H2" i="12"/>
  <c r="I2" i="12"/>
  <c r="J2" i="12"/>
  <c r="K2" i="12"/>
  <c r="L2" i="12"/>
  <c r="M2" i="12"/>
  <c r="N2" i="12"/>
  <c r="O2" i="12"/>
  <c r="P2" i="12"/>
  <c r="Q2" i="12"/>
  <c r="R2" i="12"/>
  <c r="S2" i="12"/>
  <c r="T2" i="12"/>
  <c r="C3" i="12"/>
  <c r="D3" i="12"/>
  <c r="E3" i="12"/>
  <c r="F3" i="12"/>
  <c r="G3" i="12"/>
  <c r="H3" i="12"/>
  <c r="I3" i="12"/>
  <c r="J3" i="12"/>
  <c r="K3" i="12"/>
  <c r="L3" i="12"/>
  <c r="M3" i="12"/>
  <c r="N3" i="12"/>
  <c r="O3" i="12"/>
  <c r="P3" i="12"/>
  <c r="Q3" i="12"/>
  <c r="R3" i="12"/>
  <c r="S3" i="12"/>
  <c r="T3" i="12"/>
  <c r="C4" i="12"/>
  <c r="D4" i="12"/>
  <c r="E4" i="12"/>
  <c r="F4" i="12"/>
  <c r="G4" i="12"/>
  <c r="H4" i="12"/>
  <c r="I4" i="12"/>
  <c r="J4" i="12"/>
  <c r="K4" i="12"/>
  <c r="L4" i="12"/>
  <c r="M4" i="12"/>
  <c r="N4" i="12"/>
  <c r="O4" i="12"/>
  <c r="P4" i="12"/>
  <c r="Q4" i="12"/>
  <c r="R4" i="12"/>
  <c r="S4" i="12"/>
  <c r="T4" i="12"/>
  <c r="C5" i="12"/>
  <c r="D5" i="12"/>
  <c r="E5" i="12"/>
  <c r="F5" i="12"/>
  <c r="G5" i="12"/>
  <c r="H5" i="12"/>
  <c r="I5" i="12"/>
  <c r="J5" i="12"/>
  <c r="K5" i="12"/>
  <c r="L5" i="12"/>
  <c r="M5" i="12"/>
  <c r="N5" i="12"/>
  <c r="O5" i="12"/>
  <c r="P5" i="12"/>
  <c r="Q5" i="12"/>
  <c r="R5" i="12"/>
  <c r="S5" i="12"/>
  <c r="T5" i="12"/>
  <c r="C6" i="12"/>
  <c r="D6" i="12"/>
  <c r="E6" i="12"/>
  <c r="F6" i="12"/>
  <c r="G6" i="12"/>
  <c r="H6" i="12"/>
  <c r="I6" i="12"/>
  <c r="J6" i="12"/>
  <c r="K6" i="12"/>
  <c r="L6" i="12"/>
  <c r="M6" i="12"/>
  <c r="N6" i="12"/>
  <c r="O6" i="12"/>
  <c r="P6" i="12"/>
  <c r="Q6" i="12"/>
  <c r="R6" i="12"/>
  <c r="S6" i="12"/>
  <c r="T6" i="12"/>
  <c r="C7" i="12"/>
  <c r="D7" i="12"/>
  <c r="E7" i="12"/>
  <c r="F7" i="12"/>
  <c r="G7" i="12"/>
  <c r="H7" i="12"/>
  <c r="I7" i="12"/>
  <c r="J7" i="12"/>
  <c r="K7" i="12"/>
  <c r="L7" i="12"/>
  <c r="M7" i="12"/>
  <c r="N7" i="12"/>
  <c r="O7" i="12"/>
  <c r="P7" i="12"/>
  <c r="Q7" i="12"/>
  <c r="R7" i="12"/>
  <c r="S7" i="12"/>
  <c r="T7" i="12"/>
  <c r="C8" i="12"/>
  <c r="D8" i="12"/>
  <c r="E8" i="12"/>
  <c r="F8" i="12"/>
  <c r="G8" i="12"/>
  <c r="H8" i="12"/>
  <c r="I8" i="12"/>
  <c r="J8" i="12"/>
  <c r="K8" i="12"/>
  <c r="L8" i="12"/>
  <c r="M8" i="12"/>
  <c r="N8" i="12"/>
  <c r="O8" i="12"/>
  <c r="P8" i="12"/>
  <c r="Q8" i="12"/>
  <c r="R8" i="12"/>
  <c r="S8" i="12"/>
  <c r="T8" i="12"/>
  <c r="C9" i="12"/>
  <c r="D9" i="12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C10" i="12"/>
  <c r="D10" i="12"/>
  <c r="E10" i="12"/>
  <c r="F10" i="12"/>
  <c r="G10" i="12"/>
  <c r="H10" i="12"/>
  <c r="I10" i="12"/>
  <c r="J10" i="12"/>
  <c r="K10" i="12"/>
  <c r="L10" i="12"/>
  <c r="M10" i="12"/>
  <c r="N10" i="12"/>
  <c r="O10" i="12"/>
  <c r="P10" i="12"/>
  <c r="Q10" i="12"/>
  <c r="R10" i="12"/>
  <c r="S10" i="12"/>
  <c r="T10" i="12"/>
  <c r="C11" i="12"/>
  <c r="D11" i="12"/>
  <c r="E11" i="12"/>
  <c r="F11" i="12"/>
  <c r="G11" i="12"/>
  <c r="H11" i="12"/>
  <c r="I11" i="12"/>
  <c r="J11" i="12"/>
  <c r="K11" i="12"/>
  <c r="L11" i="12"/>
  <c r="M11" i="12"/>
  <c r="N11" i="12"/>
  <c r="O11" i="12"/>
  <c r="P11" i="12"/>
  <c r="Q11" i="12"/>
  <c r="R11" i="12"/>
  <c r="S11" i="12"/>
  <c r="T11" i="12"/>
  <c r="C1" i="12"/>
  <c r="D1" i="12"/>
  <c r="E1" i="12"/>
  <c r="F1" i="12"/>
  <c r="G1" i="12"/>
  <c r="H1" i="12"/>
  <c r="I1" i="12"/>
  <c r="J1" i="12"/>
  <c r="K1" i="12"/>
  <c r="L1" i="12"/>
  <c r="M1" i="12"/>
  <c r="N1" i="12"/>
  <c r="O1" i="12"/>
  <c r="P1" i="12"/>
  <c r="Q1" i="12"/>
  <c r="R1" i="12"/>
  <c r="S1" i="12"/>
  <c r="T1" i="12"/>
  <c r="A11" i="12"/>
  <c r="B3" i="12"/>
  <c r="B4" i="12"/>
  <c r="B5" i="12"/>
  <c r="B6" i="12"/>
  <c r="B7" i="12"/>
  <c r="B8" i="12"/>
  <c r="B9" i="12"/>
  <c r="B10" i="12"/>
  <c r="B11" i="12"/>
  <c r="B2" i="12"/>
  <c r="B1" i="12"/>
  <c r="A2" i="12"/>
  <c r="A3" i="12"/>
  <c r="A4" i="12"/>
  <c r="A5" i="12"/>
  <c r="A6" i="12"/>
  <c r="A7" i="12"/>
  <c r="A8" i="12"/>
  <c r="A9" i="12"/>
  <c r="A10" i="12"/>
  <c r="A1" i="12"/>
  <c r="T3" i="8"/>
  <c r="T4" i="8"/>
  <c r="T5" i="8"/>
  <c r="T6" i="8"/>
  <c r="T7" i="8"/>
  <c r="T8" i="8"/>
  <c r="T9" i="8"/>
  <c r="T10" i="8"/>
  <c r="T2" i="8"/>
  <c r="N3" i="8"/>
  <c r="N4" i="8"/>
  <c r="N5" i="8"/>
  <c r="N6" i="8"/>
  <c r="N7" i="8"/>
  <c r="N8" i="8"/>
  <c r="N9" i="8"/>
  <c r="N10" i="8"/>
  <c r="N2" i="8"/>
  <c r="C11" i="8"/>
  <c r="D11" i="8"/>
  <c r="E11" i="8"/>
  <c r="F11" i="8"/>
  <c r="G11" i="8"/>
  <c r="H11" i="8"/>
  <c r="I11" i="8"/>
  <c r="J11" i="8"/>
  <c r="K11" i="8"/>
  <c r="L11" i="8"/>
  <c r="M11" i="8"/>
  <c r="O11" i="8"/>
  <c r="P11" i="8"/>
  <c r="Q11" i="8"/>
  <c r="R11" i="8"/>
  <c r="S11" i="8"/>
  <c r="B11" i="8"/>
  <c r="N11" i="8" s="1"/>
  <c r="T11" i="8" l="1"/>
  <c r="K67" i="6"/>
  <c r="L67" i="6" s="1"/>
  <c r="J67" i="6"/>
  <c r="L64" i="6"/>
  <c r="L59" i="6"/>
  <c r="L49" i="6"/>
  <c r="L47" i="6"/>
  <c r="L42" i="6"/>
  <c r="L37" i="6"/>
  <c r="L32" i="6"/>
  <c r="L27" i="6"/>
  <c r="L22" i="6"/>
  <c r="L17" i="6"/>
  <c r="L12" i="6"/>
  <c r="L7" i="6"/>
  <c r="T4" i="1"/>
  <c r="U4" i="1" s="1"/>
  <c r="T5" i="1"/>
  <c r="T6" i="1"/>
  <c r="U6" i="1" s="1"/>
  <c r="T7" i="1"/>
  <c r="T16" i="1"/>
  <c r="U16" i="1" s="1"/>
  <c r="T17" i="1"/>
  <c r="T18" i="1"/>
  <c r="U18" i="1" s="1"/>
  <c r="T19" i="1"/>
  <c r="T20" i="1"/>
  <c r="U20" i="1" s="1"/>
  <c r="T29" i="1"/>
  <c r="T30" i="1"/>
  <c r="U30" i="1" s="1"/>
  <c r="T31" i="1"/>
  <c r="T32" i="1"/>
  <c r="U32" i="1" s="1"/>
  <c r="T33" i="1"/>
  <c r="T42" i="1"/>
  <c r="U42" i="1" s="1"/>
  <c r="T43" i="1"/>
  <c r="T44" i="1"/>
  <c r="U44" i="1" s="1"/>
  <c r="T45" i="1"/>
  <c r="T46" i="1"/>
  <c r="U46" i="1" s="1"/>
  <c r="T55" i="1"/>
  <c r="T56" i="1"/>
  <c r="U56" i="1" s="1"/>
  <c r="T57" i="1"/>
  <c r="T58" i="1"/>
  <c r="U58" i="1" s="1"/>
  <c r="T59" i="1"/>
  <c r="T68" i="1"/>
  <c r="U68" i="1" s="1"/>
  <c r="T69" i="1"/>
  <c r="T70" i="1"/>
  <c r="U70" i="1" s="1"/>
  <c r="T71" i="1"/>
  <c r="T72" i="1"/>
  <c r="U72" i="1" s="1"/>
  <c r="T81" i="1"/>
  <c r="T82" i="1"/>
  <c r="U82" i="1" s="1"/>
  <c r="T83" i="1"/>
  <c r="T84" i="1"/>
  <c r="U84" i="1" s="1"/>
  <c r="T85" i="1"/>
  <c r="T94" i="1"/>
  <c r="U94" i="1" s="1"/>
  <c r="T95" i="1"/>
  <c r="T96" i="1"/>
  <c r="U96" i="1" s="1"/>
  <c r="T97" i="1"/>
  <c r="T98" i="1"/>
  <c r="U98" i="1" s="1"/>
  <c r="T107" i="1"/>
  <c r="T108" i="1"/>
  <c r="U108" i="1" s="1"/>
  <c r="T109" i="1"/>
  <c r="T110" i="1"/>
  <c r="U110" i="1" s="1"/>
  <c r="T111" i="1"/>
  <c r="T3" i="1"/>
  <c r="U3" i="1" s="1"/>
  <c r="U5" i="1"/>
  <c r="U7" i="1"/>
  <c r="U17" i="1"/>
  <c r="U19" i="1"/>
  <c r="U29" i="1"/>
  <c r="U31" i="1"/>
  <c r="U33" i="1"/>
  <c r="U43" i="1"/>
  <c r="U45" i="1"/>
  <c r="U55" i="1"/>
  <c r="U57" i="1"/>
  <c r="U59" i="1"/>
  <c r="U69" i="1"/>
  <c r="U71" i="1"/>
  <c r="U81" i="1"/>
  <c r="U83" i="1"/>
  <c r="U85" i="1"/>
  <c r="U95" i="1"/>
  <c r="U97" i="1"/>
  <c r="U107" i="1"/>
  <c r="U109" i="1"/>
  <c r="U111" i="1"/>
  <c r="R4" i="1"/>
  <c r="S4" i="1" s="1"/>
  <c r="R5" i="1"/>
  <c r="S5" i="1" s="1"/>
  <c r="R6" i="1"/>
  <c r="S6" i="1" s="1"/>
  <c r="R7" i="1"/>
  <c r="S7" i="1" s="1"/>
  <c r="R8" i="1"/>
  <c r="S8" i="1" s="1"/>
  <c r="R9" i="1"/>
  <c r="S9" i="1" s="1"/>
  <c r="R10" i="1"/>
  <c r="S10" i="1" s="1"/>
  <c r="R11" i="1"/>
  <c r="S11" i="1" s="1"/>
  <c r="R12" i="1"/>
  <c r="S12" i="1" s="1"/>
  <c r="R13" i="1"/>
  <c r="S13" i="1" s="1"/>
  <c r="R14" i="1"/>
  <c r="S14" i="1" s="1"/>
  <c r="R16" i="1"/>
  <c r="S16" i="1" s="1"/>
  <c r="R17" i="1"/>
  <c r="S17" i="1" s="1"/>
  <c r="R18" i="1"/>
  <c r="S18" i="1" s="1"/>
  <c r="R19" i="1"/>
  <c r="S19" i="1" s="1"/>
  <c r="R20" i="1"/>
  <c r="S20" i="1" s="1"/>
  <c r="R21" i="1"/>
  <c r="S21" i="1" s="1"/>
  <c r="R22" i="1"/>
  <c r="S22" i="1" s="1"/>
  <c r="R23" i="1"/>
  <c r="S23" i="1" s="1"/>
  <c r="R24" i="1"/>
  <c r="S24" i="1" s="1"/>
  <c r="R25" i="1"/>
  <c r="S25" i="1" s="1"/>
  <c r="R26" i="1"/>
  <c r="S26" i="1" s="1"/>
  <c r="R27" i="1"/>
  <c r="S27" i="1" s="1"/>
  <c r="R29" i="1"/>
  <c r="S29" i="1" s="1"/>
  <c r="R30" i="1"/>
  <c r="S30" i="1" s="1"/>
  <c r="R31" i="1"/>
  <c r="S31" i="1" s="1"/>
  <c r="R32" i="1"/>
  <c r="S32" i="1" s="1"/>
  <c r="R33" i="1"/>
  <c r="S33" i="1" s="1"/>
  <c r="R34" i="1"/>
  <c r="S34" i="1" s="1"/>
  <c r="R35" i="1"/>
  <c r="S35" i="1" s="1"/>
  <c r="R36" i="1"/>
  <c r="S36" i="1" s="1"/>
  <c r="R37" i="1"/>
  <c r="S37" i="1" s="1"/>
  <c r="R38" i="1"/>
  <c r="S38" i="1" s="1"/>
  <c r="R39" i="1"/>
  <c r="S39" i="1" s="1"/>
  <c r="R40" i="1"/>
  <c r="S40" i="1" s="1"/>
  <c r="R42" i="1"/>
  <c r="S42" i="1" s="1"/>
  <c r="R43" i="1"/>
  <c r="S43" i="1" s="1"/>
  <c r="R44" i="1"/>
  <c r="S44" i="1" s="1"/>
  <c r="R45" i="1"/>
  <c r="S45" i="1" s="1"/>
  <c r="R46" i="1"/>
  <c r="S46" i="1" s="1"/>
  <c r="R47" i="1"/>
  <c r="S47" i="1" s="1"/>
  <c r="R48" i="1"/>
  <c r="S48" i="1" s="1"/>
  <c r="R49" i="1"/>
  <c r="S49" i="1" s="1"/>
  <c r="R50" i="1"/>
  <c r="S50" i="1" s="1"/>
  <c r="R51" i="1"/>
  <c r="S51" i="1" s="1"/>
  <c r="R52" i="1"/>
  <c r="S52" i="1" s="1"/>
  <c r="R53" i="1"/>
  <c r="S53" i="1" s="1"/>
  <c r="R55" i="1"/>
  <c r="S55" i="1" s="1"/>
  <c r="R56" i="1"/>
  <c r="S56" i="1" s="1"/>
  <c r="R57" i="1"/>
  <c r="S57" i="1" s="1"/>
  <c r="R58" i="1"/>
  <c r="S58" i="1" s="1"/>
  <c r="R59" i="1"/>
  <c r="S59" i="1" s="1"/>
  <c r="R60" i="1"/>
  <c r="S60" i="1" s="1"/>
  <c r="R61" i="1"/>
  <c r="S61" i="1" s="1"/>
  <c r="R62" i="1"/>
  <c r="S62" i="1" s="1"/>
  <c r="R63" i="1"/>
  <c r="S63" i="1" s="1"/>
  <c r="R64" i="1"/>
  <c r="S64" i="1" s="1"/>
  <c r="R65" i="1"/>
  <c r="S65" i="1" s="1"/>
  <c r="R66" i="1"/>
  <c r="S66" i="1" s="1"/>
  <c r="R68" i="1"/>
  <c r="S68" i="1" s="1"/>
  <c r="R69" i="1"/>
  <c r="S69" i="1" s="1"/>
  <c r="R70" i="1"/>
  <c r="S70" i="1" s="1"/>
  <c r="R71" i="1"/>
  <c r="S71" i="1" s="1"/>
  <c r="R72" i="1"/>
  <c r="S72" i="1" s="1"/>
  <c r="R73" i="1"/>
  <c r="S73" i="1" s="1"/>
  <c r="R74" i="1"/>
  <c r="S74" i="1" s="1"/>
  <c r="R75" i="1"/>
  <c r="S75" i="1" s="1"/>
  <c r="R76" i="1"/>
  <c r="S76" i="1" s="1"/>
  <c r="R77" i="1"/>
  <c r="S77" i="1" s="1"/>
  <c r="R78" i="1"/>
  <c r="S78" i="1" s="1"/>
  <c r="R79" i="1"/>
  <c r="S79" i="1" s="1"/>
  <c r="R81" i="1"/>
  <c r="S81" i="1" s="1"/>
  <c r="R82" i="1"/>
  <c r="S82" i="1" s="1"/>
  <c r="R83" i="1"/>
  <c r="S83" i="1" s="1"/>
  <c r="R84" i="1"/>
  <c r="S84" i="1" s="1"/>
  <c r="R85" i="1"/>
  <c r="S85" i="1" s="1"/>
  <c r="R86" i="1"/>
  <c r="S86" i="1" s="1"/>
  <c r="R87" i="1"/>
  <c r="S87" i="1" s="1"/>
  <c r="R88" i="1"/>
  <c r="S88" i="1" s="1"/>
  <c r="R89" i="1"/>
  <c r="S89" i="1" s="1"/>
  <c r="R90" i="1"/>
  <c r="S90" i="1" s="1"/>
  <c r="R91" i="1"/>
  <c r="S91" i="1" s="1"/>
  <c r="R92" i="1"/>
  <c r="S92" i="1" s="1"/>
  <c r="R94" i="1"/>
  <c r="S94" i="1" s="1"/>
  <c r="R95" i="1"/>
  <c r="S95" i="1" s="1"/>
  <c r="R96" i="1"/>
  <c r="S96" i="1" s="1"/>
  <c r="R97" i="1"/>
  <c r="S97" i="1" s="1"/>
  <c r="R98" i="1"/>
  <c r="S98" i="1" s="1"/>
  <c r="R99" i="1"/>
  <c r="S99" i="1" s="1"/>
  <c r="R100" i="1"/>
  <c r="S100" i="1" s="1"/>
  <c r="R101" i="1"/>
  <c r="S101" i="1" s="1"/>
  <c r="R102" i="1"/>
  <c r="S102" i="1" s="1"/>
  <c r="R103" i="1"/>
  <c r="S103" i="1" s="1"/>
  <c r="R104" i="1"/>
  <c r="S104" i="1" s="1"/>
  <c r="R105" i="1"/>
  <c r="S105" i="1" s="1"/>
  <c r="R107" i="1"/>
  <c r="S107" i="1" s="1"/>
  <c r="R108" i="1"/>
  <c r="S108" i="1" s="1"/>
  <c r="R109" i="1"/>
  <c r="S109" i="1" s="1"/>
  <c r="R110" i="1"/>
  <c r="S110" i="1" s="1"/>
  <c r="R111" i="1"/>
  <c r="S111" i="1" s="1"/>
  <c r="R112" i="1"/>
  <c r="S112" i="1" s="1"/>
  <c r="R113" i="1"/>
  <c r="S113" i="1" s="1"/>
  <c r="R114" i="1"/>
  <c r="S114" i="1" s="1"/>
  <c r="R115" i="1"/>
  <c r="S115" i="1" s="1"/>
  <c r="R116" i="1"/>
  <c r="S116" i="1" s="1"/>
  <c r="R117" i="1"/>
  <c r="S117" i="1" s="1"/>
  <c r="R118" i="1"/>
  <c r="S118" i="1" s="1"/>
  <c r="R3" i="1"/>
  <c r="S3" i="1" s="1"/>
  <c r="K3" i="1"/>
  <c r="K16" i="1"/>
  <c r="K17" i="1"/>
  <c r="K18" i="1"/>
  <c r="K19" i="1"/>
  <c r="K20" i="1"/>
  <c r="K21" i="1"/>
  <c r="K22" i="1"/>
  <c r="K23" i="1"/>
  <c r="K24" i="1"/>
  <c r="K25" i="1"/>
  <c r="K26" i="1"/>
  <c r="K27" i="1"/>
  <c r="K29" i="1"/>
  <c r="K30" i="1"/>
  <c r="K31" i="1"/>
  <c r="K32" i="1"/>
  <c r="K33" i="1"/>
  <c r="K34" i="1"/>
  <c r="K35" i="1"/>
  <c r="K36" i="1"/>
  <c r="K37" i="1"/>
  <c r="K38" i="1"/>
  <c r="K39" i="1"/>
  <c r="K40" i="1"/>
  <c r="K42" i="1"/>
  <c r="K43" i="1"/>
  <c r="K44" i="1"/>
  <c r="K45" i="1"/>
  <c r="K46" i="1"/>
  <c r="K47" i="1"/>
  <c r="K48" i="1"/>
  <c r="K49" i="1"/>
  <c r="K50" i="1"/>
  <c r="K51" i="1"/>
  <c r="K52" i="1"/>
  <c r="K53" i="1"/>
  <c r="K55" i="1"/>
  <c r="K56" i="1"/>
  <c r="K57" i="1"/>
  <c r="K58" i="1"/>
  <c r="K59" i="1"/>
  <c r="K60" i="1"/>
  <c r="K61" i="1"/>
  <c r="K62" i="1"/>
  <c r="K63" i="1"/>
  <c r="K64" i="1"/>
  <c r="K65" i="1"/>
  <c r="K66" i="1"/>
  <c r="K68" i="1"/>
  <c r="K69" i="1"/>
  <c r="K70" i="1"/>
  <c r="K71" i="1"/>
  <c r="K72" i="1"/>
  <c r="K73" i="1"/>
  <c r="K74" i="1"/>
  <c r="K75" i="1"/>
  <c r="K76" i="1"/>
  <c r="K77" i="1"/>
  <c r="K78" i="1"/>
  <c r="K79" i="1"/>
  <c r="K81" i="1"/>
  <c r="K82" i="1"/>
  <c r="K83" i="1"/>
  <c r="K84" i="1"/>
  <c r="K85" i="1"/>
  <c r="K86" i="1"/>
  <c r="K87" i="1"/>
  <c r="K88" i="1"/>
  <c r="K89" i="1"/>
  <c r="K90" i="1"/>
  <c r="K91" i="1"/>
  <c r="K92" i="1"/>
  <c r="K94" i="1"/>
  <c r="K95" i="1"/>
  <c r="K96" i="1"/>
  <c r="K97" i="1"/>
  <c r="K98" i="1"/>
  <c r="K99" i="1"/>
  <c r="K100" i="1"/>
  <c r="K101" i="1"/>
  <c r="K102" i="1"/>
  <c r="K103" i="1"/>
  <c r="K104" i="1"/>
  <c r="K105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4" i="1"/>
  <c r="K5" i="1"/>
  <c r="K6" i="1"/>
  <c r="K7" i="1"/>
  <c r="K8" i="1"/>
  <c r="K9" i="1"/>
  <c r="K10" i="1"/>
  <c r="K11" i="1"/>
  <c r="K12" i="1"/>
  <c r="K13" i="1"/>
  <c r="K14" i="1"/>
  <c r="J29" i="1"/>
  <c r="J30" i="1"/>
  <c r="J31" i="1"/>
  <c r="J32" i="1"/>
  <c r="J33" i="1"/>
  <c r="J34" i="1"/>
  <c r="J35" i="1"/>
  <c r="J36" i="1"/>
  <c r="J37" i="1"/>
  <c r="J38" i="1"/>
  <c r="J39" i="1"/>
  <c r="J40" i="1"/>
  <c r="J42" i="1"/>
  <c r="J43" i="1"/>
  <c r="J44" i="1"/>
  <c r="J45" i="1"/>
  <c r="J46" i="1"/>
  <c r="J47" i="1"/>
  <c r="J48" i="1"/>
  <c r="J49" i="1"/>
  <c r="J50" i="1"/>
  <c r="J51" i="1"/>
  <c r="J52" i="1"/>
  <c r="J53" i="1"/>
  <c r="J55" i="1"/>
  <c r="J56" i="1"/>
  <c r="J57" i="1"/>
  <c r="J58" i="1"/>
  <c r="J59" i="1"/>
  <c r="J60" i="1"/>
  <c r="J61" i="1"/>
  <c r="J62" i="1"/>
  <c r="J63" i="1"/>
  <c r="J64" i="1"/>
  <c r="J65" i="1"/>
  <c r="J66" i="1"/>
  <c r="J68" i="1"/>
  <c r="J69" i="1"/>
  <c r="J70" i="1"/>
  <c r="J71" i="1"/>
  <c r="J72" i="1"/>
  <c r="J73" i="1"/>
  <c r="J74" i="1"/>
  <c r="J75" i="1"/>
  <c r="J76" i="1"/>
  <c r="J77" i="1"/>
  <c r="J78" i="1"/>
  <c r="J79" i="1"/>
  <c r="J81" i="1"/>
  <c r="J82" i="1"/>
  <c r="J83" i="1"/>
  <c r="J84" i="1"/>
  <c r="J85" i="1"/>
  <c r="J86" i="1"/>
  <c r="J87" i="1"/>
  <c r="J88" i="1"/>
  <c r="J89" i="1"/>
  <c r="J90" i="1"/>
  <c r="J91" i="1"/>
  <c r="J92" i="1"/>
  <c r="J94" i="1"/>
  <c r="J95" i="1"/>
  <c r="J96" i="1"/>
  <c r="J97" i="1"/>
  <c r="J98" i="1"/>
  <c r="J99" i="1"/>
  <c r="J100" i="1"/>
  <c r="J101" i="1"/>
  <c r="J102" i="1"/>
  <c r="J103" i="1"/>
  <c r="J104" i="1"/>
  <c r="J105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6" i="1"/>
  <c r="J17" i="1"/>
  <c r="J18" i="1"/>
  <c r="J19" i="1"/>
  <c r="J20" i="1"/>
  <c r="J21" i="1"/>
  <c r="J22" i="1"/>
  <c r="J23" i="1"/>
  <c r="J24" i="1"/>
  <c r="J25" i="1"/>
  <c r="J26" i="1"/>
  <c r="J27" i="1"/>
  <c r="J3" i="1"/>
  <c r="J4" i="1"/>
  <c r="J5" i="1"/>
  <c r="J6" i="1"/>
  <c r="J7" i="1"/>
  <c r="J8" i="1"/>
  <c r="J9" i="1"/>
  <c r="J10" i="1"/>
  <c r="J11" i="1"/>
  <c r="J12" i="1"/>
  <c r="J13" i="1"/>
  <c r="J14" i="1"/>
  <c r="H67" i="6"/>
  <c r="D67" i="6"/>
  <c r="J66" i="6"/>
  <c r="J65" i="6"/>
  <c r="K64" i="6"/>
  <c r="J64" i="6"/>
  <c r="K59" i="6"/>
  <c r="J59" i="6"/>
  <c r="J54" i="6"/>
  <c r="K49" i="6"/>
  <c r="J49" i="6"/>
  <c r="J43" i="6"/>
  <c r="K47" i="6"/>
  <c r="J47" i="6"/>
  <c r="K42" i="6"/>
  <c r="J42" i="6"/>
  <c r="K37" i="6"/>
  <c r="J37" i="6"/>
  <c r="K32" i="6"/>
  <c r="J32" i="6"/>
  <c r="K27" i="6"/>
  <c r="J27" i="6"/>
  <c r="K22" i="6"/>
  <c r="J22" i="6"/>
  <c r="K17" i="6"/>
  <c r="J17" i="6"/>
  <c r="K12" i="6"/>
  <c r="J12" i="6"/>
  <c r="K7" i="6"/>
  <c r="J7" i="6"/>
  <c r="J139" i="5"/>
  <c r="J138" i="5"/>
  <c r="J137" i="5"/>
  <c r="J129" i="5"/>
  <c r="K123" i="5"/>
  <c r="J123" i="5"/>
  <c r="K111" i="5"/>
  <c r="J111" i="5"/>
  <c r="K108" i="5"/>
  <c r="J108" i="5"/>
  <c r="J106" i="5"/>
  <c r="K104" i="5"/>
  <c r="J104" i="5"/>
  <c r="K102" i="5"/>
  <c r="J102" i="5"/>
  <c r="J99" i="5"/>
  <c r="K97" i="5"/>
  <c r="J97" i="5"/>
  <c r="K85" i="5"/>
  <c r="J85" i="5"/>
  <c r="K73" i="5"/>
  <c r="J73" i="5"/>
  <c r="K61" i="5"/>
  <c r="J61" i="5"/>
  <c r="K49" i="5"/>
  <c r="J49" i="5"/>
  <c r="K37" i="5"/>
  <c r="J37" i="5"/>
  <c r="K25" i="5"/>
  <c r="J25" i="5"/>
  <c r="K13" i="5"/>
  <c r="J13" i="5"/>
  <c r="H140" i="5"/>
  <c r="C140" i="5"/>
  <c r="E12" i="2"/>
  <c r="E412" i="2"/>
  <c r="E464" i="2"/>
  <c r="E298" i="2"/>
  <c r="E282" i="2"/>
  <c r="E264" i="2"/>
  <c r="E274" i="2"/>
  <c r="E244" i="2"/>
  <c r="E224" i="2"/>
  <c r="E216" i="2"/>
  <c r="E194" i="2"/>
  <c r="E505" i="2"/>
  <c r="E444" i="2"/>
  <c r="E384" i="2"/>
  <c r="E368" i="2"/>
  <c r="E348" i="2"/>
  <c r="E330" i="2"/>
  <c r="E124" i="2"/>
  <c r="E66" i="2"/>
  <c r="E52" i="2"/>
  <c r="B23" i="3"/>
  <c r="D505" i="2"/>
  <c r="E120" i="1"/>
  <c r="D120" i="1"/>
  <c r="H119" i="1"/>
  <c r="K119" i="1" s="1"/>
  <c r="I119" i="1"/>
  <c r="O119" i="1" s="1"/>
  <c r="Q119" i="1" s="1"/>
  <c r="H106" i="1"/>
  <c r="I106" i="1"/>
  <c r="O106" i="1" s="1"/>
  <c r="Q106" i="1" s="1"/>
  <c r="H93" i="1"/>
  <c r="K93" i="1" s="1"/>
  <c r="I93" i="1"/>
  <c r="O93" i="1" s="1"/>
  <c r="Q93" i="1" s="1"/>
  <c r="H80" i="1"/>
  <c r="I80" i="1"/>
  <c r="O80" i="1" s="1"/>
  <c r="Q80" i="1" s="1"/>
  <c r="H67" i="1"/>
  <c r="K67" i="1" s="1"/>
  <c r="I67" i="1"/>
  <c r="O67" i="1" s="1"/>
  <c r="Q67" i="1" s="1"/>
  <c r="H54" i="1"/>
  <c r="I54" i="1"/>
  <c r="O54" i="1" s="1"/>
  <c r="Q54" i="1" s="1"/>
  <c r="H41" i="1"/>
  <c r="K41" i="1" s="1"/>
  <c r="I41" i="1"/>
  <c r="O41" i="1" s="1"/>
  <c r="Q41" i="1" s="1"/>
  <c r="H28" i="1"/>
  <c r="I28" i="1"/>
  <c r="O28" i="1" s="1"/>
  <c r="Q28" i="1" s="1"/>
  <c r="H15" i="1"/>
  <c r="K15" i="1" s="1"/>
  <c r="I15" i="1"/>
  <c r="I120" i="1" s="1"/>
  <c r="K106" i="1" l="1"/>
  <c r="K80" i="1"/>
  <c r="K54" i="1"/>
  <c r="K28" i="1"/>
  <c r="F505" i="2"/>
  <c r="O120" i="1"/>
  <c r="Q120" i="1" s="1"/>
  <c r="O15" i="1"/>
  <c r="Q15" i="1" s="1"/>
  <c r="H120" i="1"/>
  <c r="G119" i="1"/>
  <c r="T119" i="1" s="1"/>
  <c r="U119" i="1" s="1"/>
  <c r="F119" i="1"/>
  <c r="R119" i="1" s="1"/>
  <c r="S119" i="1" s="1"/>
  <c r="G106" i="1"/>
  <c r="T106" i="1" s="1"/>
  <c r="U106" i="1" s="1"/>
  <c r="F106" i="1"/>
  <c r="J106" i="1" s="1"/>
  <c r="G93" i="1"/>
  <c r="T93" i="1" s="1"/>
  <c r="U93" i="1" s="1"/>
  <c r="F93" i="1"/>
  <c r="J93" i="1" s="1"/>
  <c r="G80" i="1"/>
  <c r="T80" i="1" s="1"/>
  <c r="U80" i="1" s="1"/>
  <c r="F80" i="1"/>
  <c r="J80" i="1" s="1"/>
  <c r="G67" i="1"/>
  <c r="T67" i="1" s="1"/>
  <c r="U67" i="1" s="1"/>
  <c r="F67" i="1"/>
  <c r="J67" i="1" s="1"/>
  <c r="G54" i="1"/>
  <c r="T54" i="1" s="1"/>
  <c r="U54" i="1" s="1"/>
  <c r="F54" i="1"/>
  <c r="J54" i="1" s="1"/>
  <c r="G41" i="1"/>
  <c r="T41" i="1" s="1"/>
  <c r="U41" i="1" s="1"/>
  <c r="F41" i="1"/>
  <c r="J41" i="1" s="1"/>
  <c r="G28" i="1"/>
  <c r="T28" i="1" s="1"/>
  <c r="U28" i="1" s="1"/>
  <c r="F28" i="1"/>
  <c r="J28" i="1" s="1"/>
  <c r="G15" i="1"/>
  <c r="N15" i="1" s="1"/>
  <c r="P15" i="1" s="1"/>
  <c r="F15" i="1"/>
  <c r="F120" i="1" s="1"/>
  <c r="T15" i="1" l="1"/>
  <c r="U15" i="1" s="1"/>
  <c r="K120" i="1"/>
  <c r="R120" i="1"/>
  <c r="S120" i="1" s="1"/>
  <c r="R15" i="1"/>
  <c r="S15" i="1" s="1"/>
  <c r="R67" i="1"/>
  <c r="S67" i="1" s="1"/>
  <c r="R106" i="1"/>
  <c r="S106" i="1" s="1"/>
  <c r="R54" i="1"/>
  <c r="S54" i="1" s="1"/>
  <c r="R28" i="1"/>
  <c r="S28" i="1" s="1"/>
  <c r="R41" i="1"/>
  <c r="S41" i="1" s="1"/>
  <c r="R93" i="1"/>
  <c r="S93" i="1" s="1"/>
  <c r="R80" i="1"/>
  <c r="S80" i="1" s="1"/>
  <c r="N41" i="1"/>
  <c r="P41" i="1" s="1"/>
  <c r="N54" i="1"/>
  <c r="P54" i="1" s="1"/>
  <c r="N67" i="1"/>
  <c r="P67" i="1" s="1"/>
  <c r="N80" i="1"/>
  <c r="P80" i="1" s="1"/>
  <c r="N106" i="1"/>
  <c r="P106" i="1" s="1"/>
  <c r="N93" i="1"/>
  <c r="P93" i="1" s="1"/>
  <c r="N119" i="1"/>
  <c r="P119" i="1" s="1"/>
  <c r="N28" i="1"/>
  <c r="P28" i="1" s="1"/>
  <c r="M120" i="1"/>
  <c r="G120" i="1"/>
  <c r="T120" i="1" s="1"/>
  <c r="U120" i="1" s="1"/>
  <c r="J120" i="1"/>
  <c r="L120" i="1" s="1"/>
  <c r="J119" i="1"/>
  <c r="L119" i="1" s="1"/>
  <c r="M119" i="1"/>
  <c r="L106" i="1"/>
  <c r="M106" i="1"/>
  <c r="L93" i="1"/>
  <c r="M93" i="1"/>
  <c r="L80" i="1"/>
  <c r="M80" i="1"/>
  <c r="L67" i="1"/>
  <c r="M67" i="1"/>
  <c r="L54" i="1"/>
  <c r="M54" i="1"/>
  <c r="L41" i="1"/>
  <c r="M41" i="1"/>
  <c r="L28" i="1"/>
  <c r="M28" i="1"/>
  <c r="J15" i="1"/>
  <c r="L15" i="1" s="1"/>
  <c r="M15" i="1"/>
  <c r="N120" i="1" l="1"/>
  <c r="P120" i="1" s="1"/>
</calcChain>
</file>

<file path=xl/sharedStrings.xml><?xml version="1.0" encoding="utf-8"?>
<sst xmlns="http://schemas.openxmlformats.org/spreadsheetml/2006/main" count="8068" uniqueCount="1361">
  <si>
    <t>Организация</t>
  </si>
  <si>
    <t>Месяц</t>
  </si>
  <si>
    <t>БрестОНП</t>
  </si>
  <si>
    <t>янв</t>
  </si>
  <si>
    <t>февр</t>
  </si>
  <si>
    <t>март</t>
  </si>
  <si>
    <t>апр</t>
  </si>
  <si>
    <t>май</t>
  </si>
  <si>
    <t>июнь</t>
  </si>
  <si>
    <t>июль</t>
  </si>
  <si>
    <t>-</t>
  </si>
  <si>
    <t>авг</t>
  </si>
  <si>
    <t>сент</t>
  </si>
  <si>
    <t>окт</t>
  </si>
  <si>
    <t>нояб</t>
  </si>
  <si>
    <t>дек</t>
  </si>
  <si>
    <t>ВитебскОНП</t>
  </si>
  <si>
    <t>ГомельОНП</t>
  </si>
  <si>
    <t>ГродноОНП</t>
  </si>
  <si>
    <t>ЛидаНП</t>
  </si>
  <si>
    <t>МАЗ</t>
  </si>
  <si>
    <t>МинскОНП</t>
  </si>
  <si>
    <t>МогилевОНП</t>
  </si>
  <si>
    <t>ПуховичиНП</t>
  </si>
  <si>
    <t>БРЕСТ ОНП</t>
  </si>
  <si>
    <t>Период отчетный</t>
  </si>
  <si>
    <t>Период сравнения</t>
  </si>
  <si>
    <t>ВИТЕБСК ОНП</t>
  </si>
  <si>
    <t>ГОМЕЛЬ ОНП</t>
  </si>
  <si>
    <t>ГРОДНО ОНП</t>
  </si>
  <si>
    <t>ЛИДА НП</t>
  </si>
  <si>
    <t>МИНСК ОНП</t>
  </si>
  <si>
    <t>МОГИЛЕВ ОНП</t>
  </si>
  <si>
    <t>ПУХОВИЧИ НП</t>
  </si>
  <si>
    <t>Серия</t>
  </si>
  <si>
    <t>Период (гр)</t>
  </si>
  <si>
    <t>Qlik</t>
  </si>
  <si>
    <t>Sap</t>
  </si>
  <si>
    <t>Qlik-SAP</t>
  </si>
  <si>
    <t>Qlik-КИС</t>
  </si>
  <si>
    <t>КИС</t>
  </si>
  <si>
    <t>Всего</t>
  </si>
  <si>
    <t>SAP-КИС</t>
  </si>
  <si>
    <t>Qlik-КИС %</t>
  </si>
  <si>
    <t>SAP-КИС %</t>
  </si>
  <si>
    <t>Тип оплаты</t>
  </si>
  <si>
    <t>Показатель.Детализация (отч)</t>
  </si>
  <si>
    <t>CRT partner</t>
  </si>
  <si>
    <t>Итог:</t>
  </si>
  <si>
    <t>VCoin (A1 banking)</t>
  </si>
  <si>
    <t>Банк. карта (A1 banking)</t>
  </si>
  <si>
    <t>Банк. карта (Drive&amp;Pay)</t>
  </si>
  <si>
    <t>Банковские чеки</t>
  </si>
  <si>
    <t>Банковский автоматический терминал</t>
  </si>
  <si>
    <t>Банковский автоматический терминал Белагропромбанка</t>
  </si>
  <si>
    <t>Банковский автоматический терминал Беларусбанка</t>
  </si>
  <si>
    <t>Банковский автоматический терминал Белпромстройбанка</t>
  </si>
  <si>
    <t>Белорусский банк</t>
  </si>
  <si>
    <t>Бел.рубли (наличные)</t>
  </si>
  <si>
    <t>Бонусы Халва+</t>
  </si>
  <si>
    <t>ВТК Белоруснефть (Drive&amp;Pay)</t>
  </si>
  <si>
    <t>Иностранный банк</t>
  </si>
  <si>
    <t>Карты ARIS</t>
  </si>
  <si>
    <t>Карты DKV</t>
  </si>
  <si>
    <t>Карты UTA</t>
  </si>
  <si>
    <t>Карты Автойл</t>
  </si>
  <si>
    <t>Карты Берлио</t>
  </si>
  <si>
    <t>Карты Е100</t>
  </si>
  <si>
    <t>Карты Инфорком</t>
  </si>
  <si>
    <t>Карты НТПК</t>
  </si>
  <si>
    <t>Карты Петрол Плюс Регион</t>
  </si>
  <si>
    <t>Отложенная оплата</t>
  </si>
  <si>
    <t>Сертификат 20руб.</t>
  </si>
  <si>
    <t>Сертификат 30руб.</t>
  </si>
  <si>
    <t>Сертификат 50руб.</t>
  </si>
  <si>
    <t>Система Tank You Baltics</t>
  </si>
  <si>
    <t>Терминал Белагропромбанка</t>
  </si>
  <si>
    <t>Терминал Беларусбанка</t>
  </si>
  <si>
    <t>Терминал Белинвестбанка</t>
  </si>
  <si>
    <t>Терминал Белпромстройбанка</t>
  </si>
  <si>
    <t>ТК DKV</t>
  </si>
  <si>
    <t>ТК Белоруснефть (Dallas)</t>
  </si>
  <si>
    <t>ТК Белоруснефть (RFID)</t>
  </si>
  <si>
    <t>Увоз нефтепродуктов</t>
  </si>
  <si>
    <t>Чек-сертификат</t>
  </si>
  <si>
    <t>3-й уровень вида реализации</t>
  </si>
  <si>
    <t>Количество</t>
  </si>
  <si>
    <t>Drive&amp;Pay банковские карты</t>
  </si>
  <si>
    <t>Банковские карты</t>
  </si>
  <si>
    <t>Белорусские рубли</t>
  </si>
  <si>
    <t>Бонусные баллы</t>
  </si>
  <si>
    <t>Подарочные сертификаты 20 руб</t>
  </si>
  <si>
    <t>Подарочные сертификаты 30 руб</t>
  </si>
  <si>
    <t>Подарочные сертификаты 50 руб</t>
  </si>
  <si>
    <t>ТК  ARIS</t>
  </si>
  <si>
    <t>ТК  DKV</t>
  </si>
  <si>
    <t>ТК  UTA</t>
  </si>
  <si>
    <t>ТК  Белоруснефть (АЗС-Сервис)</t>
  </si>
  <si>
    <t>ТК  Е100</t>
  </si>
  <si>
    <t>ТК  НТПК</t>
  </si>
  <si>
    <t>ТК  Петрол Плюс Регион</t>
  </si>
  <si>
    <t>ТК CRT partner</t>
  </si>
  <si>
    <t>ТК Tank You Baltics</t>
  </si>
  <si>
    <t>ТК Автойл</t>
  </si>
  <si>
    <t>ТК Берлио</t>
  </si>
  <si>
    <t>ТК Информком</t>
  </si>
  <si>
    <t>НП.Виды</t>
  </si>
  <si>
    <t>А-92</t>
  </si>
  <si>
    <t>АИ-92</t>
  </si>
  <si>
    <t>АИ-95</t>
  </si>
  <si>
    <t>АИ-98</t>
  </si>
  <si>
    <t>Газ</t>
  </si>
  <si>
    <t>ДТ</t>
  </si>
  <si>
    <t>ДТ-Б/Л</t>
  </si>
  <si>
    <t>ДТЛ</t>
  </si>
  <si>
    <t>ДТЛ Евро5</t>
  </si>
  <si>
    <t>ДТЛ Евро5 FP4000</t>
  </si>
  <si>
    <t>Масло автомобильное карбю</t>
  </si>
  <si>
    <t>Прочее</t>
  </si>
  <si>
    <t>Наименование нефтепродукта</t>
  </si>
  <si>
    <t>АИ-92-Евро</t>
  </si>
  <si>
    <t>АИ-92-К5-Евро «BN»</t>
  </si>
  <si>
    <t>АИ-95-Евро</t>
  </si>
  <si>
    <t>АИ-95-К5-Евро «BN»</t>
  </si>
  <si>
    <t>АИ-98-Евро</t>
  </si>
  <si>
    <t>ДТЗ Евро5</t>
  </si>
  <si>
    <t>ДТЗ класс 2</t>
  </si>
  <si>
    <t>Нефтепродукт</t>
  </si>
  <si>
    <t>НП.Марки.Всего</t>
  </si>
  <si>
    <t>АИ-92-Евро BN-92</t>
  </si>
  <si>
    <t>ДТЗ</t>
  </si>
  <si>
    <t>Масло автотракторное</t>
  </si>
  <si>
    <t>Керосин</t>
  </si>
  <si>
    <t>ДТ-Б/З</t>
  </si>
  <si>
    <t>ДТЛ Евро6</t>
  </si>
  <si>
    <t>ДТЛ FP4000</t>
  </si>
  <si>
    <t>#</t>
  </si>
  <si>
    <t>Qlik-SAP %</t>
  </si>
  <si>
    <t>SAP</t>
  </si>
  <si>
    <t>Названия строк</t>
  </si>
  <si>
    <t>Общий итог</t>
  </si>
  <si>
    <t>Период отчетный Итог</t>
  </si>
  <si>
    <t>Период сравнения Итог</t>
  </si>
  <si>
    <t>Сумма по полю ПОН.Всего</t>
  </si>
  <si>
    <t>2019-01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</si>
  <si>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</si>
  <si>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</si>
  <si>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</si>
  <si>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</si>
  <si>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</si>
  <si>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</si>
  <si>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</si>
  <si>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</si>
  <si>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</si>
  <si>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</si>
  <si>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</si>
  <si>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2020-01</t>
  </si>
  <si>
    <t>2020-02</t>
  </si>
  <si>
    <t>2020-03</t>
  </si>
  <si>
    <t>2020-04</t>
  </si>
  <si>
    <t>2020-05</t>
  </si>
  <si>
    <t>АЗК</t>
  </si>
  <si>
    <t>Темп, %</t>
  </si>
  <si>
    <t>ИТОГО</t>
  </si>
  <si>
    <t>АЗК Сосенка МинскОНП</t>
  </si>
  <si>
    <t>АЗК №22 ЛидаНП</t>
  </si>
  <si>
    <t>АЗК №21 ЛидаНП</t>
  </si>
  <si>
    <t>АЗК №19 ЛидаНП</t>
  </si>
  <si>
    <t>АЗК №18 ЛидаНП</t>
  </si>
  <si>
    <t>АЗК №17 ЛидаНП</t>
  </si>
  <si>
    <t>АЗК №16 ЛидаНП</t>
  </si>
  <si>
    <t>АЗК №15 ЛидаНП</t>
  </si>
  <si>
    <t>АЗК №14 ЛидаНП</t>
  </si>
  <si>
    <t>АЗК №13 ЛидаНП</t>
  </si>
  <si>
    <t>АЗК №12 ЛидаНП</t>
  </si>
  <si>
    <t>АЗК №11 ЛидаНП</t>
  </si>
  <si>
    <t>АЗК №10 ЛидаНП</t>
  </si>
  <si>
    <t>АЗК №9 ЛидаНП</t>
  </si>
  <si>
    <t>АЗК №8 ЛидаНП</t>
  </si>
  <si>
    <t>АЗК №7 ЛидаНП</t>
  </si>
  <si>
    <t>АЗК №6 ЛидаНП</t>
  </si>
  <si>
    <t>АЗК №5 ЛидаНП</t>
  </si>
  <si>
    <t>АЗК №4 ЛидаНП</t>
  </si>
  <si>
    <t>АЗК №3 ЛидаНП</t>
  </si>
  <si>
    <t>АЗК №1 ЛидаНП</t>
  </si>
  <si>
    <t>АЗК 99 МогилевОНП</t>
  </si>
  <si>
    <t>АЗК 96 МогилевОНП</t>
  </si>
  <si>
    <t>АЗК 92 БрестОНП</t>
  </si>
  <si>
    <t>АЗК 90 МинскОНП</t>
  </si>
  <si>
    <t>АЗК 90 БрестОНП</t>
  </si>
  <si>
    <t>АЗК 89 МинскОНП</t>
  </si>
  <si>
    <t>АЗК 89 БрестОНП</t>
  </si>
  <si>
    <t>АЗК 88 МинскОНП</t>
  </si>
  <si>
    <t>АЗК 88 БрестОНП</t>
  </si>
  <si>
    <t>АЗК 87 МинскОНП</t>
  </si>
  <si>
    <t>АЗК 87 ГродноОНП</t>
  </si>
  <si>
    <t>АЗК 87 ГомельОНП</t>
  </si>
  <si>
    <t>АЗК 87 БрестОНП</t>
  </si>
  <si>
    <t>АЗК 86 МинскОНП</t>
  </si>
  <si>
    <t>АЗК 86 ГродноОНП</t>
  </si>
  <si>
    <t>АЗК 86 ГомельОНП</t>
  </si>
  <si>
    <t>АЗК 86 БрестОНП</t>
  </si>
  <si>
    <t>АЗК 85 МинскОНП</t>
  </si>
  <si>
    <t>АЗК 85 ГродноОНП</t>
  </si>
  <si>
    <t>АЗК 85 ГомельОНП</t>
  </si>
  <si>
    <t>АЗК 85 БрестОНП</t>
  </si>
  <si>
    <t>АЗК 84 МинскОНП</t>
  </si>
  <si>
    <t>АЗК 84 ГродноОНП</t>
  </si>
  <si>
    <t>АЗК 84 ГомельОНП</t>
  </si>
  <si>
    <t>АЗК 83 МогилевОНП</t>
  </si>
  <si>
    <t>АЗК 83 МинскОНП</t>
  </si>
  <si>
    <t>АЗК 83 ГродноОНП</t>
  </si>
  <si>
    <t>АЗК 83 ГомельОНП</t>
  </si>
  <si>
    <t>АЗК 82 МинскОНП</t>
  </si>
  <si>
    <t>АЗК 82 ГродноОНП</t>
  </si>
  <si>
    <t>АЗК 82 ГомельОНП</t>
  </si>
  <si>
    <t>АЗК 81 МинскОНП</t>
  </si>
  <si>
    <t>АЗК 81 ГродноОНП</t>
  </si>
  <si>
    <t>АЗК 81 ГомельОНП</t>
  </si>
  <si>
    <t>АЗК 81 БрестОНП</t>
  </si>
  <si>
    <t>АЗК 80 МинскОНП</t>
  </si>
  <si>
    <t>АЗК 80 ГродноОНП</t>
  </si>
  <si>
    <t>АЗК 80 ГомельОНП</t>
  </si>
  <si>
    <t>АЗК 80 БрестОНП</t>
  </si>
  <si>
    <t>АЗК 79 МинскОНП</t>
  </si>
  <si>
    <t>АЗК 79 ГродноОНП</t>
  </si>
  <si>
    <t>АЗК 79 ГомельОНП</t>
  </si>
  <si>
    <t>АЗК 79 БрестОНП</t>
  </si>
  <si>
    <t>АЗК 78 МинскОНП</t>
  </si>
  <si>
    <t>АЗК 78 ГродноОНП</t>
  </si>
  <si>
    <t>АЗК 78 ГомельОНП</t>
  </si>
  <si>
    <t>АЗК 78 ВитебскОНП</t>
  </si>
  <si>
    <t>АЗК 78 БрестОНП</t>
  </si>
  <si>
    <t>АЗК 77 МинскОНП</t>
  </si>
  <si>
    <t>АЗК 77 ГродноОНП</t>
  </si>
  <si>
    <t>АЗК 77 ГомельОНП</t>
  </si>
  <si>
    <t>АЗК 77 ВитебскОНП</t>
  </si>
  <si>
    <t>АЗК 77 БрестОНП</t>
  </si>
  <si>
    <t>АЗК 76 МинскОНП</t>
  </si>
  <si>
    <t>АЗК 76 ГродноОНП</t>
  </si>
  <si>
    <t>АЗК 76 ГомельОНП</t>
  </si>
  <si>
    <t>АЗК 76 ВитебскОНП</t>
  </si>
  <si>
    <t>АЗК 76 БрестОНП</t>
  </si>
  <si>
    <t>АЗК 75 МинскОНП</t>
  </si>
  <si>
    <t>АЗК 75 ГродноОНП</t>
  </si>
  <si>
    <t>АЗК 75 ГомельОНП</t>
  </si>
  <si>
    <t>АЗК 75 ВитебскОНП</t>
  </si>
  <si>
    <t>АЗК 75 БрестОНП</t>
  </si>
  <si>
    <t>АЗК 74 МинскОНП</t>
  </si>
  <si>
    <t>АЗК 74 ГродноОНП</t>
  </si>
  <si>
    <t>АЗК 74 ГомельОНП</t>
  </si>
  <si>
    <t>АЗК 74 БрестОНП</t>
  </si>
  <si>
    <t>АЗК 73 МинскОНП</t>
  </si>
  <si>
    <t>АЗК 73 ГродноОНП</t>
  </si>
  <si>
    <t>АЗК 73 ГомельОНП</t>
  </si>
  <si>
    <t>АЗК 73 ВитебскОНП</t>
  </si>
  <si>
    <t>АЗК 73 БрестОНП</t>
  </si>
  <si>
    <t>АЗК 72 МогилевОНП</t>
  </si>
  <si>
    <t>АЗК 72 МинскОНП</t>
  </si>
  <si>
    <t>АЗК 72 ГродноОНП</t>
  </si>
  <si>
    <t>АЗК 72 ГомельОНП</t>
  </si>
  <si>
    <t>АЗК 72 ВитебскОНП</t>
  </si>
  <si>
    <t>АЗК 72 БрестОНП</t>
  </si>
  <si>
    <t>АЗК 71 МогилевОНП</t>
  </si>
  <si>
    <t>АЗК 71 МинскОНП</t>
  </si>
  <si>
    <t>АЗК 71 ГродноОНП</t>
  </si>
  <si>
    <t>АЗК 71 ГомельОНП</t>
  </si>
  <si>
    <t>АЗК 71 ВитебскОНП</t>
  </si>
  <si>
    <t>АЗК 71 БрестОНП</t>
  </si>
  <si>
    <t>АЗК 70 МогилевОНП</t>
  </si>
  <si>
    <t>АЗК 70 МинскОНП</t>
  </si>
  <si>
    <t>АЗК 70 ГродноОНП</t>
  </si>
  <si>
    <t>АЗК 70 ГомельОНП</t>
  </si>
  <si>
    <t>АЗК 70 ВитебскОНП</t>
  </si>
  <si>
    <t>АЗК 70 БрестОНП</t>
  </si>
  <si>
    <t>АЗК 69 МогилевОНП</t>
  </si>
  <si>
    <t>АЗК 69 ГродноОНП</t>
  </si>
  <si>
    <t>АЗК 69 ГомельОНП</t>
  </si>
  <si>
    <t>АЗК 69 ВитебскОНП</t>
  </si>
  <si>
    <t>АЗК 69 БрестОНП</t>
  </si>
  <si>
    <t>АЗК 68 МогилевОНП</t>
  </si>
  <si>
    <t>АЗК 68 ГродноОНП</t>
  </si>
  <si>
    <t>АЗК 68 ГомельОНП</t>
  </si>
  <si>
    <t>АЗК 68 ВитебскОНП</t>
  </si>
  <si>
    <t>АЗК 68 БрестОНП</t>
  </si>
  <si>
    <t>АЗК 67 МогилевОНП</t>
  </si>
  <si>
    <t>АЗК 67 ГродноОНП</t>
  </si>
  <si>
    <t>АЗК 67 ГомельОНП</t>
  </si>
  <si>
    <t>АЗК 67 ВитебскОНП</t>
  </si>
  <si>
    <t>АЗК 67 БрестОНП</t>
  </si>
  <si>
    <t>АЗК 66 МогилевОНП</t>
  </si>
  <si>
    <t>АЗК 66 ГродноОНП</t>
  </si>
  <si>
    <t>АЗК 66 ГомельОНП</t>
  </si>
  <si>
    <t>АЗК 65 МогилевОНП</t>
  </si>
  <si>
    <t>АЗК 65 ГродноОНП</t>
  </si>
  <si>
    <t>АЗК 65 ГомельОНП</t>
  </si>
  <si>
    <t>АЗК 65 ВитебскОНП</t>
  </si>
  <si>
    <t>АЗК 65 БрестОНП</t>
  </si>
  <si>
    <t>АЗК 64 МогилевОНП</t>
  </si>
  <si>
    <t>АЗК 64 ГродноОНП</t>
  </si>
  <si>
    <t>АЗК 64 ГомельОНП</t>
  </si>
  <si>
    <t>АЗК 64 ВитебскОНП</t>
  </si>
  <si>
    <t>АЗК 64 БрестОНП</t>
  </si>
  <si>
    <t>АЗК 63 МАЗ</t>
  </si>
  <si>
    <t>АЗК 63 ГродноОНП</t>
  </si>
  <si>
    <t>АЗК 63 ГомельОНП</t>
  </si>
  <si>
    <t>АЗК 63 ВитебскОНП</t>
  </si>
  <si>
    <t>АЗК 63 БрестОНП</t>
  </si>
  <si>
    <t>АЗК 62 МогилевОНП</t>
  </si>
  <si>
    <t>АЗК 62 МАЗ</t>
  </si>
  <si>
    <t>АЗК 62 ГродноОНП</t>
  </si>
  <si>
    <t>АЗК 62 ГомельОНП</t>
  </si>
  <si>
    <t>АЗК 62 ВитебскОНП</t>
  </si>
  <si>
    <t>АЗК 62 БрестОНП</t>
  </si>
  <si>
    <t>АЗК 61 МогилевОНП</t>
  </si>
  <si>
    <t>АЗК 61 МАЗ</t>
  </si>
  <si>
    <t>АЗК 61 ГродноОНП</t>
  </si>
  <si>
    <t>АЗК 61 ГомельОНП</t>
  </si>
  <si>
    <t>АЗК 61 ВитебскОНП</t>
  </si>
  <si>
    <t>АЗК 61 БрестОНП</t>
  </si>
  <si>
    <t>АЗК 60 МогилевОНП</t>
  </si>
  <si>
    <t>АЗК 60 МинскОНП</t>
  </si>
  <si>
    <t>АЗК 60 МАЗ</t>
  </si>
  <si>
    <t>АЗК 60 ГродноОНП</t>
  </si>
  <si>
    <t>АЗК 60 ГомельОНП</t>
  </si>
  <si>
    <t>АЗК 60 ВитебскОНП</t>
  </si>
  <si>
    <t>АЗК 60 БрестОНП</t>
  </si>
  <si>
    <t>АЗК 59 МогилевОНП</t>
  </si>
  <si>
    <t>АЗК 59 МинскОНП</t>
  </si>
  <si>
    <t>АЗК 59 МАЗ</t>
  </si>
  <si>
    <t>АЗК 59 ГродноОНП</t>
  </si>
  <si>
    <t>АЗК 59 ГомельОНП</t>
  </si>
  <si>
    <t>АЗК 59 ВитебскОНП</t>
  </si>
  <si>
    <t>АЗК 59 БрестОНП</t>
  </si>
  <si>
    <t>АЗК 58 МогилевОНП</t>
  </si>
  <si>
    <t>АЗК 58 МинскОНП</t>
  </si>
  <si>
    <t>АЗК 58 МАЗ</t>
  </si>
  <si>
    <t>АЗК 58 ГродноОНП</t>
  </si>
  <si>
    <t>АЗК 58 ГомельОНП</t>
  </si>
  <si>
    <t>АЗК 58 ВитебскОНП</t>
  </si>
  <si>
    <t>АЗК 58 БрестОНП</t>
  </si>
  <si>
    <t>АЗК 57 МогилевОНП</t>
  </si>
  <si>
    <t>АЗК 57 МинскОНП</t>
  </si>
  <si>
    <t>АЗК 57 МАЗ</t>
  </si>
  <si>
    <t>АЗК 57 ГродноОНП</t>
  </si>
  <si>
    <t>АЗК 57 ГомельОНП</t>
  </si>
  <si>
    <t>АЗК 57 ВитебскОНП</t>
  </si>
  <si>
    <t>АЗК 57 БрестОНП</t>
  </si>
  <si>
    <t>АЗК 56 МогилевОНП</t>
  </si>
  <si>
    <t>АЗК 56 МинскОНП</t>
  </si>
  <si>
    <t>АЗК 56 МАЗ</t>
  </si>
  <si>
    <t>АЗК 56 ГродноОНП</t>
  </si>
  <si>
    <t>АЗК 56 ГомельОНП</t>
  </si>
  <si>
    <t>АЗК 56 ВитебскОНП</t>
  </si>
  <si>
    <t>АЗК 56 БрестОНП</t>
  </si>
  <si>
    <t>АЗК 55 МогилевОНП</t>
  </si>
  <si>
    <t>АЗК 55 МинскОНП</t>
  </si>
  <si>
    <t>АЗК 55 МАЗ</t>
  </si>
  <si>
    <t>АЗК 55 ГродноОНП</t>
  </si>
  <si>
    <t>АЗК 55 ГомельОНП</t>
  </si>
  <si>
    <t>АЗК 55 ВитебскОНП</t>
  </si>
  <si>
    <t>АЗК 55 БрестОНП</t>
  </si>
  <si>
    <t>АЗК 54* ВитебскОНП</t>
  </si>
  <si>
    <t>АЗК 54 МогилевОНП</t>
  </si>
  <si>
    <t>АЗК 54 МинскОНП</t>
  </si>
  <si>
    <t>АЗК 54 МАЗ</t>
  </si>
  <si>
    <t>АЗК 54 ГродноОНП</t>
  </si>
  <si>
    <t>АЗК 54 ГомельОНП</t>
  </si>
  <si>
    <t>АЗК 54 БрестОНП</t>
  </si>
  <si>
    <t>АЗК 53 МогилевОНП</t>
  </si>
  <si>
    <t>АЗК 53 МинскОНП</t>
  </si>
  <si>
    <t>АЗК 53 МАЗ</t>
  </si>
  <si>
    <t>АЗК 53 ГродноОНП</t>
  </si>
  <si>
    <t>АЗК 53 ГомельОНП</t>
  </si>
  <si>
    <t>АЗК 53 ВитебскОНП</t>
  </si>
  <si>
    <t>АЗК 53 БрестОНП</t>
  </si>
  <si>
    <t>АЗК 52 МогилевОНП</t>
  </si>
  <si>
    <t>АЗК 52 МинскОНП</t>
  </si>
  <si>
    <t>АЗК 52 МАЗ</t>
  </si>
  <si>
    <t>АЗК 52 ГродноОНП</t>
  </si>
  <si>
    <t>АЗК 52 ГомельОНП</t>
  </si>
  <si>
    <t>АЗК 52 ВитебскОНП</t>
  </si>
  <si>
    <t>АЗК 52 БрестОНП</t>
  </si>
  <si>
    <t>АЗК 51 МогилевОНП</t>
  </si>
  <si>
    <t>АЗК 51 МинскОНП</t>
  </si>
  <si>
    <t>АЗК 51 МАЗ</t>
  </si>
  <si>
    <t>АЗК 51 ГродноОНП</t>
  </si>
  <si>
    <t>АЗК 51 ГомельОНП</t>
  </si>
  <si>
    <t>АЗК 51 ВитебскОНП</t>
  </si>
  <si>
    <t>АЗК 51 БрестОНП</t>
  </si>
  <si>
    <t>АЗК 50 МогилевОНП</t>
  </si>
  <si>
    <t>АЗК 50 МинскОНП</t>
  </si>
  <si>
    <t>АЗК 50 МАЗ</t>
  </si>
  <si>
    <t>АЗК 50 ГродноОНП</t>
  </si>
  <si>
    <t>АЗК 50 ГомельОНП</t>
  </si>
  <si>
    <t>АЗК 50 ВитебскОНП</t>
  </si>
  <si>
    <t>АЗК 50 БрестОНП</t>
  </si>
  <si>
    <t>АЗК 49 МогилевОНП</t>
  </si>
  <si>
    <t>АЗК 49 МинскОНП</t>
  </si>
  <si>
    <t>АЗК 49 МАЗ</t>
  </si>
  <si>
    <t>АЗК 49 ГродноОНП</t>
  </si>
  <si>
    <t>АЗК 49 ГомельОНП</t>
  </si>
  <si>
    <t>АЗК 49 ВитебскОНП</t>
  </si>
  <si>
    <t>АЗК 49 БрестОНП</t>
  </si>
  <si>
    <t>АЗК 48 МогилевОНП</t>
  </si>
  <si>
    <t>АЗК 48 МинскОНП</t>
  </si>
  <si>
    <t>АЗК 48 МАЗ</t>
  </si>
  <si>
    <t>АЗК 48 ГродноОНП</t>
  </si>
  <si>
    <t>АЗК 48 ГомельОНП</t>
  </si>
  <si>
    <t>АЗК 48 ВитебскОНП</t>
  </si>
  <si>
    <t>АЗК 48 БрестОНП</t>
  </si>
  <si>
    <t>АЗК 47 МогилевОНП</t>
  </si>
  <si>
    <t>АЗК 47 МинскОНП</t>
  </si>
  <si>
    <t>АЗК 47 МАЗ</t>
  </si>
  <si>
    <t>АЗК 47 ГродноОНП</t>
  </si>
  <si>
    <t>АЗК 47 ГомельОНП</t>
  </si>
  <si>
    <t>АЗК 47 ВитебскОНП</t>
  </si>
  <si>
    <t>АЗК 47 БрестОНП</t>
  </si>
  <si>
    <t>АЗК 46 МогилевОНП</t>
  </si>
  <si>
    <t>АЗК 46 МинскОНП</t>
  </si>
  <si>
    <t>АЗК 46 МАЗ</t>
  </si>
  <si>
    <t>АЗК 46 ГродноОНП</t>
  </si>
  <si>
    <t>АЗК 46 ГомельОНП</t>
  </si>
  <si>
    <t>АЗК 46 ВитебскОНП</t>
  </si>
  <si>
    <t>АЗК 46 БрестОНП</t>
  </si>
  <si>
    <t>АЗК 45 МогилевОНП</t>
  </si>
  <si>
    <t>АЗК 45 МАЗ</t>
  </si>
  <si>
    <t>АЗК 45 ГродноОНП</t>
  </si>
  <si>
    <t>АЗК 45 ГомельОНП</t>
  </si>
  <si>
    <t>АЗК 45 ВитебскОНП</t>
  </si>
  <si>
    <t>АЗК 45 БрестОНП</t>
  </si>
  <si>
    <t>АЗК 44 МогилевОНП</t>
  </si>
  <si>
    <t>АЗК 44 МинскОНП</t>
  </si>
  <si>
    <t>АЗК 44 МАЗ</t>
  </si>
  <si>
    <t>АЗК 44 ГродноОНП</t>
  </si>
  <si>
    <t>АЗК 44 ГомельОНП</t>
  </si>
  <si>
    <t>АЗК 44 ВитебскОНП</t>
  </si>
  <si>
    <t>АЗК 44 БрестОНП</t>
  </si>
  <si>
    <t>АЗК 43 МогилевОНП</t>
  </si>
  <si>
    <t>АЗК 43 МинскОНП</t>
  </si>
  <si>
    <t>АЗК 43 МАЗ</t>
  </si>
  <si>
    <t>АЗК 43 ГродноОНП</t>
  </si>
  <si>
    <t>АЗК 43 ГомельОНП</t>
  </si>
  <si>
    <t>АЗК 43 ВитебскОНП</t>
  </si>
  <si>
    <t>АЗК 43 БрестОНП</t>
  </si>
  <si>
    <t>АЗК 42 МогилевОНП</t>
  </si>
  <si>
    <t>АЗК 42 МинскОНП</t>
  </si>
  <si>
    <t>АЗК 42 МАЗ</t>
  </si>
  <si>
    <t>АЗК 42 ГродноОНП</t>
  </si>
  <si>
    <t>АЗК 42 ГомельОНП</t>
  </si>
  <si>
    <t>АЗК 42 ВитебскОНП</t>
  </si>
  <si>
    <t>АЗК 42 БрестОНП</t>
  </si>
  <si>
    <t>АЗК 41 МогилевОНП</t>
  </si>
  <si>
    <t>АЗК 41 МинскОНП</t>
  </si>
  <si>
    <t>АЗК 41 МАЗ</t>
  </si>
  <si>
    <t>АЗК 41 ГродноОНП</t>
  </si>
  <si>
    <t>АЗК 41 ГомельОНП</t>
  </si>
  <si>
    <t>АЗК 41 ВитебскОНП</t>
  </si>
  <si>
    <t>АЗК 41 БрестОНП</t>
  </si>
  <si>
    <t>АЗК 40 МогилевОНП</t>
  </si>
  <si>
    <t>АЗК 40 МинскОНП</t>
  </si>
  <si>
    <t>АЗК 40 МАЗ</t>
  </si>
  <si>
    <t>АЗК 40 ГродноОНП</t>
  </si>
  <si>
    <t>АЗК 40 ГомельОНП</t>
  </si>
  <si>
    <t>АЗК 40 БрестОНП</t>
  </si>
  <si>
    <t>АЗК 39 МогилевОНП</t>
  </si>
  <si>
    <t>АЗК 39 МинскОНП</t>
  </si>
  <si>
    <t>АЗК 39 МАЗ</t>
  </si>
  <si>
    <t>АЗК 39 ГродноОНП</t>
  </si>
  <si>
    <t>АЗК 39 ГомельОНП</t>
  </si>
  <si>
    <t>АЗК 39 ВитебскОНП</t>
  </si>
  <si>
    <t>АЗК 38 МогилевОНП</t>
  </si>
  <si>
    <t>АЗК 38 МинскОНП</t>
  </si>
  <si>
    <t>АЗК 38 МАЗ</t>
  </si>
  <si>
    <t>АЗК 38 ГродноОНП</t>
  </si>
  <si>
    <t>АЗК 38 ГомельОНП</t>
  </si>
  <si>
    <t>АЗК 38 ВитебскОНП</t>
  </si>
  <si>
    <t>АЗК 37 МогилевОНП</t>
  </si>
  <si>
    <t>АЗК 37 МинскОНП</t>
  </si>
  <si>
    <t>АЗК 37 МАЗ</t>
  </si>
  <si>
    <t>АЗК 37 ГомельОНП</t>
  </si>
  <si>
    <t>АЗК 37 ВитебскОНП</t>
  </si>
  <si>
    <t>АЗК 36 МогилевОНП</t>
  </si>
  <si>
    <t>АЗК 36 МинскОНП</t>
  </si>
  <si>
    <t>АЗК 36 МАЗ</t>
  </si>
  <si>
    <t>АЗК 36 ГродноОНП</t>
  </si>
  <si>
    <t>АЗК 36 ГомельОНП</t>
  </si>
  <si>
    <t>АЗК 36 ВитебскОНП</t>
  </si>
  <si>
    <t>АЗК 36 БрестОНП</t>
  </si>
  <si>
    <t>АЗК 35 МогилевОНП</t>
  </si>
  <si>
    <t>АЗК 35 МинскОНП</t>
  </si>
  <si>
    <t>АЗК 35 МАЗ</t>
  </si>
  <si>
    <t>АЗК 35 ГродноОНП</t>
  </si>
  <si>
    <t>АЗК 35 ГомельОНП</t>
  </si>
  <si>
    <t>АЗК 35 ВитебскОНП</t>
  </si>
  <si>
    <t>АЗК 35 БрестОНП</t>
  </si>
  <si>
    <t>АЗК 34 МогилевОНП</t>
  </si>
  <si>
    <t>АЗК 34 МинскОНП</t>
  </si>
  <si>
    <t>АЗК 34 МАЗ</t>
  </si>
  <si>
    <t>АЗК 34 ГродноОНП</t>
  </si>
  <si>
    <t>АЗК 34 ГомельОНП</t>
  </si>
  <si>
    <t>АЗК 34 ВитебскОНП</t>
  </si>
  <si>
    <t>АЗК 34 БрестОНП</t>
  </si>
  <si>
    <t>АЗК 33* ВитебскОНП</t>
  </si>
  <si>
    <t>АЗК 33 МогилевОНП</t>
  </si>
  <si>
    <t>АЗК 33 МинскОНП</t>
  </si>
  <si>
    <t>АЗК 33 МАЗ</t>
  </si>
  <si>
    <t>АЗК 33 ГродноОНП</t>
  </si>
  <si>
    <t>АЗК 33 ГомельОНП</t>
  </si>
  <si>
    <t>АЗК 33 БрестОНП</t>
  </si>
  <si>
    <t>АЗК 32 МогилевОНП</t>
  </si>
  <si>
    <t>АЗК 32 МинскОНП</t>
  </si>
  <si>
    <t>АЗК 32 МАЗ</t>
  </si>
  <si>
    <t>АЗК 32 ГродноОНП</t>
  </si>
  <si>
    <t>АЗК 32 ГомельОНП</t>
  </si>
  <si>
    <t>АЗК 32 ВитебскОНП</t>
  </si>
  <si>
    <t>АЗК 32 БрестОНП</t>
  </si>
  <si>
    <t>АЗК 31 МогилевОНП</t>
  </si>
  <si>
    <t>АЗК 31 МинскОНП</t>
  </si>
  <si>
    <t>АЗК 31 МАЗ</t>
  </si>
  <si>
    <t>АЗК 31 ГродноОНП</t>
  </si>
  <si>
    <t>АЗК 31 ГомельОНП</t>
  </si>
  <si>
    <t>АЗК 31 ВитебскОНП</t>
  </si>
  <si>
    <t>АЗК 31 БрестОНП</t>
  </si>
  <si>
    <t>АЗК 30 МогилевОНП</t>
  </si>
  <si>
    <t>АЗК 30 МинскОНП</t>
  </si>
  <si>
    <t>АЗК 30 МАЗ</t>
  </si>
  <si>
    <t>АЗК 30 ГродноОНП</t>
  </si>
  <si>
    <t>АЗК 30 ВитебскОНП</t>
  </si>
  <si>
    <t>АЗК 30 БрестОНП</t>
  </si>
  <si>
    <t>АЗК 29 МогилевОНП</t>
  </si>
  <si>
    <t>АЗК 29 МинскОНП</t>
  </si>
  <si>
    <t>АЗК 29 МАЗ</t>
  </si>
  <si>
    <t>АЗК 29 ГродноОНП</t>
  </si>
  <si>
    <t>АЗК 29 ГомельОНП</t>
  </si>
  <si>
    <t>АЗК 29 ВитебскОНП</t>
  </si>
  <si>
    <t>АЗК 29 БрестОНП</t>
  </si>
  <si>
    <t>АЗК 28 МогилевОНП</t>
  </si>
  <si>
    <t>АЗК 28 МинскОНП</t>
  </si>
  <si>
    <t>АЗК 28 МАЗ</t>
  </si>
  <si>
    <t>АЗК 28 ГродноОНП</t>
  </si>
  <si>
    <t>АЗК 28 ГомельОНП</t>
  </si>
  <si>
    <t>АЗК 28 ВитебскОНП</t>
  </si>
  <si>
    <t>АЗК 28 БрестОНП</t>
  </si>
  <si>
    <t>АЗК 27 МогилевОНП</t>
  </si>
  <si>
    <t>АЗК 27 МинскОНП</t>
  </si>
  <si>
    <t>АЗК 27 МАЗ</t>
  </si>
  <si>
    <t>АЗК 27 ГродноОНП</t>
  </si>
  <si>
    <t>АЗК 27 ГомельОНП</t>
  </si>
  <si>
    <t>АЗК 27 ВитебскОНП</t>
  </si>
  <si>
    <t>АЗК 27 БрестОНП</t>
  </si>
  <si>
    <t>АЗК 26 МогилевОНП</t>
  </si>
  <si>
    <t>АЗК 26 МинскОНП</t>
  </si>
  <si>
    <t>АЗК 26 МАЗ</t>
  </si>
  <si>
    <t>АЗК 26 ГродноОНП</t>
  </si>
  <si>
    <t>АЗК 26 ГомельОНП</t>
  </si>
  <si>
    <t>АЗК 26 ВитебскОНП</t>
  </si>
  <si>
    <t>АЗК 26 БрестОНП</t>
  </si>
  <si>
    <t>АЗК 25 МогилевОНП</t>
  </si>
  <si>
    <t>АЗК 25 МинскОНП</t>
  </si>
  <si>
    <t>АЗК 25 МАЗ</t>
  </si>
  <si>
    <t>АЗК 25 ГродноОНП</t>
  </si>
  <si>
    <t>АЗК 25 ГомельОНП</t>
  </si>
  <si>
    <t>АЗК 25 ВитебскОНП</t>
  </si>
  <si>
    <t>АЗК 25 БрестОНП</t>
  </si>
  <si>
    <t>АЗК 24 МогилевОНП</t>
  </si>
  <si>
    <t>АЗК 24 МинскОНП</t>
  </si>
  <si>
    <t>АЗК 24 МАЗ</t>
  </si>
  <si>
    <t>АЗК 24 ГродноОНП</t>
  </si>
  <si>
    <t>АЗК 24 ГомельОНП</t>
  </si>
  <si>
    <t>АЗК 24 ВитебскОНП</t>
  </si>
  <si>
    <t>АЗК 24 БрестОНП</t>
  </si>
  <si>
    <t>АЗК 23 МогилевОНП</t>
  </si>
  <si>
    <t>АЗК 23 МинскОНП</t>
  </si>
  <si>
    <t>АЗК 23 МАЗ</t>
  </si>
  <si>
    <t>АЗК 23 ГродноОНП</t>
  </si>
  <si>
    <t>АЗК 23 ГомельОНП</t>
  </si>
  <si>
    <t>АЗК 23 ВитебскОНП</t>
  </si>
  <si>
    <t>АЗК 23 БрестОНП</t>
  </si>
  <si>
    <t>АЗК 22 МогилевОНП</t>
  </si>
  <si>
    <t>АЗК 22 МинскОНП</t>
  </si>
  <si>
    <t>АЗК 22 МАЗ</t>
  </si>
  <si>
    <t>АЗК 22 ГродноОНП</t>
  </si>
  <si>
    <t>АЗК 22 ГомельОНП</t>
  </si>
  <si>
    <t>АЗК 22 ВитебскОНП</t>
  </si>
  <si>
    <t>АЗК 22 БрестОНП</t>
  </si>
  <si>
    <t>АЗК 21 МогилевОНП</t>
  </si>
  <si>
    <t>АЗК 21 МинскОНП</t>
  </si>
  <si>
    <t>АЗК 21 МАЗ</t>
  </si>
  <si>
    <t>АЗК 21 ГродноОНП</t>
  </si>
  <si>
    <t>АЗК 21 ГомельОНП</t>
  </si>
  <si>
    <t>АЗК 21 ВитебскОНП</t>
  </si>
  <si>
    <t>АЗК 21 БрестОНП</t>
  </si>
  <si>
    <t>АЗК 20 МогилевОНП</t>
  </si>
  <si>
    <t>АЗК 20 МинскОНП</t>
  </si>
  <si>
    <t>АЗК 20 МАЗ</t>
  </si>
  <si>
    <t>АЗК 20 ГродноОНП</t>
  </si>
  <si>
    <t>АЗК 20 ГомельОНП</t>
  </si>
  <si>
    <t>АЗК 20 ВитебскОНП</t>
  </si>
  <si>
    <t>АЗК 20 БрестОНП</t>
  </si>
  <si>
    <t>АЗК 19 МогилевОНП</t>
  </si>
  <si>
    <t>АЗК 19 МинскОНП</t>
  </si>
  <si>
    <t>АЗК 19 МАЗ</t>
  </si>
  <si>
    <t>АЗК 19 ГродноОНП</t>
  </si>
  <si>
    <t>АЗК 19 ГомельОНП</t>
  </si>
  <si>
    <t>АЗК 19 ВитебскОНП</t>
  </si>
  <si>
    <t>АЗК 19 БрестОНП</t>
  </si>
  <si>
    <t>АЗК 18 МогилевОНП</t>
  </si>
  <si>
    <t>АЗК 18 МинскОНП</t>
  </si>
  <si>
    <t>АЗК 18 МАЗ</t>
  </si>
  <si>
    <t>АЗК 18 ГродноОНП</t>
  </si>
  <si>
    <t>АЗК 18 ГомельОНП</t>
  </si>
  <si>
    <t>АЗК 18 ВитебскОНП</t>
  </si>
  <si>
    <t>АЗК 18 БрестОНП</t>
  </si>
  <si>
    <t>АЗК 17 МогилевОНП</t>
  </si>
  <si>
    <t>АЗК 17 МинскОНП</t>
  </si>
  <si>
    <t>АЗК 17 МАЗ</t>
  </si>
  <si>
    <t>АЗК 17 ГродноОНП</t>
  </si>
  <si>
    <t>АЗК 17 ГомельОНП</t>
  </si>
  <si>
    <t>АЗК 17 ВитебскОНП</t>
  </si>
  <si>
    <t>АЗК 17 БрестОНП</t>
  </si>
  <si>
    <t>АЗК 16 МогилевОНП</t>
  </si>
  <si>
    <t>АЗК 16 МинскОНП</t>
  </si>
  <si>
    <t>АЗК 16 МАЗ</t>
  </si>
  <si>
    <t>АЗК 16 ГродноОНП</t>
  </si>
  <si>
    <t>АЗК 16 ГомельОНП</t>
  </si>
  <si>
    <t>АЗК 16 ВитебскОНП</t>
  </si>
  <si>
    <t>АЗК 16 БрестОНП</t>
  </si>
  <si>
    <t>АЗК 15 МогилевОНП</t>
  </si>
  <si>
    <t>АЗК 15 МинскОНП</t>
  </si>
  <si>
    <t>АЗК 15 МАЗ</t>
  </si>
  <si>
    <t>АЗК 15 ГродноОНП</t>
  </si>
  <si>
    <t>АЗК 15 ГомельОНП</t>
  </si>
  <si>
    <t>АЗК 15 ВитебскОНП</t>
  </si>
  <si>
    <t>АЗК 15 БрестОНП</t>
  </si>
  <si>
    <t>АЗК 14 МогилевОНП</t>
  </si>
  <si>
    <t>АЗК 14 МинскОНП</t>
  </si>
  <si>
    <t>АЗК 14 МАЗ</t>
  </si>
  <si>
    <t>АЗК 14 ГродноОНП</t>
  </si>
  <si>
    <t>АЗК 14 ГомельОНП</t>
  </si>
  <si>
    <t>АЗК 14 ВитебскОНП</t>
  </si>
  <si>
    <t>АЗК 14 БрестОНП</t>
  </si>
  <si>
    <t>АЗК 13 МинскОНП</t>
  </si>
  <si>
    <t>АЗК 13 МАЗ</t>
  </si>
  <si>
    <t>АЗК 13 ГродноОНП</t>
  </si>
  <si>
    <t>АЗК 13 ГомельОНП</t>
  </si>
  <si>
    <t>АЗК 13 ВитебскОНП</t>
  </si>
  <si>
    <t>АЗК 13 БрестОНП</t>
  </si>
  <si>
    <t>АЗК 12 МогилевОНП</t>
  </si>
  <si>
    <t>АЗК 12 МинскОНП</t>
  </si>
  <si>
    <t>АЗК 12 МАЗ</t>
  </si>
  <si>
    <t>АЗК 12 ГродноОНП</t>
  </si>
  <si>
    <t>АЗК 12 ГомельОНП</t>
  </si>
  <si>
    <t>АЗК 12 БрестОНП</t>
  </si>
  <si>
    <t>АЗК 11 МогилевОНП</t>
  </si>
  <si>
    <t>АЗК 11 МинскОНП</t>
  </si>
  <si>
    <t>АЗК 11 МАЗ</t>
  </si>
  <si>
    <t>АЗК 11 ГомельОНП</t>
  </si>
  <si>
    <t>АЗК 11 ВитебскОНП</t>
  </si>
  <si>
    <t>АЗК 11 БрестОНП</t>
  </si>
  <si>
    <t>АЗК 10 МогилевОНП</t>
  </si>
  <si>
    <t>АЗК 10 МинскОНП</t>
  </si>
  <si>
    <t>АЗК 10 МАЗ</t>
  </si>
  <si>
    <t>АЗК 10 ГродноОНП</t>
  </si>
  <si>
    <t>АЗК 10 ГомельОНП</t>
  </si>
  <si>
    <t>АЗК 10 ВитебскОНП</t>
  </si>
  <si>
    <t>АЗК 10 БрестОНП</t>
  </si>
  <si>
    <t>АЗК 9 ПуховичиНП</t>
  </si>
  <si>
    <t>АЗК 9 МогилевОНП</t>
  </si>
  <si>
    <t>АЗК 9 МинскОНП</t>
  </si>
  <si>
    <t>АЗК 9 МАЗ</t>
  </si>
  <si>
    <t>АЗК 9 ГродноОНП</t>
  </si>
  <si>
    <t>АЗК 9 ГомельОНП</t>
  </si>
  <si>
    <t>АЗК 9 ВитебскОНП</t>
  </si>
  <si>
    <t>АЗК 9 БрестОНП</t>
  </si>
  <si>
    <t>АЗК 8 ПуховичиНП</t>
  </si>
  <si>
    <t>АЗК 8 МогилевОНП</t>
  </si>
  <si>
    <t>АЗК 8 МинскОНП</t>
  </si>
  <si>
    <t>АЗК 8 МАЗ</t>
  </si>
  <si>
    <t>АЗК 8 ГродноОНП</t>
  </si>
  <si>
    <t>АЗК 8 ГомельОНП</t>
  </si>
  <si>
    <t>АЗК 8 ВитебскОНП</t>
  </si>
  <si>
    <t>АЗК 8 БрестОНП</t>
  </si>
  <si>
    <t>АЗК 7 ПуховичиНП</t>
  </si>
  <si>
    <t>АЗК 7 МогилевОНП</t>
  </si>
  <si>
    <t>АЗК 7 МинскОНП</t>
  </si>
  <si>
    <t>АЗК 7 МАЗ</t>
  </si>
  <si>
    <t>АЗК 7 ГродноОНП</t>
  </si>
  <si>
    <t>АЗК 7 ГомельОНП</t>
  </si>
  <si>
    <t>АЗК 7 ВитебскОНП</t>
  </si>
  <si>
    <t>АЗК 7 БрестОНП</t>
  </si>
  <si>
    <t>АЗК 6 ПуховичиНП</t>
  </si>
  <si>
    <t>АЗК 6 МогилевОНП</t>
  </si>
  <si>
    <t>АЗК 6 МинскОНП</t>
  </si>
  <si>
    <t>АЗК 6 МАЗ</t>
  </si>
  <si>
    <t>АЗК 6 ГродноОНП</t>
  </si>
  <si>
    <t>АЗК 6 ГомельОНП</t>
  </si>
  <si>
    <t>АЗК 6 ВитебскОНП</t>
  </si>
  <si>
    <t>АЗК 6 БрестОНП</t>
  </si>
  <si>
    <t>АЗК 5 ПуховичиНП</t>
  </si>
  <si>
    <t>АЗК 5 МогилевОНП</t>
  </si>
  <si>
    <t>АЗК 5 МинскОНП</t>
  </si>
  <si>
    <t>АЗК 5 МАЗ</t>
  </si>
  <si>
    <t>АЗК 5 ГродноОНП</t>
  </si>
  <si>
    <t>АЗК 5 ГомельОНП</t>
  </si>
  <si>
    <t>АЗК 5 ВитебскОНП</t>
  </si>
  <si>
    <t>АЗК 5 БрестОНП</t>
  </si>
  <si>
    <t>АЗК 4 ПуховичиНП</t>
  </si>
  <si>
    <t>АЗК 4 МогилевОНП</t>
  </si>
  <si>
    <t>АЗК 4 МинскОНП</t>
  </si>
  <si>
    <t>АЗК 4 МАЗ</t>
  </si>
  <si>
    <t>АЗК 4 ГродноОНП</t>
  </si>
  <si>
    <t>АЗК 4 ГомельОНП</t>
  </si>
  <si>
    <t>АЗК 4 ВитебскОНП</t>
  </si>
  <si>
    <t>АЗК 4 БрестОНП</t>
  </si>
  <si>
    <t>АЗК 3 ПуховичиНП</t>
  </si>
  <si>
    <t>АЗК 3 МогилевОНП</t>
  </si>
  <si>
    <t>АЗК 3 МинскОНП</t>
  </si>
  <si>
    <t>АЗК 3 МАЗ</t>
  </si>
  <si>
    <t>АЗК 3 ГродноОНП</t>
  </si>
  <si>
    <t>АЗК 3 ГомельОНП</t>
  </si>
  <si>
    <t>АЗК 3 ВитебскОНП</t>
  </si>
  <si>
    <t>АЗК 3 БрестОНП</t>
  </si>
  <si>
    <t>АЗК 2 ПуховичиНП</t>
  </si>
  <si>
    <t>АЗК 2 МогилевОНП</t>
  </si>
  <si>
    <t>АЗК 2 МАЗ</t>
  </si>
  <si>
    <t>АЗК 2 ГродноОНП</t>
  </si>
  <si>
    <t>АЗК 2 ГомельОНП</t>
  </si>
  <si>
    <t>АЗК 2 ВитебскОНП</t>
  </si>
  <si>
    <t>АЗК 2 БрестОНП</t>
  </si>
  <si>
    <t>АЗК 1 ПуховичиНП</t>
  </si>
  <si>
    <t>АЗК 1 МогилевОНП</t>
  </si>
  <si>
    <t>АЗК 1 МинскОНП</t>
  </si>
  <si>
    <t>АЗК 1 МАЗ</t>
  </si>
  <si>
    <t>АЗК 1 ГродноОНП</t>
  </si>
  <si>
    <t>АЗК 1 ГомельОНП</t>
  </si>
  <si>
    <t>АЗК 1 ВитебскОНП</t>
  </si>
  <si>
    <t>АЗК 1 БрестОНП</t>
  </si>
  <si>
    <t>ААЗС 88 ГомельОНП</t>
  </si>
  <si>
    <t>ААЗС 88 ГОМЕЛЬ ОНП</t>
  </si>
  <si>
    <t>АЗК 10 БРЕСТ ОНП</t>
  </si>
  <si>
    <t>АЗК 10 ВИТЕБСК ОНП</t>
  </si>
  <si>
    <t>АЗК 10 ГОМЕЛЬ ОНП</t>
  </si>
  <si>
    <t>АЗК 10 ГРОДНО ОНП</t>
  </si>
  <si>
    <t>АЗК 10 МИНСК ОНП</t>
  </si>
  <si>
    <t>АЗК 10 МОГИЛЕВ ОНП</t>
  </si>
  <si>
    <t>АЗК 11 БРЕСТ ОНП</t>
  </si>
  <si>
    <t>АЗК 11 ВИТЕБСК ОНП</t>
  </si>
  <si>
    <t>АЗК 11 ГОМЕЛЬ ОНП</t>
  </si>
  <si>
    <t>АЗК 11 МИНСК ОНП</t>
  </si>
  <si>
    <t>АЗК 11 МОГИЛЕВ ОНП</t>
  </si>
  <si>
    <t>АЗК 12 БРЕСТ ОНП</t>
  </si>
  <si>
    <t>АЗК 12 ГОМЕЛЬ ОНП</t>
  </si>
  <si>
    <t>АЗК 12 ГРОДНО ОНП</t>
  </si>
  <si>
    <t>АЗК 12 МИНСК ОНП</t>
  </si>
  <si>
    <t>АЗК 12 МОГИЛЕВ ОНП</t>
  </si>
  <si>
    <t>АЗК 13 БРЕСТ ОНП</t>
  </si>
  <si>
    <t>АЗК 13 ВИТЕБСК ОНП</t>
  </si>
  <si>
    <t>АЗК 13 ГОМЕЛЬ ОНП</t>
  </si>
  <si>
    <t>АЗК 13 ГРОДНО ОНП</t>
  </si>
  <si>
    <t>АЗК 13 МИНСК ОНП</t>
  </si>
  <si>
    <t>АЗК 14 БРЕСТ ОНП</t>
  </si>
  <si>
    <t>АЗК 14 ВИТЕБСК ОНП</t>
  </si>
  <si>
    <t>АЗК 14 ГОМЕЛЬ ОНП</t>
  </si>
  <si>
    <t>АЗК 14 ГРОДНО ОНП</t>
  </si>
  <si>
    <t>АЗК 14 МИНСК ОНП</t>
  </si>
  <si>
    <t>АЗК 14 МОГИЛЕВ ОНП</t>
  </si>
  <si>
    <t>АЗК 15 БРЕСТ ОНП</t>
  </si>
  <si>
    <t>АЗК 15 ВИТЕБСК ОНП</t>
  </si>
  <si>
    <t>АЗК 15 ГОМЕЛЬ ОНП</t>
  </si>
  <si>
    <t>АЗК 15 ГРОДНО ОНП</t>
  </si>
  <si>
    <t>АЗК 15 МИНСК ОНП</t>
  </si>
  <si>
    <t>АЗК 15 МОГИЛЕВ ОНП</t>
  </si>
  <si>
    <t>АЗК 16 БРЕСТ ОНП</t>
  </si>
  <si>
    <t>АЗК 16 ВИТЕБСК ОНП</t>
  </si>
  <si>
    <t>АЗК 16 ГОМЕЛЬ ОНП</t>
  </si>
  <si>
    <t>АЗК 16 ГРОДНО ОНП</t>
  </si>
  <si>
    <t>АЗК 16 МИНСК ОНП</t>
  </si>
  <si>
    <t>АЗК 16 МОГИЛЕВ ОНП</t>
  </si>
  <si>
    <t>АЗК 17 БРЕСТ ОНП</t>
  </si>
  <si>
    <t>АЗК 17 ВИТЕБСК ОНП</t>
  </si>
  <si>
    <t>АЗК 17 ГОМЕЛЬ ОНП</t>
  </si>
  <si>
    <t>АЗК 17 ГРОДНО ОНП</t>
  </si>
  <si>
    <t>АЗК 17 МИНСК ОНП</t>
  </si>
  <si>
    <t>АЗК 17 МОГИЛЕВ ОНП</t>
  </si>
  <si>
    <t>АЗК 18 БРЕСТ ОНП</t>
  </si>
  <si>
    <t>АЗК 18 ВИТЕБСК ОНП</t>
  </si>
  <si>
    <t>АЗК 18 ГОМЕЛЬ ОНП</t>
  </si>
  <si>
    <t>АЗК 18 ГРОДНО ОНП</t>
  </si>
  <si>
    <t>АЗК 18 МИНСК ОНП</t>
  </si>
  <si>
    <t>АЗК 18 МОГИЛЕВ ОНП</t>
  </si>
  <si>
    <t>АЗК 19 БРЕСТ ОНП</t>
  </si>
  <si>
    <t>АЗК 19 ВИТЕБСК ОНП</t>
  </si>
  <si>
    <t>АЗК 19 ГОМЕЛЬ ОНП</t>
  </si>
  <si>
    <t>АЗК 19 ГРОДНО ОНП</t>
  </si>
  <si>
    <t>АЗК 19 МИНСК ОНП</t>
  </si>
  <si>
    <t>АЗК 19 МОГИЛЕВ ОНП</t>
  </si>
  <si>
    <t>АЗК 1 БРЕСТ ОНП</t>
  </si>
  <si>
    <t>АЗК 1 ВИТЕБСК ОНП</t>
  </si>
  <si>
    <t>АЗК 1 ГОМЕЛЬ ОНП</t>
  </si>
  <si>
    <t>АЗК 1 ГРОДНО ОНП</t>
  </si>
  <si>
    <t>АЗК 1 МИНСК ОНП</t>
  </si>
  <si>
    <t>АЗК 1 МОГИЛЕВ ОНП</t>
  </si>
  <si>
    <t>АЗК 1 ПУХОВИЧИ НП</t>
  </si>
  <si>
    <t>АЗК 20 БРЕСТ ОНП</t>
  </si>
  <si>
    <t>АЗК 20 ВИТЕБСК ОНП</t>
  </si>
  <si>
    <t>АЗК 20 ГОМЕЛЬ ОНП</t>
  </si>
  <si>
    <t>АЗК 20 ГРОДНО ОНП</t>
  </si>
  <si>
    <t>АЗК 20 МИНСК ОНП</t>
  </si>
  <si>
    <t>АЗК 20 МОГИЛЕВ ОНП</t>
  </si>
  <si>
    <t>АЗК 21 БРЕСТ ОНП</t>
  </si>
  <si>
    <t>АЗК 21 ВИТЕБСК ОНП</t>
  </si>
  <si>
    <t>АЗК 21 ГОМЕЛЬ ОНП</t>
  </si>
  <si>
    <t>АЗК 21 ГРОДНО ОНП</t>
  </si>
  <si>
    <t>АЗК 21 МИНСК ОНП</t>
  </si>
  <si>
    <t>АЗК 21 МОГИЛЕВ ОНП</t>
  </si>
  <si>
    <t>АЗК 22 БРЕСТ ОНП</t>
  </si>
  <si>
    <t>АЗК 22 ВИТЕБСК ОНП</t>
  </si>
  <si>
    <t>АЗК 22 ГОМЕЛЬ ОНП</t>
  </si>
  <si>
    <t>АЗК 22 ГРОДНО ОНП</t>
  </si>
  <si>
    <t>АЗК 22 МИНСК ОНП</t>
  </si>
  <si>
    <t>АЗК 22 МОГИЛЕВ ОНП</t>
  </si>
  <si>
    <t>АЗК 23 БРЕСТ ОНП</t>
  </si>
  <si>
    <t>АЗК 23 ВИТЕБСК ОНП</t>
  </si>
  <si>
    <t>АЗК 23 ГОМЕЛЬ ОНП</t>
  </si>
  <si>
    <t>АЗК 23 ГРОДНО ОНП</t>
  </si>
  <si>
    <t>АЗК 23 МИНСК ОНП</t>
  </si>
  <si>
    <t>АЗК 23 МОГИЛЕВ ОНП</t>
  </si>
  <si>
    <t>АЗК 24 БРЕСТ ОНП</t>
  </si>
  <si>
    <t>АЗК 24 ВИТЕБСК ОНП</t>
  </si>
  <si>
    <t>АЗК 24 ГОМЕЛЬ ОНП</t>
  </si>
  <si>
    <t>АЗК 24 ГРОДНО ОНП</t>
  </si>
  <si>
    <t>АЗК 24 МИНСК ОНП</t>
  </si>
  <si>
    <t>АЗК 24 МОГИЛЕВ ОНП</t>
  </si>
  <si>
    <t>АЗК 25 БРЕСТ ОНП</t>
  </si>
  <si>
    <t>АЗК 25 ВИТЕБСК ОНП</t>
  </si>
  <si>
    <t>АЗК 25 ГОМЕЛЬ ОНП</t>
  </si>
  <si>
    <t>АЗК 25 ГРОДНО ОНП</t>
  </si>
  <si>
    <t>АЗК 25 МИНСК ОНП</t>
  </si>
  <si>
    <t>АЗК 25 МОГИЛЕВ ОНП</t>
  </si>
  <si>
    <t>АЗК 26 БРЕСТ ОНП</t>
  </si>
  <si>
    <t>АЗК 26 ВИТЕБСК ОНП</t>
  </si>
  <si>
    <t>АЗК 26 ГОМЕЛЬ ОНП</t>
  </si>
  <si>
    <t>АЗК 26 ГРОДНО ОНП</t>
  </si>
  <si>
    <t>АЗК 26 МИНСК ОНП</t>
  </si>
  <si>
    <t>АЗК 26 МОГИЛЕВ ОНП</t>
  </si>
  <si>
    <t>АЗК 27 БРЕСТ ОНП</t>
  </si>
  <si>
    <t>АЗК 27 ВИТЕБСК ОНП</t>
  </si>
  <si>
    <t>АЗК 27 ГОМЕЛЬ ОНП</t>
  </si>
  <si>
    <t>АЗК 27 ГРОДНО ОНП</t>
  </si>
  <si>
    <t>АЗК 27 МИНСК ОНП</t>
  </si>
  <si>
    <t>АЗК 27 МОГИЛЕВ ОНП</t>
  </si>
  <si>
    <t>АЗК 28 БРЕСТ ОНП</t>
  </si>
  <si>
    <t>АЗК 28 ВИТЕБСК ОНП</t>
  </si>
  <si>
    <t>АЗК 28 ГОМЕЛЬ ОНП</t>
  </si>
  <si>
    <t>АЗК 28 ГРОДНО ОНП</t>
  </si>
  <si>
    <t>АЗК 28 МИНСК ОНП</t>
  </si>
  <si>
    <t>АЗК 28 МОГИЛЕВ ОНП</t>
  </si>
  <si>
    <t>АЗК 29 БРЕСТ ОНП</t>
  </si>
  <si>
    <t>АЗК 29 ВИТЕБСК ОНП</t>
  </si>
  <si>
    <t>АЗК 29 ГОМЕЛЬ ОНП</t>
  </si>
  <si>
    <t>АЗК 29 ГРОДНО ОНП</t>
  </si>
  <si>
    <t>АЗК 29 МИНСК ОНП</t>
  </si>
  <si>
    <t>АЗК 29 МОГИЛЕВ ОНП</t>
  </si>
  <si>
    <t>АЗК 2 БРЕСТ ОНП</t>
  </si>
  <si>
    <t>АЗК 2 ВИТЕБСК ОНП</t>
  </si>
  <si>
    <t>АЗК 2 ГОМЕЛЬ ОНП</t>
  </si>
  <si>
    <t>АЗК 2 ГРОДНО ОНП</t>
  </si>
  <si>
    <t>АЗК 2 МИНСК ОНП</t>
  </si>
  <si>
    <t>АЗК 2 МОГИЛЕВ ОНП</t>
  </si>
  <si>
    <t>АЗК 2 ПУХОВИЧИ НП</t>
  </si>
  <si>
    <t>АЗК 30 БРЕСТ ОНП</t>
  </si>
  <si>
    <t>АЗК 30 ВИТЕБСК ОНП</t>
  </si>
  <si>
    <t>АЗК 30 ГРОДНО ОНП</t>
  </si>
  <si>
    <t>АЗК 30 МИНСК ОНП</t>
  </si>
  <si>
    <t>АЗК 30 МОГИЛЕВ ОНП</t>
  </si>
  <si>
    <t>АЗК 31 БРЕСТ ОНП</t>
  </si>
  <si>
    <t>АЗК 31 ВИТЕБСК ОНП</t>
  </si>
  <si>
    <t>АЗК 31 ГОМЕЛЬ ОНП</t>
  </si>
  <si>
    <t>АЗК 31 ГРОДНО ОНП</t>
  </si>
  <si>
    <t>АЗК 31 МИНСК ОНП</t>
  </si>
  <si>
    <t>АЗК 31 МОГИЛЕВ ОНП</t>
  </si>
  <si>
    <t>АЗК 32 БРЕСТ ОНП</t>
  </si>
  <si>
    <t>АЗК 32 ВИТЕБСК ОНП</t>
  </si>
  <si>
    <t>АЗК 32 ГОМЕЛЬ ОНП</t>
  </si>
  <si>
    <t>АЗК 32 ГРОДНО ОНП</t>
  </si>
  <si>
    <t>АЗК 32 МИНСК ОНП</t>
  </si>
  <si>
    <t>АЗК 32 МОГИЛЕВ ОНП</t>
  </si>
  <si>
    <t>АЗК 33 БРЕСТ ОНП</t>
  </si>
  <si>
    <t>АЗК 33 ВИТЕБСК ОНП</t>
  </si>
  <si>
    <t>АЗК 33 ГОМЕЛЬ ОНП</t>
  </si>
  <si>
    <t>АЗК 33 ГРОДНО ОНП</t>
  </si>
  <si>
    <t>АЗК 33 МИНСК ОНП</t>
  </si>
  <si>
    <t>АЗК 33 МОГИЛЕВ ОНП</t>
  </si>
  <si>
    <t>АЗК 34 БРЕСТ ОНП</t>
  </si>
  <si>
    <t>АЗК 34 ВИТЕБСК ОНП</t>
  </si>
  <si>
    <t>АЗК 34 ГОМЕЛЬ ОНП</t>
  </si>
  <si>
    <t>АЗК 34 ГРОДНО ОНП</t>
  </si>
  <si>
    <t>АЗК 34 МИНСК ОНП</t>
  </si>
  <si>
    <t>АЗК 34 МОГИЛЕВ ОНП</t>
  </si>
  <si>
    <t>АЗК 35 БРЕСТ ОНП</t>
  </si>
  <si>
    <t>АЗК 35 ВИТЕБСК ОНП</t>
  </si>
  <si>
    <t>АЗК 35 ГОМЕЛЬ ОНП</t>
  </si>
  <si>
    <t>АЗК 35 ГРОДНО ОНП</t>
  </si>
  <si>
    <t>АЗК 35 МИНСК ОНП</t>
  </si>
  <si>
    <t>АЗК 35 МОГИЛЕВ ОНП</t>
  </si>
  <si>
    <t>АЗК 36 БРЕСТ ОНП</t>
  </si>
  <si>
    <t>АЗК 36 ВИТЕБСК ОНП</t>
  </si>
  <si>
    <t>АЗК 36 ГОМЕЛЬ ОНП</t>
  </si>
  <si>
    <t>АЗК 36 ГРОДНО ОНП</t>
  </si>
  <si>
    <t>АЗК 36 МИНСК ОНП</t>
  </si>
  <si>
    <t>АЗК 36 МОГИЛЕВ ОНП</t>
  </si>
  <si>
    <t>АЗК 37 ВИТЕБСК ОНП</t>
  </si>
  <si>
    <t>АЗК 37 ГОМЕЛЬ ОНП</t>
  </si>
  <si>
    <t>АЗК 37 МИНСК ОНП</t>
  </si>
  <si>
    <t>АЗК 37 МОГИЛЕВ ОНП</t>
  </si>
  <si>
    <t>АЗК 38 ВИТЕБСК ОНП</t>
  </si>
  <si>
    <t>АЗК 38 ГОМЕЛЬ ОНП</t>
  </si>
  <si>
    <t>АЗК 38 ГРОДНО ОНП</t>
  </si>
  <si>
    <t>АЗК 38 МИНСК ОНП</t>
  </si>
  <si>
    <t>АЗК 38 МОГИЛЕВ ОНП</t>
  </si>
  <si>
    <t>АЗК 39 ВИТЕБСК ОНП</t>
  </si>
  <si>
    <t>АЗК 39 ГОМЕЛЬ ОНП</t>
  </si>
  <si>
    <t>АЗК 39 ГРОДНО ОНП</t>
  </si>
  <si>
    <t>АЗК 39 МИНСК ОНП</t>
  </si>
  <si>
    <t>АЗК 39 МОГИЛЕВ ОНП</t>
  </si>
  <si>
    <t>АЗК 3 БРЕСТ ОНП</t>
  </si>
  <si>
    <t>АЗК 3 ВИТЕБСК ОНП</t>
  </si>
  <si>
    <t>АЗК 3 ГОМЕЛЬ ОНП</t>
  </si>
  <si>
    <t>АЗК 3 ГРОДНО ОНП</t>
  </si>
  <si>
    <t>АЗК 3 МИНСК ОНП</t>
  </si>
  <si>
    <t>АЗК 3 МОГИЛЕВ ОНП</t>
  </si>
  <si>
    <t>АЗК 3 ПУХОВИЧИ НП</t>
  </si>
  <si>
    <t>АЗК 40 БРЕСТ ОНП</t>
  </si>
  <si>
    <t>АЗК 40 ГОМЕЛЬ ОНП</t>
  </si>
  <si>
    <t>АЗК 40 ГРОДНО ОНП</t>
  </si>
  <si>
    <t>АЗК 40 МИНСК ОНП</t>
  </si>
  <si>
    <t>АЗК 40 МОГИЛЕВ ОНП</t>
  </si>
  <si>
    <t>АЗК 41 БРЕСТ ОНП</t>
  </si>
  <si>
    <t>АЗК 41 ВИТЕБСК ОНП</t>
  </si>
  <si>
    <t>АЗК 41 ГОМЕЛЬ ОНП</t>
  </si>
  <si>
    <t>АЗК 41 ГРОДНО ОНП</t>
  </si>
  <si>
    <t>АЗК 41 МИНСК ОНП</t>
  </si>
  <si>
    <t>АЗК 41 МОГИЛЕВ ОНП</t>
  </si>
  <si>
    <t>АЗК 42 БРЕСТ ОНП</t>
  </si>
  <si>
    <t>АЗК 42 ВИТЕБСК ОНП</t>
  </si>
  <si>
    <t>АЗК 42 ГОМЕЛЬ ОНП</t>
  </si>
  <si>
    <t>АЗК 42 ГРОДНО ОНП</t>
  </si>
  <si>
    <t>АЗК 42 МИНСК ОНП</t>
  </si>
  <si>
    <t>АЗК 42 МОГИЛЕВ ОНП</t>
  </si>
  <si>
    <t>АЗК 43 БРЕСТ ОНП</t>
  </si>
  <si>
    <t>АЗК 43 ВИТЕБСК ОНП</t>
  </si>
  <si>
    <t>АЗК 43 ГОМЕЛЬ ОНП</t>
  </si>
  <si>
    <t>АЗК 43 ГРОДНО ОНП</t>
  </si>
  <si>
    <t>АЗК 43 МИНСК ОНП</t>
  </si>
  <si>
    <t>АЗК 43 МОГИЛЕВ ОНП</t>
  </si>
  <si>
    <t>АЗК 44 БРЕСТ ОНП</t>
  </si>
  <si>
    <t>АЗК 44 ВИТЕБСК ОНП</t>
  </si>
  <si>
    <t>АЗК 44 ГОМЕЛЬ ОНП</t>
  </si>
  <si>
    <t>АЗК 44 ГРОДНО ОНП</t>
  </si>
  <si>
    <t>АЗК 44 МИНСК ОНП</t>
  </si>
  <si>
    <t>АЗК 44 МОГИЛЕВ ОНП</t>
  </si>
  <si>
    <t>АЗК 45 БРЕСТ ОНП</t>
  </si>
  <si>
    <t>АЗК 45 ВИТЕБСК ОНП</t>
  </si>
  <si>
    <t>АЗК 45 ГОМЕЛЬ ОНП</t>
  </si>
  <si>
    <t>АЗК 45 ГРОДНО ОНП</t>
  </si>
  <si>
    <t>АЗК 45 МИНСК ОНП</t>
  </si>
  <si>
    <t>АЗК 45 МОГИЛЕВ ОНП</t>
  </si>
  <si>
    <t>АЗК 46 БРЕСТ ОНП</t>
  </si>
  <si>
    <t>АЗК 46 ВИТЕБСК ОНП</t>
  </si>
  <si>
    <t>АЗК 46 ГОМЕЛЬ ОНП</t>
  </si>
  <si>
    <t>АЗК 46 ГРОДНО ОНП</t>
  </si>
  <si>
    <t>АЗК 46 МИНСК ОНП</t>
  </si>
  <si>
    <t>АЗК 46 МОГИЛЕВ ОНП</t>
  </si>
  <si>
    <t>АЗК 47 БРЕСТ ОНП</t>
  </si>
  <si>
    <t>АЗК 47 ВИТЕБСК ОНП</t>
  </si>
  <si>
    <t>АЗК 47 ГОМЕЛЬ ОНП</t>
  </si>
  <si>
    <t>АЗК 47 ГРОДНО ОНП</t>
  </si>
  <si>
    <t>АЗК 47 МИНСК ОНП</t>
  </si>
  <si>
    <t>АЗК 47 МОГИЛЕВ ОНП</t>
  </si>
  <si>
    <t>АЗК 48 БРЕСТ ОНП</t>
  </si>
  <si>
    <t>АЗК 48 ВИТЕБСК ОНП</t>
  </si>
  <si>
    <t>АЗК 48 ГОМЕЛЬ ОНП</t>
  </si>
  <si>
    <t>АЗК 48 ГРОДНО ОНП</t>
  </si>
  <si>
    <t>АЗК 48 МИНСК ОНП</t>
  </si>
  <si>
    <t>АЗК 48 МОГИЛЕВ ОНП</t>
  </si>
  <si>
    <t>АЗК 49 БРЕСТ ОНП</t>
  </si>
  <si>
    <t>АЗК 49 ВИТЕБСК ОНП</t>
  </si>
  <si>
    <t>АЗК 49 ГОМЕЛЬ ОНП</t>
  </si>
  <si>
    <t>АЗК 49 ГРОДНО ОНП</t>
  </si>
  <si>
    <t>АЗК 49 МИНСК ОНП</t>
  </si>
  <si>
    <t>АЗК 49 МОГИЛЕВ ОНП</t>
  </si>
  <si>
    <t>АЗК 4 БРЕСТ ОНП</t>
  </si>
  <si>
    <t>АЗК 4 ВИТЕБСК ОНП</t>
  </si>
  <si>
    <t>АЗК 4 ГОМЕЛЬ ОНП</t>
  </si>
  <si>
    <t>АЗК 4 ГРОДНО ОНП</t>
  </si>
  <si>
    <t>АЗК 4 МИНСК ОНП</t>
  </si>
  <si>
    <t>АЗК 4 МОГИЛЕВ ОНП</t>
  </si>
  <si>
    <t>АЗК 4 ПУХОВИЧИ НП</t>
  </si>
  <si>
    <t>АЗК 50 БРЕСТ ОНП</t>
  </si>
  <si>
    <t>АЗК 50 ВИТЕБСК ОНП</t>
  </si>
  <si>
    <t>АЗК 50 ГОМЕЛЬ ОНП</t>
  </si>
  <si>
    <t>АЗК 50 ГРОДНО ОНП</t>
  </si>
  <si>
    <t>АЗК 50 МИНСК ОНП</t>
  </si>
  <si>
    <t>АЗК 50 МОГИЛЕВ ОНП</t>
  </si>
  <si>
    <t>АЗК 51 БРЕСТ ОНП</t>
  </si>
  <si>
    <t>АЗК 51 ВИТЕБСК ОНП</t>
  </si>
  <si>
    <t>АЗК 51 ГОМЕЛЬ ОНП</t>
  </si>
  <si>
    <t>АЗК 51 ГРОДНО ОНП</t>
  </si>
  <si>
    <t>АЗК 51 МИНСК ОНП</t>
  </si>
  <si>
    <t>АЗК 51 МОГИЛЕВ ОНП</t>
  </si>
  <si>
    <t>АЗК 52 БРЕСТ ОНП</t>
  </si>
  <si>
    <t>АЗК 52 ВИТЕБСК ОНП</t>
  </si>
  <si>
    <t>АЗК 52 ГОМЕЛЬ ОНП</t>
  </si>
  <si>
    <t>АЗК 52 ГРОДНО ОНП</t>
  </si>
  <si>
    <t>АЗК 52 МИНСК ОНП</t>
  </si>
  <si>
    <t>АЗК 52 МОГИЛЕВ ОНП</t>
  </si>
  <si>
    <t>АЗК 53 БРЕСТ ОНП</t>
  </si>
  <si>
    <t>АЗК 53 ВИТЕБСК ОНП</t>
  </si>
  <si>
    <t>АЗК 53 ГОМЕЛЬ ОНП</t>
  </si>
  <si>
    <t>АЗК 53 ГРОДНО ОНП</t>
  </si>
  <si>
    <t>АЗК 53 МИНСК ОНП</t>
  </si>
  <si>
    <t>АЗК 53 МОГИЛЕВ ОНП</t>
  </si>
  <si>
    <t>АЗК 54 БРЕСТ ОНП</t>
  </si>
  <si>
    <t>АЗК 54 ВИТЕБСК ОНП</t>
  </si>
  <si>
    <t>АЗК 54 ГОМЕЛЬ ОНП</t>
  </si>
  <si>
    <t>АЗК 54 ГРОДНО ОНП</t>
  </si>
  <si>
    <t>АЗК 54 МИНСК ОНП</t>
  </si>
  <si>
    <t>АЗК 54 МОГИЛЕВ ОНП</t>
  </si>
  <si>
    <t>АЗК 55 БРЕСТ ОНП</t>
  </si>
  <si>
    <t>АЗК 55 ВИТЕБСК ОНП</t>
  </si>
  <si>
    <t>АЗК 55 ГОМЕЛЬ ОНП</t>
  </si>
  <si>
    <t>АЗК 55 ГРОДНО ОНП</t>
  </si>
  <si>
    <t>АЗК 55 МИНСК ОНП</t>
  </si>
  <si>
    <t>АЗК 55 МОГИЛЕВ ОНП</t>
  </si>
  <si>
    <t>АЗК 56 БРЕСТ ОНП</t>
  </si>
  <si>
    <t>АЗК 56 ВИТЕБСК ОНП</t>
  </si>
  <si>
    <t>АЗК 56 ГОМЕЛЬ ОНП</t>
  </si>
  <si>
    <t>АЗК 56 ГРОДНО ОНП</t>
  </si>
  <si>
    <t>АЗК 56 МИНСК ОНП</t>
  </si>
  <si>
    <t>АЗК 56 МОГИЛЕВ ОНП</t>
  </si>
  <si>
    <t>АЗК 57 БРЕСТ ОНП</t>
  </si>
  <si>
    <t>АЗК 57 ВИТЕБСК ОНП</t>
  </si>
  <si>
    <t>АЗК 57 ГОМЕЛЬ ОНП</t>
  </si>
  <si>
    <t>АЗК 57 ГРОДНО ОНП</t>
  </si>
  <si>
    <t>АЗК 57 МИНСК ОНП</t>
  </si>
  <si>
    <t>АЗК 57 МОГИЛЕВ ОНП</t>
  </si>
  <si>
    <t>АЗК 58 БРЕСТ ОНП</t>
  </si>
  <si>
    <t>АЗК 58 ВИТЕБСК ОНП</t>
  </si>
  <si>
    <t>АЗК 58 ГОМЕЛЬ ОНП</t>
  </si>
  <si>
    <t>АЗК 58 ГРОДНО ОНП</t>
  </si>
  <si>
    <t>АЗК 58 МИНСК ОНП</t>
  </si>
  <si>
    <t>АЗК 58 МОГИЛЕВ ОНП</t>
  </si>
  <si>
    <t>АЗК 59 БРЕСТ ОНП</t>
  </si>
  <si>
    <t>АЗК 59 ВИТЕБСК ОНП</t>
  </si>
  <si>
    <t>АЗК 59 ГОМЕЛЬ ОНП</t>
  </si>
  <si>
    <t>АЗК 59 ГРОДНО ОНП</t>
  </si>
  <si>
    <t>АЗК 59 МИНСК ОНП</t>
  </si>
  <si>
    <t>АЗК 59 МОГИЛЕВ ОНП</t>
  </si>
  <si>
    <t>АЗК 5 БРЕСТ ОНП</t>
  </si>
  <si>
    <t>АЗК 5 ВИТЕБСК ОНП</t>
  </si>
  <si>
    <t>АЗК 5 ГОМЕЛЬ ОНП</t>
  </si>
  <si>
    <t>АЗК 5 ГРОДНО ОНП</t>
  </si>
  <si>
    <t>АЗК 5 МИНСК ОНП</t>
  </si>
  <si>
    <t>АЗК 5 МОГИЛЕВ ОНП</t>
  </si>
  <si>
    <t>АЗК 5 ПУХОВИЧИ НП</t>
  </si>
  <si>
    <t>АЗК 60 БРЕСТ ОНП</t>
  </si>
  <si>
    <t>АЗК 60 ВИТЕБСК ОНП</t>
  </si>
  <si>
    <t>АЗК 60 ГОМЕЛЬ ОНП</t>
  </si>
  <si>
    <t>АЗК 60 ГРОДНО ОНП</t>
  </si>
  <si>
    <t>АЗК 60 МИНСК ОНП</t>
  </si>
  <si>
    <t>АЗК 60 МОГИЛЕВ ОНП</t>
  </si>
  <si>
    <t>АЗК 61 БРЕСТ ОНП</t>
  </si>
  <si>
    <t>АЗК 61 ВИТЕБСК ОНП</t>
  </si>
  <si>
    <t>АЗК 61 ГОМЕЛЬ ОНП</t>
  </si>
  <si>
    <t>АЗК 61 ГРОДНО ОНП</t>
  </si>
  <si>
    <t>АЗК 61 МОГИЛЕВ ОНП</t>
  </si>
  <si>
    <t>АЗК 62 БРЕСТ ОНП</t>
  </si>
  <si>
    <t>АЗК 62 ВИТЕБСК ОНП</t>
  </si>
  <si>
    <t>АЗК 62 ГОМЕЛЬ ОНП</t>
  </si>
  <si>
    <t>АЗК 62 ГРОДНО ОНП</t>
  </si>
  <si>
    <t>АЗК 62 МОГИЛЕВ ОНП</t>
  </si>
  <si>
    <t>АЗК 63 БРЕСТ ОНП</t>
  </si>
  <si>
    <t>АЗК 63 ВИТЕБСК ОНП</t>
  </si>
  <si>
    <t>АЗК 63 ГОМЕЛЬ ОНП</t>
  </si>
  <si>
    <t>АЗК 63 ГРОДНО ОНП</t>
  </si>
  <si>
    <t>АЗК 64 БРЕСТ ОНП</t>
  </si>
  <si>
    <t>АЗК 64 ВИТЕБСК ОНП</t>
  </si>
  <si>
    <t>АЗК 64 ГОМЕЛЬ ОНП</t>
  </si>
  <si>
    <t>АЗК 64 ГРОДНО ОНП</t>
  </si>
  <si>
    <t>АЗК 64 МОГИЛЕВ ОНП</t>
  </si>
  <si>
    <t>АЗК 65 БРЕСТ ОНП</t>
  </si>
  <si>
    <t>АЗК 65 ВИТЕБСК ОНП</t>
  </si>
  <si>
    <t>АЗК 65 ГОМЕЛЬ ОНП</t>
  </si>
  <si>
    <t>АЗК 65 ГРОДНО ОНП</t>
  </si>
  <si>
    <t>АЗК 65 МОГИЛЕВ ОНП</t>
  </si>
  <si>
    <t>АЗК 66 ВИТЕБСК ОНП</t>
  </si>
  <si>
    <t>АЗК 66 ГОМЕЛЬ ОНП</t>
  </si>
  <si>
    <t>АЗК 66 ГРОДНО ОНП</t>
  </si>
  <si>
    <t>АЗК 66 МОГИЛЕВ ОНП</t>
  </si>
  <si>
    <t>АЗК 67 БРЕСТ ОНП</t>
  </si>
  <si>
    <t>АЗК 67 ВИТЕБСК ОНП</t>
  </si>
  <si>
    <t>АЗК 67 ГОМЕЛЬ ОНП</t>
  </si>
  <si>
    <t>АЗК 67 ГРОДНО ОНП</t>
  </si>
  <si>
    <t>АЗК 67 МОГИЛЕВ ОНП</t>
  </si>
  <si>
    <t>АЗК 68 БРЕСТ ОНП</t>
  </si>
  <si>
    <t>АЗК 68 ВИТЕБСК ОНП</t>
  </si>
  <si>
    <t>АЗК 68 ГОМЕЛЬ ОНП</t>
  </si>
  <si>
    <t>АЗК 68 ГРОДНО ОНП</t>
  </si>
  <si>
    <t>АЗК 68 МОГИЛЕВ ОНП</t>
  </si>
  <si>
    <t>АЗК 69 БРЕСТ ОНП</t>
  </si>
  <si>
    <t>АЗК 69 ВИТЕБСК ОНП</t>
  </si>
  <si>
    <t>АЗК 69 ГОМЕЛЬ ОНП</t>
  </si>
  <si>
    <t>АЗК 69 ГРОДНО ОНП</t>
  </si>
  <si>
    <t>АЗК 69 МОГИЛЕВ ОНП</t>
  </si>
  <si>
    <t>АЗК 6 БРЕСТ ОНП</t>
  </si>
  <si>
    <t>АЗК 6 ВИТЕБСК ОНП</t>
  </si>
  <si>
    <t>АЗК 6 ГОМЕЛЬ ОНП</t>
  </si>
  <si>
    <t>АЗК 6 ГРОДНО ОНП</t>
  </si>
  <si>
    <t>АЗК 6 МИНСК ОНП</t>
  </si>
  <si>
    <t>АЗК 6 МОГИЛЕВ ОНП</t>
  </si>
  <si>
    <t>АЗК 6 ПУХОВИЧИ НП</t>
  </si>
  <si>
    <t>АЗК 70 БРЕСТ ОНП</t>
  </si>
  <si>
    <t>АЗК 70 ВИТЕБСК ОНП</t>
  </si>
  <si>
    <t>АЗК 70 ГОМЕЛЬ ОНП</t>
  </si>
  <si>
    <t>АЗК 70 ГРОДНО ОНП</t>
  </si>
  <si>
    <t>АЗК 70 МИНСК ОНП</t>
  </si>
  <si>
    <t>АЗК 70 МОГИЛЕВ ОНП</t>
  </si>
  <si>
    <t>АЗК 71 БРЕСТ ОНП</t>
  </si>
  <si>
    <t>АЗК 71 ВИТЕБСК ОНП</t>
  </si>
  <si>
    <t>АЗК 71 ГОМЕЛЬ ОНП</t>
  </si>
  <si>
    <t>АЗК 71 ГРОДНО ОНП</t>
  </si>
  <si>
    <t>АЗК 71 МИНСК ОНП</t>
  </si>
  <si>
    <t>АЗК 71 МОГИЛЕВ ОНП</t>
  </si>
  <si>
    <t>АЗК 72 БРЕСТ ОНП</t>
  </si>
  <si>
    <t>АЗК 72 ВИТЕБСК ОНП</t>
  </si>
  <si>
    <t>АЗК 72 ГОМЕЛЬ ОНП</t>
  </si>
  <si>
    <t>АЗК 72 ГРОДНО ОНП</t>
  </si>
  <si>
    <t>АЗК 72 МИНСК ОНП</t>
  </si>
  <si>
    <t>АЗК 72 МОГИЛЕВ ОНП</t>
  </si>
  <si>
    <t>АЗК 73 БРЕСТ ОНП</t>
  </si>
  <si>
    <t>АЗК 73 ВИТЕБСК ОНП</t>
  </si>
  <si>
    <t>АЗК 73 ГОМЕЛЬ ОНП</t>
  </si>
  <si>
    <t>АЗК 73 ГРОДНО ОНП</t>
  </si>
  <si>
    <t>АЗК 73 МИНСК ОНП</t>
  </si>
  <si>
    <t>АЗК 74 БРЕСТ ОНП</t>
  </si>
  <si>
    <t>АЗК 74 ВИТЕБСК ОНП</t>
  </si>
  <si>
    <t>АЗК 74 ГОМЕЛЬ ОНП</t>
  </si>
  <si>
    <t>АЗК 74 ГРОДНО ОНП</t>
  </si>
  <si>
    <t>АЗК 74 МИНСК ОНП</t>
  </si>
  <si>
    <t>АЗК 75 БРЕСТ ОНП</t>
  </si>
  <si>
    <t>АЗК 75 ВИТЕБСК ОНП</t>
  </si>
  <si>
    <t>АЗК 75 ГОМЕЛЬ ОНП</t>
  </si>
  <si>
    <t>АЗК 75 ГРОДНО ОНП</t>
  </si>
  <si>
    <t>АЗК 75 МИНСК ОНП</t>
  </si>
  <si>
    <t>АЗК 76 БРЕСТ ОНП</t>
  </si>
  <si>
    <t>АЗК 76 ВИТЕБСК ОНП</t>
  </si>
  <si>
    <t>АЗК 76 ГОМЕЛЬ ОНП</t>
  </si>
  <si>
    <t>АЗК 76 ГРОДНО ОНП</t>
  </si>
  <si>
    <t>АЗК 76 МИНСК ОНП</t>
  </si>
  <si>
    <t>АЗК 77 БРЕСТ ОНП</t>
  </si>
  <si>
    <t>АЗК 77 ВИТЕБСК ОНП</t>
  </si>
  <si>
    <t>АЗК 77 ГОМЕЛЬ ОНП</t>
  </si>
  <si>
    <t>АЗК 77 ГРОДНО ОНП</t>
  </si>
  <si>
    <t>АЗК 77 МИНСК ОНП</t>
  </si>
  <si>
    <t>АЗК 78 БРЕСТ ОНП</t>
  </si>
  <si>
    <t>АЗК 78 ВИТЕБСК ОНП</t>
  </si>
  <si>
    <t>АЗК 78 ГОМЕЛЬ ОНП</t>
  </si>
  <si>
    <t>АЗК 78 ГРОДНО ОНП</t>
  </si>
  <si>
    <t>АЗК 78 МИНСК ОНП</t>
  </si>
  <si>
    <t>АЗК 79 БРЕСТ ОНП</t>
  </si>
  <si>
    <t>АЗК 79 ГОМЕЛЬ ОНП</t>
  </si>
  <si>
    <t>АЗК 79 ГРОДНО ОНП</t>
  </si>
  <si>
    <t>АЗК 79 МИНСК ОНП</t>
  </si>
  <si>
    <t>АЗК 7 БРЕСТ ОНП</t>
  </si>
  <si>
    <t>АЗК 7 ВИТЕБСК ОНП</t>
  </si>
  <si>
    <t>АЗК 7 ГОМЕЛЬ ОНП</t>
  </si>
  <si>
    <t>АЗК 7 ГРОДНО ОНП</t>
  </si>
  <si>
    <t>АЗК 7 МИНСК ОНП</t>
  </si>
  <si>
    <t>АЗК 7 МОГИЛЕВ ОНП</t>
  </si>
  <si>
    <t>АЗК 7 ПУХОВИЧИ НП</t>
  </si>
  <si>
    <t>АЗК 80 БРЕСТ ОНП</t>
  </si>
  <si>
    <t>АЗК 80 ГОМЕЛЬ ОНП</t>
  </si>
  <si>
    <t>АЗК 80 ГРОДНО ОНП</t>
  </si>
  <si>
    <t>АЗК 80 МИНСК ОНП</t>
  </si>
  <si>
    <t>АЗК 81 БРЕСТ ОНП</t>
  </si>
  <si>
    <t>АЗК 81 ГОМЕЛЬ ОНП</t>
  </si>
  <si>
    <t>АЗК 81 ГРОДНО ОНП</t>
  </si>
  <si>
    <t>АЗК 81 МИНСК ОНП</t>
  </si>
  <si>
    <t>АЗК 82 ГОМЕЛЬ ОНП</t>
  </si>
  <si>
    <t>АЗК 82 ГРОДНО ОНП</t>
  </si>
  <si>
    <t>АЗК 82 МИНСК ОНП</t>
  </si>
  <si>
    <t>АЗК 83 ГОМЕЛЬ ОНП</t>
  </si>
  <si>
    <t>АЗК 83 ГРОДНО ОНП</t>
  </si>
  <si>
    <t>АЗК 83 МИНСК ОНП</t>
  </si>
  <si>
    <t>АЗК 83 МОГИЛЕВ ОНП</t>
  </si>
  <si>
    <t>АЗК 84 ГОМЕЛЬ ОНП</t>
  </si>
  <si>
    <t>АЗК 84 ГРОДНО ОНП</t>
  </si>
  <si>
    <t>АЗК 84 МИНСК ОНП</t>
  </si>
  <si>
    <t>АЗК 85 БРЕСТ ОНП</t>
  </si>
  <si>
    <t>АЗК 85 ГОМЕЛЬ ОНП</t>
  </si>
  <si>
    <t>АЗК 85 ГРОДНО ОНП</t>
  </si>
  <si>
    <t>АЗК 85 МИНСК ОНП</t>
  </si>
  <si>
    <t>АЗК 86 БРЕСТ ОНП</t>
  </si>
  <si>
    <t>АЗК 86 ГОМЕЛЬ ОНП</t>
  </si>
  <si>
    <t>АЗК 86 ГРОДНО ОНП</t>
  </si>
  <si>
    <t>АЗК 86 МИНСК ОНП</t>
  </si>
  <si>
    <t>АЗК 87 БРЕСТ ОНП</t>
  </si>
  <si>
    <t>АЗК 87 ГОМЕЛЬ ОНП</t>
  </si>
  <si>
    <t>АЗК 87 ГРОДНО ОНП</t>
  </si>
  <si>
    <t>АЗК 87 МИНСК ОНП</t>
  </si>
  <si>
    <t>АЗК 88 БРЕСТ ОНП</t>
  </si>
  <si>
    <t>АЗК 88 МИНСК ОНП</t>
  </si>
  <si>
    <t>АЗК 89 БРЕСТ ОНП</t>
  </si>
  <si>
    <t>АЗК 89 МИНСК ОНП</t>
  </si>
  <si>
    <t>АЗК 8 БРЕСТ ОНП</t>
  </si>
  <si>
    <t>АЗК 8 ВИТЕБСК ОНП</t>
  </si>
  <si>
    <t>АЗК 8 ГОМЕЛЬ ОНП</t>
  </si>
  <si>
    <t>АЗК 8 ГРОДНО ОНП</t>
  </si>
  <si>
    <t>АЗК 8 МИНСК ОНП</t>
  </si>
  <si>
    <t>АЗК 8 МОГИЛЕВ ОНП</t>
  </si>
  <si>
    <t>АЗК 8 ПУХОВИЧИ НП</t>
  </si>
  <si>
    <t>АЗК 90 БРЕСТ ОНП</t>
  </si>
  <si>
    <t>АЗК 90 МИНСК ОНП</t>
  </si>
  <si>
    <t>АЗК 92 БРЕСТ ОНП</t>
  </si>
  <si>
    <t>АЗК 96 МОГИЛЕВ ОНП</t>
  </si>
  <si>
    <t>АЗК 99 МОГИЛЕВ ОНП</t>
  </si>
  <si>
    <t>АЗК 9 БРЕСТ ОНП</t>
  </si>
  <si>
    <t>АЗК 9 ВИТЕБСК ОНП</t>
  </si>
  <si>
    <t>АЗК 9 ГОМЕЛЬ ОНП</t>
  </si>
  <si>
    <t>АЗК 9 ГРОДНО ОНП</t>
  </si>
  <si>
    <t>АЗК 9 МИНСК ОНП</t>
  </si>
  <si>
    <t>АЗК 9 МОГИЛЕВ ОНП</t>
  </si>
  <si>
    <t>АЗК 9 ПУХОВИЧИ НП</t>
  </si>
  <si>
    <t>АЗК №10 ЛИДА НП</t>
  </si>
  <si>
    <t>АЗК №11 ЛИДА НП</t>
  </si>
  <si>
    <t>АЗК №12 ЛИДА НП</t>
  </si>
  <si>
    <t>АЗК №13 ЛИДА НП</t>
  </si>
  <si>
    <t>АЗК №14 ЛИДА НП</t>
  </si>
  <si>
    <t>АЗК №15 ЛИДА НП</t>
  </si>
  <si>
    <t>АЗК №16 ЛИДА НП</t>
  </si>
  <si>
    <t>АЗК №17 ЛИДА НП</t>
  </si>
  <si>
    <t>АЗК №18 ЛИДА НП</t>
  </si>
  <si>
    <t>АЗК №19 ЛИДА НП</t>
  </si>
  <si>
    <t>АЗК №1 ЛИДА НП</t>
  </si>
  <si>
    <t>АЗК №21 ЛИДА НП</t>
  </si>
  <si>
    <t>АЗК №22 ЛИДА НП</t>
  </si>
  <si>
    <t>АЗК №3 ЛИДА НП</t>
  </si>
  <si>
    <t>АЗК №4 ЛИДА НП</t>
  </si>
  <si>
    <t>АЗК №5 ЛИДА НП</t>
  </si>
  <si>
    <t>АЗК №6 ЛИДА НП</t>
  </si>
  <si>
    <t>АЗК №7 ЛИДА НП</t>
  </si>
  <si>
    <t>АЗК №8 ЛИДА НП</t>
  </si>
  <si>
    <t>АЗК №9 ЛИДА НП</t>
  </si>
  <si>
    <t>Буфет МОГИЛЕВ ОНП</t>
  </si>
  <si>
    <t>Clik</t>
  </si>
  <si>
    <t>ПОН/АЗК</t>
  </si>
  <si>
    <t>Детализация (изм)</t>
  </si>
  <si>
    <t>АЗК.Всего</t>
  </si>
  <si>
    <t>АЗК 01/МАЗ</t>
  </si>
  <si>
    <t>01.2020</t>
  </si>
  <si>
    <t>02.2020</t>
  </si>
  <si>
    <t>03.2020</t>
  </si>
  <si>
    <t>04.2020</t>
  </si>
  <si>
    <t>05.2020</t>
  </si>
  <si>
    <t>01.2019</t>
  </si>
  <si>
    <t>02.2019</t>
  </si>
  <si>
    <t>03.2019</t>
  </si>
  <si>
    <t>04.2019</t>
  </si>
  <si>
    <t>05.2019</t>
  </si>
  <si>
    <t>06.2019</t>
  </si>
  <si>
    <t>07.2019</t>
  </si>
  <si>
    <t>08.2019</t>
  </si>
  <si>
    <t>09.2019</t>
  </si>
  <si>
    <t>10.2019</t>
  </si>
  <si>
    <t>11.2019</t>
  </si>
  <si>
    <t>12.2019</t>
  </si>
  <si>
    <t>АЗК 02/МАЗ</t>
  </si>
  <si>
    <t>АЗК 03/МАЗ</t>
  </si>
  <si>
    <t>АЗК 04/МАЗ</t>
  </si>
  <si>
    <t>АЗК 05/МАЗ</t>
  </si>
  <si>
    <t>АЗК 06/МАЗ</t>
  </si>
  <si>
    <t>АЗК 07/МАЗ</t>
  </si>
  <si>
    <t>АЗК 08/МАЗ</t>
  </si>
  <si>
    <t>АЗК 09/МАЗ</t>
  </si>
  <si>
    <t>АЗК 10/МАЗ</t>
  </si>
  <si>
    <t>АЗК 11/МАЗ</t>
  </si>
  <si>
    <t>АЗК 12/МАЗ</t>
  </si>
  <si>
    <t>АЗК 13/МАЗ</t>
  </si>
  <si>
    <t>АЗК 14/МАЗ</t>
  </si>
  <si>
    <t>АЗК 15/МАЗ</t>
  </si>
  <si>
    <t>АЗК 16/МАЗ</t>
  </si>
  <si>
    <t>АЗК 17/МАЗ</t>
  </si>
  <si>
    <t>АЗК 18/МАЗ</t>
  </si>
  <si>
    <t>АЗК 19/МАЗ</t>
  </si>
  <si>
    <t>АЗК 20/МАЗ</t>
  </si>
  <si>
    <t>АЗК 21/МАЗ</t>
  </si>
  <si>
    <t>АЗК 22/МАЗ</t>
  </si>
  <si>
    <t>АЗК 23/МАЗ</t>
  </si>
  <si>
    <t>АЗК 24/МАЗ</t>
  </si>
  <si>
    <t>АЗК 25/МАЗ</t>
  </si>
  <si>
    <t>АЗК 26/МАЗ</t>
  </si>
  <si>
    <t>АЗК 27/МАЗ</t>
  </si>
  <si>
    <t>АЗК 28/МАЗ</t>
  </si>
  <si>
    <t>АЗК 29/МАЗ</t>
  </si>
  <si>
    <t>АЗК 30/МАЗ</t>
  </si>
  <si>
    <t>АЗК 31/МАЗ</t>
  </si>
  <si>
    <t>АЗК 32/МАЗ</t>
  </si>
  <si>
    <t>АЗК 33/МАЗ</t>
  </si>
  <si>
    <t>АЗК 34/МАЗ</t>
  </si>
  <si>
    <t>АЗК 35/МАЗ</t>
  </si>
  <si>
    <t>АЗК 36/МАЗ</t>
  </si>
  <si>
    <t>АЗК 37/МАЗ</t>
  </si>
  <si>
    <t>АЗК 38/МАЗ</t>
  </si>
  <si>
    <t>АЗК 39/МАЗ</t>
  </si>
  <si>
    <t>АЗК 40/МАЗ</t>
  </si>
  <si>
    <t>АЗК 41/МАЗ</t>
  </si>
  <si>
    <t>АЗК 42/МАЗ</t>
  </si>
  <si>
    <t>АЗК 43/МАЗ</t>
  </si>
  <si>
    <t>АЗК 44/МАЗ</t>
  </si>
  <si>
    <t>АЗК 45/МАЗ</t>
  </si>
  <si>
    <t>АЗК 46/МАЗ</t>
  </si>
  <si>
    <t>АЗК 47/МАЗ</t>
  </si>
  <si>
    <t>АЗК 48/МАЗ</t>
  </si>
  <si>
    <t>АЗК 49/МАЗ</t>
  </si>
  <si>
    <t>АЗК 50/МАЗ</t>
  </si>
  <si>
    <t>АЗК 51/МАЗ</t>
  </si>
  <si>
    <t>АЗК 52/МАЗ</t>
  </si>
  <si>
    <t>АЗК 53/МАЗ</t>
  </si>
  <si>
    <t>АЗК 54/МАЗ</t>
  </si>
  <si>
    <t>АЗК 55/МАЗ</t>
  </si>
  <si>
    <t>АЗК 56/МАЗ</t>
  </si>
  <si>
    <t>АЗК 57/МАЗ</t>
  </si>
  <si>
    <t>АЗК 58/МАЗ</t>
  </si>
  <si>
    <t>АЗК 59/МАЗ</t>
  </si>
  <si>
    <t>АЗК 60/МАЗ</t>
  </si>
  <si>
    <t>АЗК 61/МАЗ</t>
  </si>
  <si>
    <t>АЗК 62/МАЗ</t>
  </si>
  <si>
    <t>АЗК 63/МАЗ</t>
  </si>
  <si>
    <t>Названия столбцов</t>
  </si>
  <si>
    <t>Сумма по полю АЗК.Всего</t>
  </si>
  <si>
    <t>АЗК 01 МАЗ</t>
  </si>
  <si>
    <t>АЗК 02 МАЗ</t>
  </si>
  <si>
    <t>АЗК 03 МАЗ</t>
  </si>
  <si>
    <t>АЗК 04 МАЗ</t>
  </si>
  <si>
    <t>АЗК 05 МАЗ</t>
  </si>
  <si>
    <t>АЗК 06 МАЗ</t>
  </si>
  <si>
    <t>АЗК 07 МАЗ</t>
  </si>
  <si>
    <t>АЗК 08 МАЗ</t>
  </si>
  <si>
    <t>АЗК 09 МАЗ</t>
  </si>
  <si>
    <t>БРЕСТ ОНП БРЕСТ ОНП</t>
  </si>
  <si>
    <t>ВИТЕБСК ОНП ВИТЕБСК ОНП</t>
  </si>
  <si>
    <t>ГОМЕЛЬ ОНП ГОМЕЛЬ ОНП</t>
  </si>
  <si>
    <t>ГРОДНО ОНП ГРОДНО ОНП</t>
  </si>
  <si>
    <t>ЛИДА НП ЛИДА НП</t>
  </si>
  <si>
    <t>МАЗ МАЗ</t>
  </si>
  <si>
    <t>МИНСК ОНП МИНСК ОНП</t>
  </si>
  <si>
    <t>МОГИЛЕВ ОНП МОГИЛЕВ ОНП</t>
  </si>
  <si>
    <t>ПУХОВИЧИ НП ПУХОВИЧИ НП</t>
  </si>
  <si>
    <t>АЗС</t>
  </si>
  <si>
    <t>АЗК 33 ВитебскОНП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</si>
</sst>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##0"/>
    <numFmt numFmtId="165" formatCode="0.000%"/>
    <numFmt numFmtId="166" formatCode="0.0000%"/>
    <numFmt numFmtId="167" formatCode="\+#,##0.0%;\-#,##0.0%"/>
  </numFmts>
  <fonts count="27" x14ac:knownFonts="1">
    <font>
      <sz val="11"/>
      <color theme="1"/>
      <name val="Calibri"/>
      <family val="2"/>
      <scheme val="minor"/>
    </font>
    <font>
      <sz val="9"/>
      <color rgb="FF363636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9"/>
      <color rgb="FF333333"/>
      <name val="Arial"/>
      <family val="2"/>
      <charset val="204"/>
    </font>
    <font>
      <sz val="10"/>
      <color rgb="FF000000"/>
      <name val="Arial"/>
      <family val="2"/>
      <charset val="204"/>
    </font>
    <font>
      <sz val="9"/>
      <color theme="1"/>
      <name val="Arial"/>
      <family val="2"/>
      <charset val="204"/>
    </font>
    <font>
      <b/>
      <sz val="9"/>
      <color rgb="FF363636"/>
      <name val="Arial"/>
      <family val="2"/>
    </font>
    <font>
      <b/>
      <sz val="9"/>
      <color rgb="FF363636"/>
      <name val="Arial"/>
      <family val="2"/>
      <charset val="204"/>
    </font>
    <font>
      <b/>
      <sz val="9"/>
      <color rgb="FF0070C0"/>
      <name val="Arial"/>
      <family val="2"/>
      <charset val="204"/>
    </font>
    <font>
      <sz val="9"/>
      <color rgb="FFFFFFFF"/>
      <name val="Arial"/>
      <family val="2"/>
      <charset val="204"/>
    </font>
    <font>
      <b/>
      <sz val="9"/>
      <color rgb="FFFFFFFF"/>
      <name val="Arial"/>
      <family val="2"/>
      <charset val="204"/>
    </font>
    <font>
      <sz val="9"/>
      <color rgb="FF333333"/>
      <name val="Arial"/>
      <family val="2"/>
      <charset val="204"/>
    </font>
    <font>
      <b/>
      <sz val="9"/>
      <color rgb="FF333333"/>
      <name val="Arial"/>
      <family val="2"/>
      <charset val="204"/>
    </font>
    <font>
      <b/>
      <sz val="11"/>
      <color rgb="FF0070C0"/>
      <name val="Calibri"/>
      <family val="2"/>
      <charset val="204"/>
      <scheme val="minor"/>
    </font>
    <font>
      <b/>
      <sz val="9"/>
      <color rgb="FF000000"/>
      <name val="Arial"/>
      <family val="2"/>
    </font>
    <font>
      <sz val="9"/>
      <color rgb="FFFF0000"/>
      <name val="Arial"/>
      <family val="2"/>
      <charset val="204"/>
    </font>
    <font>
      <sz val="9"/>
      <color rgb="FF007D00"/>
      <name val="Arial"/>
      <family val="2"/>
      <charset val="204"/>
    </font>
    <font>
      <b/>
      <sz val="9"/>
      <color rgb="FF000000"/>
      <name val="Arial"/>
      <family val="2"/>
      <charset val="204"/>
    </font>
    <font>
      <b/>
      <sz val="9"/>
      <color rgb="FFFFFFFF"/>
      <name val="Arial"/>
      <family val="2"/>
      <charset val="204"/>
    </font>
    <font>
      <sz val="9"/>
      <color rgb="FF333333"/>
      <name val="Arial"/>
      <family val="2"/>
      <charset val="204"/>
    </font>
    <font>
      <b/>
      <sz val="11"/>
      <color theme="0"/>
      <name val="Calibri"/>
      <family val="2"/>
      <charset val="204"/>
      <scheme val="minor"/>
    </font>
    <font>
      <sz val="11"/>
      <color theme="0"/>
      <name val="Calibri"/>
      <family val="2"/>
      <scheme val="minor"/>
    </font>
    <font>
      <b/>
      <sz val="9"/>
      <color theme="0"/>
      <name val="Arial"/>
      <family val="2"/>
    </font>
    <font>
      <b/>
      <sz val="9"/>
      <color theme="0"/>
      <name val="Arial"/>
      <family val="2"/>
      <charset val="204"/>
    </font>
    <font>
      <b/>
      <sz val="11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5F5F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0B64A0"/>
        <bgColor rgb="FFFFFFFF"/>
      </patternFill>
    </fill>
    <fill>
      <patternFill patternType="solid">
        <fgColor rgb="FFF8FBFC"/>
        <bgColor rgb="FFFFFFFF"/>
      </patternFill>
    </fill>
    <fill>
      <patternFill patternType="solid">
        <fgColor rgb="FF319663"/>
        <bgColor rgb="FFFFFFFF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CFDFD"/>
        <bgColor rgb="FFFFFFFF"/>
      </patternFill>
    </fill>
    <fill>
      <patternFill patternType="solid">
        <fgColor rgb="FF319663"/>
        <bgColor indexed="64"/>
      </patternFill>
    </fill>
  </fills>
  <borders count="80">
    <border>
      <left/>
      <right/>
      <top/>
      <bottom/>
      <diagonal/>
    </border>
    <border>
      <left style="thin">
        <color rgb="FFDCDCDC"/>
      </left>
      <right style="thin">
        <color rgb="FFDCDCDC"/>
      </right>
      <top style="medium">
        <color rgb="FFDCDCDC"/>
      </top>
      <bottom style="thin">
        <color rgb="FFDCDCDC"/>
      </bottom>
      <diagonal/>
    </border>
    <border>
      <left style="thin">
        <color rgb="FFDCDCDC"/>
      </left>
      <right style="thin">
        <color rgb="FFDCDCDC"/>
      </right>
      <top style="thin">
        <color rgb="FFDCDCDC"/>
      </top>
      <bottom style="thin">
        <color rgb="FFDCDCDC"/>
      </bottom>
      <diagonal/>
    </border>
    <border>
      <left style="thin">
        <color rgb="FFDCDCDC"/>
      </left>
      <right/>
      <top style="thin">
        <color rgb="FFDCDCDC"/>
      </top>
      <bottom style="thin">
        <color rgb="FFDCDCDC"/>
      </bottom>
      <diagonal/>
    </border>
    <border>
      <left style="thin">
        <color rgb="FF3877A6"/>
      </left>
      <right style="thin">
        <color rgb="FF3877A6"/>
      </right>
      <top style="thin">
        <color rgb="FF3877A6"/>
      </top>
      <bottom style="thin">
        <color rgb="FFA5A5B1"/>
      </bottom>
      <diagonal/>
    </border>
    <border>
      <left style="thin">
        <color rgb="FF3877A6"/>
      </left>
      <right style="thin">
        <color rgb="FFC6C3C6"/>
      </right>
      <top style="thin">
        <color rgb="FF3877A6"/>
      </top>
      <bottom style="thin">
        <color rgb="FFA5A5B1"/>
      </bottom>
      <diagonal/>
    </border>
    <border>
      <left style="thin">
        <color rgb="FFEBEBEB"/>
      </left>
      <right style="thin">
        <color rgb="FFEBEBEB"/>
      </right>
      <top style="thin">
        <color rgb="FFEBEBEB"/>
      </top>
      <bottom style="thin">
        <color rgb="FFEBEBEB"/>
      </bottom>
      <diagonal/>
    </border>
    <border>
      <left style="thin">
        <color rgb="FFEBEBEB"/>
      </left>
      <right style="thin">
        <color rgb="FFC6C3C6"/>
      </right>
      <top style="thin">
        <color rgb="FFEBEBEB"/>
      </top>
      <bottom style="thin">
        <color rgb="FFEBEBEB"/>
      </bottom>
      <diagonal/>
    </border>
    <border>
      <left style="thin">
        <color rgb="FFEBEBEB"/>
      </left>
      <right style="thin">
        <color rgb="FFEBEBEB"/>
      </right>
      <top style="thin">
        <color rgb="FFEBEBEB"/>
      </top>
      <bottom style="thin">
        <color rgb="FFC6C3C6"/>
      </bottom>
      <diagonal/>
    </border>
    <border>
      <left style="thin">
        <color rgb="FFEBEBEB"/>
      </left>
      <right style="thin">
        <color rgb="FFC6C3C6"/>
      </right>
      <top style="thin">
        <color rgb="FFEBEBEB"/>
      </top>
      <bottom style="thin">
        <color rgb="FFC6C3C6"/>
      </bottom>
      <diagonal/>
    </border>
    <border>
      <left style="thin">
        <color rgb="FFC6C3C6"/>
      </left>
      <right style="thin">
        <color rgb="FF3877A6"/>
      </right>
      <top style="thin">
        <color rgb="FF3877A6"/>
      </top>
      <bottom style="thin">
        <color rgb="FFA5A5B1"/>
      </bottom>
      <diagonal/>
    </border>
    <border>
      <left style="thin">
        <color rgb="FFC6C3C6"/>
      </left>
      <right style="thin">
        <color rgb="FFEBEBEB"/>
      </right>
      <top style="thin">
        <color rgb="FFEBEBEB"/>
      </top>
      <bottom style="thin">
        <color rgb="FFEBEBEB"/>
      </bottom>
      <diagonal/>
    </border>
    <border>
      <left style="thin">
        <color rgb="FFC6C3C6"/>
      </left>
      <right style="thin">
        <color rgb="FFEBEBEB"/>
      </right>
      <top style="thin">
        <color rgb="FFEBEBEB"/>
      </top>
      <bottom style="thin">
        <color rgb="FFC6C3C6"/>
      </bottom>
      <diagonal/>
    </border>
    <border>
      <left style="thin">
        <color rgb="FFEBEBEB"/>
      </left>
      <right style="thin">
        <color rgb="FFEBEBEB"/>
      </right>
      <top style="thin">
        <color rgb="FFCAC9D9"/>
      </top>
      <bottom style="thin">
        <color rgb="FFEBEBEB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rgb="FFDCDCDC"/>
      </left>
      <right style="thin">
        <color rgb="FFDCDCDC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rgb="FFDCDCDC"/>
      </left>
      <right/>
      <top style="thin">
        <color rgb="FFDCDCDC"/>
      </top>
      <bottom style="medium">
        <color indexed="64"/>
      </bottom>
      <diagonal/>
    </border>
    <border>
      <left style="thin">
        <color rgb="FFDCDCDC"/>
      </left>
      <right style="thin">
        <color rgb="FFDCDCDC"/>
      </right>
      <top style="thin">
        <color rgb="FFDCDCDC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rgb="FFDCDCDC"/>
      </top>
      <bottom style="medium">
        <color indexed="64"/>
      </bottom>
      <diagonal/>
    </border>
    <border>
      <left style="thin">
        <color indexed="64"/>
      </left>
      <right style="thin">
        <color rgb="FFDCDCDC"/>
      </right>
      <top style="medium">
        <color rgb="FFDCDCDC"/>
      </top>
      <bottom style="medium">
        <color indexed="64"/>
      </bottom>
      <diagonal/>
    </border>
    <border>
      <left style="medium">
        <color rgb="FFDCDCDC"/>
      </left>
      <right style="thin">
        <color indexed="64"/>
      </right>
      <top style="thin">
        <color rgb="FFDCDCDC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rgb="FFDCDCDC"/>
      </right>
      <top style="medium">
        <color indexed="64"/>
      </top>
      <bottom style="thin">
        <color rgb="FFDCDCDC"/>
      </bottom>
      <diagonal/>
    </border>
    <border>
      <left style="thin">
        <color indexed="64"/>
      </left>
      <right style="thin">
        <color rgb="FFDCDCDC"/>
      </right>
      <top style="thin">
        <color rgb="FFDCDCDC"/>
      </top>
      <bottom style="thin">
        <color rgb="FFDCDCDC"/>
      </bottom>
      <diagonal/>
    </border>
    <border>
      <left style="thin">
        <color indexed="64"/>
      </left>
      <right style="thin">
        <color rgb="FFDCDCDC"/>
      </right>
      <top style="thin">
        <color rgb="FFDCDCDC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rgb="FFDCDCDC"/>
      </right>
      <top style="medium">
        <color indexed="64"/>
      </top>
      <bottom style="medium">
        <color indexed="64"/>
      </bottom>
      <diagonal/>
    </border>
    <border>
      <left/>
      <right/>
      <top style="thin">
        <color rgb="FFDCDCDC"/>
      </top>
      <bottom style="thin">
        <color rgb="FFDCDCDC"/>
      </bottom>
      <diagonal/>
    </border>
    <border>
      <left style="medium">
        <color indexed="64"/>
      </left>
      <right/>
      <top style="thin">
        <color rgb="FFDCDCDC"/>
      </top>
      <bottom style="thin">
        <color rgb="FFDCDCDC"/>
      </bottom>
      <diagonal/>
    </border>
    <border>
      <left style="medium">
        <color indexed="64"/>
      </left>
      <right/>
      <top style="thin">
        <color rgb="FFDCDCDC"/>
      </top>
      <bottom style="medium">
        <color indexed="64"/>
      </bottom>
      <diagonal/>
    </border>
    <border>
      <left style="thin">
        <color indexed="64"/>
      </left>
      <right/>
      <top style="thin">
        <color rgb="FFDCDCDC"/>
      </top>
      <bottom style="thin">
        <color rgb="FFDCDCDC"/>
      </bottom>
      <diagonal/>
    </border>
    <border>
      <left/>
      <right style="thin">
        <color indexed="64"/>
      </right>
      <top style="thin">
        <color rgb="FFDCDCDC"/>
      </top>
      <bottom style="thin">
        <color rgb="FFDCDCDC"/>
      </bottom>
      <diagonal/>
    </border>
    <border>
      <left style="thin">
        <color indexed="64"/>
      </left>
      <right/>
      <top style="thin">
        <color rgb="FFDCDCDC"/>
      </top>
      <bottom style="medium">
        <color indexed="64"/>
      </bottom>
      <diagonal/>
    </border>
    <border>
      <left/>
      <right style="thin">
        <color indexed="64"/>
      </right>
      <top style="thin">
        <color rgb="FFDCDCDC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rgb="FFDCDCDC"/>
      </left>
      <right style="medium">
        <color rgb="FFDCDCDC"/>
      </right>
      <top style="medium">
        <color rgb="FFDCDCDC"/>
      </top>
      <bottom style="thin">
        <color rgb="FFDCDCDC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rgb="FF3877A6"/>
      </bottom>
      <diagonal/>
    </border>
    <border>
      <left style="thin">
        <color rgb="FFDCDCDC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FFFFFF"/>
      </right>
      <top/>
      <bottom/>
      <diagonal/>
    </border>
    <border>
      <left style="thin">
        <color rgb="FFC6C3C6"/>
      </left>
      <right/>
      <top/>
      <bottom/>
      <diagonal/>
    </border>
    <border>
      <left style="thin">
        <color rgb="FFC6C3C6"/>
      </left>
      <right style="thin">
        <color rgb="FF09558F"/>
      </right>
      <top style="thin">
        <color rgb="FF3877A6"/>
      </top>
      <bottom style="thin">
        <color rgb="FF3877A6"/>
      </bottom>
      <diagonal/>
    </border>
    <border>
      <left style="thin">
        <color rgb="FFC6C3C6"/>
      </left>
      <right style="thin">
        <color rgb="FF09558F"/>
      </right>
      <top style="thin">
        <color rgb="FF3877A6"/>
      </top>
      <bottom style="thin">
        <color rgb="FFC6C3C6"/>
      </bottom>
      <diagonal/>
    </border>
    <border>
      <left style="thin">
        <color rgb="FFEBEBEB"/>
      </left>
      <right style="thin">
        <color rgb="FFEBEBEB"/>
      </right>
      <top style="thin">
        <color rgb="FFEBEBEB"/>
      </top>
      <bottom/>
      <diagonal/>
    </border>
    <border>
      <left style="thin">
        <color rgb="FFEBEBEB"/>
      </left>
      <right style="thin">
        <color rgb="FFEBEBEB"/>
      </right>
      <top style="thin">
        <color rgb="FFCAC9D9"/>
      </top>
      <bottom/>
      <diagonal/>
    </border>
    <border>
      <left style="thin">
        <color rgb="FFEBEBEB"/>
      </left>
      <right style="thin">
        <color rgb="FFEBEBEB"/>
      </right>
      <top/>
      <bottom style="thin">
        <color rgb="FFEBEBEB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9" fontId="3" fillId="0" borderId="0" applyFont="0" applyFill="0" applyBorder="0" applyAlignment="0" applyProtection="0"/>
    <xf numFmtId="0" fontId="6" fillId="0" borderId="0"/>
  </cellStyleXfs>
  <cellXfs count="216">
    <xf numFmtId="0" fontId="0" fillId="0" borderId="0" xfId="0"/>
    <xf numFmtId="0" fontId="0" fillId="0" borderId="55" xfId="0" applyBorder="1" applyAlignment="1">
      <alignment horizontal="center"/>
    </xf>
    <xf numFmtId="0" fontId="1" fillId="3" borderId="2" xfId="0" applyFont="1" applyFill="1" applyBorder="1" applyAlignment="1">
      <alignment horizontal="left" vertical="center"/>
    </xf>
    <xf numFmtId="4" fontId="1" fillId="3" borderId="2" xfId="0" applyNumberFormat="1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2" fillId="0" borderId="0" xfId="1"/>
    <xf numFmtId="0" fontId="5" fillId="4" borderId="0" xfId="0" applyFont="1" applyFill="1" applyAlignment="1">
      <alignment horizontal="left"/>
    </xf>
    <xf numFmtId="4" fontId="0" fillId="0" borderId="0" xfId="0" applyNumberFormat="1"/>
    <xf numFmtId="0" fontId="0" fillId="0" borderId="14" xfId="0" applyBorder="1"/>
    <xf numFmtId="4" fontId="2" fillId="0" borderId="14" xfId="0" applyNumberFormat="1" applyFont="1" applyBorder="1"/>
    <xf numFmtId="4" fontId="8" fillId="3" borderId="15" xfId="0" applyNumberFormat="1" applyFont="1" applyFill="1" applyBorder="1" applyAlignment="1">
      <alignment horizontal="center" vertical="center"/>
    </xf>
    <xf numFmtId="0" fontId="0" fillId="0" borderId="0" xfId="0" applyBorder="1"/>
    <xf numFmtId="165" fontId="7" fillId="0" borderId="0" xfId="2" applyNumberFormat="1" applyFont="1" applyBorder="1" applyAlignment="1">
      <alignment horizontal="center" vertical="center"/>
    </xf>
    <xf numFmtId="0" fontId="0" fillId="0" borderId="17" xfId="0" applyBorder="1"/>
    <xf numFmtId="165" fontId="7" fillId="0" borderId="17" xfId="2" applyNumberFormat="1" applyFont="1" applyBorder="1" applyAlignment="1">
      <alignment horizontal="center" vertical="center"/>
    </xf>
    <xf numFmtId="4" fontId="1" fillId="3" borderId="19" xfId="0" applyNumberFormat="1" applyFont="1" applyFill="1" applyBorder="1" applyAlignment="1">
      <alignment horizontal="center" vertical="center"/>
    </xf>
    <xf numFmtId="165" fontId="7" fillId="0" borderId="20" xfId="2" applyNumberFormat="1" applyFont="1" applyBorder="1" applyAlignment="1">
      <alignment horizontal="center" vertical="center"/>
    </xf>
    <xf numFmtId="165" fontId="7" fillId="0" borderId="21" xfId="2" applyNumberFormat="1" applyFont="1" applyBorder="1" applyAlignment="1">
      <alignment horizontal="center" vertical="center"/>
    </xf>
    <xf numFmtId="0" fontId="0" fillId="8" borderId="22" xfId="0" applyFill="1" applyBorder="1"/>
    <xf numFmtId="0" fontId="0" fillId="8" borderId="23" xfId="0" applyFill="1" applyBorder="1"/>
    <xf numFmtId="0" fontId="0" fillId="8" borderId="24" xfId="0" applyFill="1" applyBorder="1"/>
    <xf numFmtId="0" fontId="4" fillId="8" borderId="27" xfId="0" applyFont="1" applyFill="1" applyBorder="1" applyAlignment="1"/>
    <xf numFmtId="0" fontId="4" fillId="8" borderId="26" xfId="0" applyFont="1" applyFill="1" applyBorder="1" applyAlignment="1"/>
    <xf numFmtId="0" fontId="4" fillId="8" borderId="28" xfId="0" applyFont="1" applyFill="1" applyBorder="1" applyAlignment="1"/>
    <xf numFmtId="0" fontId="2" fillId="8" borderId="29" xfId="1" applyFill="1" applyBorder="1" applyAlignment="1">
      <alignment horizontal="left" vertical="center"/>
    </xf>
    <xf numFmtId="0" fontId="2" fillId="8" borderId="30" xfId="1" applyFill="1" applyBorder="1" applyAlignment="1">
      <alignment horizontal="left" vertical="center"/>
    </xf>
    <xf numFmtId="0" fontId="2" fillId="8" borderId="31" xfId="1" applyFill="1" applyBorder="1" applyAlignment="1">
      <alignment horizontal="left" vertical="center"/>
    </xf>
    <xf numFmtId="164" fontId="2" fillId="8" borderId="32" xfId="1" applyNumberFormat="1" applyFill="1" applyBorder="1" applyAlignment="1">
      <alignment horizontal="right" vertical="center"/>
    </xf>
    <xf numFmtId="4" fontId="1" fillId="3" borderId="3" xfId="0" applyNumberFormat="1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4" fontId="1" fillId="3" borderId="18" xfId="0" applyNumberFormat="1" applyFont="1" applyFill="1" applyBorder="1" applyAlignment="1">
      <alignment horizontal="center" vertical="center"/>
    </xf>
    <xf numFmtId="4" fontId="1" fillId="3" borderId="38" xfId="0" applyNumberFormat="1" applyFont="1" applyFill="1" applyBorder="1" applyAlignment="1">
      <alignment horizontal="center" vertical="center"/>
    </xf>
    <xf numFmtId="4" fontId="1" fillId="3" borderId="39" xfId="0" applyNumberFormat="1" applyFont="1" applyFill="1" applyBorder="1" applyAlignment="1">
      <alignment horizontal="center" vertical="center"/>
    </xf>
    <xf numFmtId="4" fontId="1" fillId="3" borderId="40" xfId="0" applyNumberFormat="1" applyFont="1" applyFill="1" applyBorder="1" applyAlignment="1">
      <alignment horizontal="center" vertical="center"/>
    </xf>
    <xf numFmtId="0" fontId="0" fillId="0" borderId="41" xfId="0" applyBorder="1"/>
    <xf numFmtId="164" fontId="1" fillId="3" borderId="39" xfId="0" applyNumberFormat="1" applyFont="1" applyFill="1" applyBorder="1" applyAlignment="1">
      <alignment horizontal="right" vertical="center"/>
    </xf>
    <xf numFmtId="0" fontId="1" fillId="3" borderId="44" xfId="0" applyFont="1" applyFill="1" applyBorder="1" applyAlignment="1">
      <alignment horizontal="left" vertical="center"/>
    </xf>
    <xf numFmtId="0" fontId="1" fillId="3" borderId="45" xfId="0" applyFont="1" applyFill="1" applyBorder="1" applyAlignment="1">
      <alignment horizontal="left" vertical="center"/>
    </xf>
    <xf numFmtId="0" fontId="1" fillId="3" borderId="46" xfId="0" applyFont="1" applyFill="1" applyBorder="1" applyAlignment="1">
      <alignment horizontal="left" vertical="center"/>
    </xf>
    <xf numFmtId="164" fontId="1" fillId="3" borderId="47" xfId="0" applyNumberFormat="1" applyFont="1" applyFill="1" applyBorder="1" applyAlignment="1">
      <alignment horizontal="right" vertical="center"/>
    </xf>
    <xf numFmtId="0" fontId="1" fillId="3" borderId="48" xfId="0" applyFont="1" applyFill="1" applyBorder="1" applyAlignment="1">
      <alignment horizontal="left" vertical="center"/>
    </xf>
    <xf numFmtId="164" fontId="1" fillId="3" borderId="49" xfId="0" applyNumberFormat="1" applyFont="1" applyFill="1" applyBorder="1" applyAlignment="1">
      <alignment horizontal="right" vertical="center"/>
    </xf>
    <xf numFmtId="4" fontId="2" fillId="0" borderId="37" xfId="0" applyNumberFormat="1" applyFont="1" applyBorder="1"/>
    <xf numFmtId="0" fontId="9" fillId="3" borderId="50" xfId="0" applyFont="1" applyFill="1" applyBorder="1" applyAlignment="1">
      <alignment horizontal="left" vertical="center"/>
    </xf>
    <xf numFmtId="0" fontId="0" fillId="0" borderId="37" xfId="0" applyBorder="1"/>
    <xf numFmtId="4" fontId="8" fillId="3" borderId="42" xfId="0" applyNumberFormat="1" applyFont="1" applyFill="1" applyBorder="1" applyAlignment="1">
      <alignment horizontal="center" vertical="center"/>
    </xf>
    <xf numFmtId="165" fontId="10" fillId="0" borderId="14" xfId="2" applyNumberFormat="1" applyFont="1" applyBorder="1" applyAlignment="1">
      <alignment horizontal="center" vertical="center"/>
    </xf>
    <xf numFmtId="166" fontId="10" fillId="0" borderId="14" xfId="2" applyNumberFormat="1" applyFont="1" applyBorder="1" applyAlignment="1">
      <alignment horizontal="center" vertical="center"/>
    </xf>
    <xf numFmtId="165" fontId="10" fillId="0" borderId="16" xfId="2" applyNumberFormat="1" applyFont="1" applyBorder="1" applyAlignment="1">
      <alignment horizontal="center" vertical="center"/>
    </xf>
    <xf numFmtId="49" fontId="12" fillId="5" borderId="4" xfId="0" applyNumberFormat="1" applyFont="1" applyFill="1" applyBorder="1" applyAlignment="1">
      <alignment horizontal="left"/>
    </xf>
    <xf numFmtId="49" fontId="13" fillId="6" borderId="6" xfId="0" applyNumberFormat="1" applyFont="1" applyFill="1" applyBorder="1" applyAlignment="1">
      <alignment horizontal="left"/>
    </xf>
    <xf numFmtId="3" fontId="13" fillId="6" borderId="6" xfId="0" applyNumberFormat="1" applyFont="1" applyFill="1" applyBorder="1" applyAlignment="1">
      <alignment horizontal="right"/>
    </xf>
    <xf numFmtId="49" fontId="13" fillId="4" borderId="6" xfId="0" applyNumberFormat="1" applyFont="1" applyFill="1" applyBorder="1" applyAlignment="1">
      <alignment horizontal="left"/>
    </xf>
    <xf numFmtId="3" fontId="13" fillId="4" borderId="6" xfId="0" applyNumberFormat="1" applyFont="1" applyFill="1" applyBorder="1" applyAlignment="1">
      <alignment horizontal="right"/>
    </xf>
    <xf numFmtId="49" fontId="14" fillId="4" borderId="0" xfId="0" applyNumberFormat="1" applyFont="1" applyFill="1" applyAlignment="1">
      <alignment horizontal="left"/>
    </xf>
    <xf numFmtId="0" fontId="8" fillId="2" borderId="51" xfId="0" applyFont="1" applyFill="1" applyBorder="1" applyAlignment="1">
      <alignment horizontal="left" vertical="center"/>
    </xf>
    <xf numFmtId="0" fontId="1" fillId="9" borderId="2" xfId="0" applyFont="1" applyFill="1" applyBorder="1" applyAlignment="1">
      <alignment horizontal="left" vertical="center"/>
    </xf>
    <xf numFmtId="1" fontId="0" fillId="0" borderId="0" xfId="0" applyNumberFormat="1"/>
    <xf numFmtId="3" fontId="0" fillId="0" borderId="0" xfId="0" applyNumberFormat="1"/>
    <xf numFmtId="3" fontId="4" fillId="0" borderId="0" xfId="0" applyNumberFormat="1" applyFont="1"/>
    <xf numFmtId="0" fontId="8" fillId="2" borderId="1" xfId="0" applyFont="1" applyFill="1" applyBorder="1" applyAlignment="1">
      <alignment horizontal="left" vertical="center"/>
    </xf>
    <xf numFmtId="49" fontId="12" fillId="5" borderId="10" xfId="0" applyNumberFormat="1" applyFont="1" applyFill="1" applyBorder="1" applyAlignment="1">
      <alignment horizontal="left"/>
    </xf>
    <xf numFmtId="49" fontId="12" fillId="5" borderId="5" xfId="0" applyNumberFormat="1" applyFont="1" applyFill="1" applyBorder="1" applyAlignment="1">
      <alignment horizontal="left"/>
    </xf>
    <xf numFmtId="0" fontId="13" fillId="4" borderId="0" xfId="0" applyFont="1" applyFill="1" applyAlignment="1">
      <alignment horizontal="left"/>
    </xf>
    <xf numFmtId="49" fontId="13" fillId="6" borderId="11" xfId="0" applyNumberFormat="1" applyFont="1" applyFill="1" applyBorder="1" applyAlignment="1">
      <alignment horizontal="left"/>
    </xf>
    <xf numFmtId="0" fontId="13" fillId="6" borderId="6" xfId="0" applyFont="1" applyFill="1" applyBorder="1" applyAlignment="1">
      <alignment horizontal="right"/>
    </xf>
    <xf numFmtId="3" fontId="13" fillId="6" borderId="7" xfId="0" applyNumberFormat="1" applyFont="1" applyFill="1" applyBorder="1" applyAlignment="1">
      <alignment horizontal="right"/>
    </xf>
    <xf numFmtId="49" fontId="13" fillId="4" borderId="11" xfId="0" applyNumberFormat="1" applyFont="1" applyFill="1" applyBorder="1" applyAlignment="1">
      <alignment horizontal="left"/>
    </xf>
    <xf numFmtId="0" fontId="13" fillId="4" borderId="6" xfId="0" applyFont="1" applyFill="1" applyBorder="1" applyAlignment="1">
      <alignment horizontal="right"/>
    </xf>
    <xf numFmtId="3" fontId="13" fillId="4" borderId="7" xfId="0" applyNumberFormat="1" applyFont="1" applyFill="1" applyBorder="1" applyAlignment="1">
      <alignment horizontal="right"/>
    </xf>
    <xf numFmtId="0" fontId="16" fillId="2" borderId="43" xfId="0" applyFont="1" applyFill="1" applyBorder="1" applyAlignment="1">
      <alignment horizontal="left" vertical="center"/>
    </xf>
    <xf numFmtId="4" fontId="4" fillId="0" borderId="0" xfId="0" applyNumberFormat="1" applyFont="1"/>
    <xf numFmtId="49" fontId="14" fillId="4" borderId="11" xfId="0" applyNumberFormat="1" applyFont="1" applyFill="1" applyBorder="1" applyAlignment="1">
      <alignment horizontal="left"/>
    </xf>
    <xf numFmtId="49" fontId="14" fillId="6" borderId="11" xfId="0" applyNumberFormat="1" applyFont="1" applyFill="1" applyBorder="1" applyAlignment="1">
      <alignment horizontal="left"/>
    </xf>
    <xf numFmtId="3" fontId="16" fillId="2" borderId="2" xfId="0" applyNumberFormat="1" applyFont="1" applyFill="1" applyBorder="1" applyAlignment="1">
      <alignment horizontal="center" vertical="center"/>
    </xf>
    <xf numFmtId="3" fontId="1" fillId="3" borderId="2" xfId="0" applyNumberFormat="1" applyFont="1" applyFill="1" applyBorder="1" applyAlignment="1">
      <alignment horizontal="center" vertical="center"/>
    </xf>
    <xf numFmtId="49" fontId="13" fillId="6" borderId="8" xfId="0" applyNumberFormat="1" applyFont="1" applyFill="1" applyBorder="1" applyAlignment="1">
      <alignment horizontal="left"/>
    </xf>
    <xf numFmtId="0" fontId="13" fillId="6" borderId="8" xfId="0" applyFont="1" applyFill="1" applyBorder="1" applyAlignment="1">
      <alignment horizontal="right"/>
    </xf>
    <xf numFmtId="3" fontId="13" fillId="6" borderId="9" xfId="0" applyNumberFormat="1" applyFont="1" applyFill="1" applyBorder="1" applyAlignment="1">
      <alignment horizontal="right"/>
    </xf>
    <xf numFmtId="49" fontId="14" fillId="6" borderId="12" xfId="0" applyNumberFormat="1" applyFont="1" applyFill="1" applyBorder="1" applyAlignment="1">
      <alignment horizontal="left"/>
    </xf>
    <xf numFmtId="1" fontId="4" fillId="0" borderId="0" xfId="0" applyNumberFormat="1" applyFont="1"/>
    <xf numFmtId="165" fontId="7" fillId="0" borderId="24" xfId="2" applyNumberFormat="1" applyFont="1" applyBorder="1" applyAlignment="1">
      <alignment horizontal="center" vertical="center"/>
    </xf>
    <xf numFmtId="165" fontId="7" fillId="0" borderId="53" xfId="2" applyNumberFormat="1" applyFont="1" applyBorder="1" applyAlignment="1">
      <alignment horizontal="center" vertical="center"/>
    </xf>
    <xf numFmtId="0" fontId="4" fillId="8" borderId="54" xfId="0" applyFont="1" applyFill="1" applyBorder="1" applyAlignment="1"/>
    <xf numFmtId="0" fontId="4" fillId="8" borderId="25" xfId="0" applyFont="1" applyFill="1" applyBorder="1" applyAlignment="1"/>
    <xf numFmtId="165" fontId="4" fillId="0" borderId="0" xfId="2" applyNumberFormat="1" applyFont="1"/>
    <xf numFmtId="0" fontId="1" fillId="3" borderId="3" xfId="0" applyFont="1" applyFill="1" applyBorder="1" applyAlignment="1">
      <alignment horizontal="left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4" fillId="0" borderId="0" xfId="0" applyNumberFormat="1" applyFont="1"/>
    <xf numFmtId="4" fontId="9" fillId="3" borderId="2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left"/>
    </xf>
    <xf numFmtId="0" fontId="9" fillId="3" borderId="56" xfId="0" applyFont="1" applyFill="1" applyBorder="1" applyAlignment="1">
      <alignment horizontal="left" vertical="center"/>
    </xf>
    <xf numFmtId="0" fontId="9" fillId="3" borderId="2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165" fontId="0" fillId="0" borderId="57" xfId="2" applyNumberFormat="1" applyFont="1" applyBorder="1"/>
    <xf numFmtId="165" fontId="0" fillId="0" borderId="60" xfId="2" applyNumberFormat="1" applyFont="1" applyBorder="1"/>
    <xf numFmtId="165" fontId="0" fillId="0" borderId="27" xfId="2" applyNumberFormat="1" applyFont="1" applyBorder="1"/>
    <xf numFmtId="165" fontId="0" fillId="0" borderId="61" xfId="2" applyNumberFormat="1" applyFont="1" applyBorder="1"/>
    <xf numFmtId="165" fontId="0" fillId="0" borderId="62" xfId="2" applyNumberFormat="1" applyFont="1" applyBorder="1"/>
    <xf numFmtId="165" fontId="0" fillId="0" borderId="32" xfId="2" applyNumberFormat="1" applyFont="1" applyBorder="1"/>
    <xf numFmtId="0" fontId="0" fillId="0" borderId="63" xfId="0" applyBorder="1"/>
    <xf numFmtId="0" fontId="0" fillId="0" borderId="64" xfId="0" applyBorder="1"/>
    <xf numFmtId="0" fontId="4" fillId="0" borderId="65" xfId="0" applyFont="1" applyBorder="1"/>
    <xf numFmtId="165" fontId="0" fillId="0" borderId="25" xfId="2" applyNumberFormat="1" applyFont="1" applyBorder="1"/>
    <xf numFmtId="165" fontId="0" fillId="0" borderId="59" xfId="2" applyNumberFormat="1" applyFont="1" applyBorder="1"/>
    <xf numFmtId="165" fontId="0" fillId="0" borderId="33" xfId="2" applyNumberFormat="1" applyFont="1" applyBorder="1"/>
    <xf numFmtId="165" fontId="0" fillId="0" borderId="26" xfId="2" applyNumberFormat="1" applyFont="1" applyBorder="1"/>
    <xf numFmtId="165" fontId="0" fillId="0" borderId="69" xfId="2" applyNumberFormat="1" applyFont="1" applyBorder="1"/>
    <xf numFmtId="165" fontId="0" fillId="0" borderId="35" xfId="2" applyNumberFormat="1" applyFont="1" applyBorder="1"/>
    <xf numFmtId="165" fontId="0" fillId="0" borderId="63" xfId="2" applyNumberFormat="1" applyFont="1" applyBorder="1"/>
    <xf numFmtId="165" fontId="0" fillId="0" borderId="64" xfId="2" applyNumberFormat="1" applyFont="1" applyBorder="1"/>
    <xf numFmtId="165" fontId="0" fillId="0" borderId="65" xfId="2" applyNumberFormat="1" applyFont="1" applyBorder="1"/>
    <xf numFmtId="49" fontId="11" fillId="7" borderId="70" xfId="0" applyNumberFormat="1" applyFont="1" applyFill="1" applyBorder="1" applyAlignment="1">
      <alignment horizontal="center" vertical="top"/>
    </xf>
    <xf numFmtId="49" fontId="11" fillId="7" borderId="70" xfId="0" applyNumberFormat="1" applyFont="1" applyFill="1" applyBorder="1" applyAlignment="1">
      <alignment horizontal="center" vertical="top" wrapText="1"/>
    </xf>
    <xf numFmtId="49" fontId="11" fillId="7" borderId="0" xfId="0" applyNumberFormat="1" applyFont="1" applyFill="1" applyAlignment="1">
      <alignment horizontal="center" vertical="top"/>
    </xf>
    <xf numFmtId="49" fontId="5" fillId="4" borderId="6" xfId="0" applyNumberFormat="1" applyFont="1" applyFill="1" applyBorder="1" applyAlignment="1">
      <alignment horizontal="left"/>
    </xf>
    <xf numFmtId="3" fontId="5" fillId="4" borderId="6" xfId="0" applyNumberFormat="1" applyFont="1" applyFill="1" applyBorder="1" applyAlignment="1">
      <alignment horizontal="right"/>
    </xf>
    <xf numFmtId="167" fontId="17" fillId="4" borderId="6" xfId="0" applyNumberFormat="1" applyFont="1" applyFill="1" applyBorder="1" applyAlignment="1">
      <alignment horizontal="right"/>
    </xf>
    <xf numFmtId="167" fontId="5" fillId="4" borderId="6" xfId="0" applyNumberFormat="1" applyFont="1" applyFill="1" applyBorder="1" applyAlignment="1">
      <alignment horizontal="right"/>
    </xf>
    <xf numFmtId="167" fontId="18" fillId="4" borderId="6" xfId="0" applyNumberFormat="1" applyFont="1" applyFill="1" applyBorder="1" applyAlignment="1">
      <alignment horizontal="right"/>
    </xf>
    <xf numFmtId="49" fontId="19" fillId="4" borderId="13" xfId="0" applyNumberFormat="1" applyFont="1" applyFill="1" applyBorder="1" applyAlignment="1">
      <alignment horizontal="left"/>
    </xf>
    <xf numFmtId="3" fontId="19" fillId="4" borderId="13" xfId="0" applyNumberFormat="1" applyFont="1" applyFill="1" applyBorder="1" applyAlignment="1">
      <alignment horizontal="right"/>
    </xf>
    <xf numFmtId="167" fontId="19" fillId="11" borderId="13" xfId="0" applyNumberFormat="1" applyFont="1" applyFill="1" applyBorder="1" applyAlignment="1">
      <alignment horizontal="right"/>
    </xf>
    <xf numFmtId="164" fontId="1" fillId="3" borderId="2" xfId="0" applyNumberFormat="1" applyFont="1" applyFill="1" applyBorder="1" applyAlignment="1">
      <alignment horizontal="right" vertical="center"/>
    </xf>
    <xf numFmtId="49" fontId="0" fillId="0" borderId="0" xfId="0" applyNumberFormat="1"/>
    <xf numFmtId="49" fontId="20" fillId="5" borderId="10" xfId="0" applyNumberFormat="1" applyFont="1" applyFill="1" applyBorder="1" applyAlignment="1">
      <alignment horizontal="left"/>
    </xf>
    <xf numFmtId="49" fontId="20" fillId="5" borderId="4" xfId="0" applyNumberFormat="1" applyFont="1" applyFill="1" applyBorder="1" applyAlignment="1">
      <alignment horizontal="left"/>
    </xf>
    <xf numFmtId="49" fontId="20" fillId="5" borderId="5" xfId="0" applyNumberFormat="1" applyFont="1" applyFill="1" applyBorder="1" applyAlignment="1">
      <alignment horizontal="left"/>
    </xf>
    <xf numFmtId="49" fontId="21" fillId="6" borderId="11" xfId="0" applyNumberFormat="1" applyFont="1" applyFill="1" applyBorder="1" applyAlignment="1">
      <alignment horizontal="left"/>
    </xf>
    <xf numFmtId="49" fontId="21" fillId="6" borderId="6" xfId="0" applyNumberFormat="1" applyFont="1" applyFill="1" applyBorder="1" applyAlignment="1">
      <alignment horizontal="left"/>
    </xf>
    <xf numFmtId="0" fontId="21" fillId="6" borderId="6" xfId="0" applyFont="1" applyFill="1" applyBorder="1" applyAlignment="1">
      <alignment horizontal="right"/>
    </xf>
    <xf numFmtId="3" fontId="21" fillId="6" borderId="7" xfId="0" applyNumberFormat="1" applyFont="1" applyFill="1" applyBorder="1" applyAlignment="1">
      <alignment horizontal="right"/>
    </xf>
    <xf numFmtId="49" fontId="21" fillId="4" borderId="11" xfId="0" applyNumberFormat="1" applyFont="1" applyFill="1" applyBorder="1" applyAlignment="1">
      <alignment horizontal="left"/>
    </xf>
    <xf numFmtId="49" fontId="21" fillId="4" borderId="6" xfId="0" applyNumberFormat="1" applyFont="1" applyFill="1" applyBorder="1" applyAlignment="1">
      <alignment horizontal="left"/>
    </xf>
    <xf numFmtId="0" fontId="21" fillId="4" borderId="6" xfId="0" applyFont="1" applyFill="1" applyBorder="1" applyAlignment="1">
      <alignment horizontal="right"/>
    </xf>
    <xf numFmtId="3" fontId="21" fillId="4" borderId="7" xfId="0" applyNumberFormat="1" applyFont="1" applyFill="1" applyBorder="1" applyAlignment="1">
      <alignment horizontal="right"/>
    </xf>
    <xf numFmtId="49" fontId="21" fillId="6" borderId="12" xfId="0" applyNumberFormat="1" applyFont="1" applyFill="1" applyBorder="1" applyAlignment="1">
      <alignment horizontal="left"/>
    </xf>
    <xf numFmtId="49" fontId="21" fillId="6" borderId="8" xfId="0" applyNumberFormat="1" applyFont="1" applyFill="1" applyBorder="1" applyAlignment="1">
      <alignment horizontal="left"/>
    </xf>
    <xf numFmtId="0" fontId="21" fillId="6" borderId="8" xfId="0" applyFont="1" applyFill="1" applyBorder="1" applyAlignment="1">
      <alignment horizontal="right"/>
    </xf>
    <xf numFmtId="3" fontId="21" fillId="6" borderId="9" xfId="0" applyNumberFormat="1" applyFont="1" applyFill="1" applyBorder="1" applyAlignment="1">
      <alignment horizontal="right"/>
    </xf>
    <xf numFmtId="10" fontId="0" fillId="0" borderId="0" xfId="2" applyNumberFormat="1" applyFont="1"/>
    <xf numFmtId="0" fontId="12" fillId="5" borderId="4" xfId="0" applyFont="1" applyFill="1" applyBorder="1" applyAlignment="1">
      <alignment horizontal="left"/>
    </xf>
    <xf numFmtId="0" fontId="12" fillId="5" borderId="5" xfId="0" applyFont="1" applyFill="1" applyBorder="1" applyAlignment="1">
      <alignment horizontal="left"/>
    </xf>
    <xf numFmtId="49" fontId="12" fillId="5" borderId="72" xfId="0" applyNumberFormat="1" applyFont="1" applyFill="1" applyBorder="1" applyAlignment="1">
      <alignment horizontal="left"/>
    </xf>
    <xf numFmtId="3" fontId="5" fillId="12" borderId="6" xfId="0" applyNumberFormat="1" applyFont="1" applyFill="1" applyBorder="1" applyAlignment="1">
      <alignment horizontal="right"/>
    </xf>
    <xf numFmtId="3" fontId="5" fillId="12" borderId="7" xfId="0" applyNumberFormat="1" applyFont="1" applyFill="1" applyBorder="1" applyAlignment="1">
      <alignment horizontal="right"/>
    </xf>
    <xf numFmtId="3" fontId="5" fillId="4" borderId="7" xfId="0" applyNumberFormat="1" applyFont="1" applyFill="1" applyBorder="1" applyAlignment="1">
      <alignment horizontal="right"/>
    </xf>
    <xf numFmtId="49" fontId="12" fillId="5" borderId="73" xfId="0" applyNumberFormat="1" applyFont="1" applyFill="1" applyBorder="1" applyAlignment="1">
      <alignment horizontal="left"/>
    </xf>
    <xf numFmtId="3" fontId="5" fillId="4" borderId="8" xfId="0" applyNumberFormat="1" applyFont="1" applyFill="1" applyBorder="1" applyAlignment="1">
      <alignment horizontal="right"/>
    </xf>
    <xf numFmtId="3" fontId="5" fillId="4" borderId="9" xfId="0" applyNumberFormat="1" applyFont="1" applyFill="1" applyBorder="1" applyAlignment="1">
      <alignment horizontal="right"/>
    </xf>
    <xf numFmtId="17" fontId="12" fillId="5" borderId="4" xfId="0" applyNumberFormat="1" applyFont="1" applyFill="1" applyBorder="1" applyAlignment="1">
      <alignment horizontal="left"/>
    </xf>
    <xf numFmtId="49" fontId="5" fillId="4" borderId="71" xfId="0" applyNumberFormat="1" applyFont="1" applyFill="1" applyBorder="1" applyAlignment="1">
      <alignment horizontal="left"/>
    </xf>
    <xf numFmtId="0" fontId="0" fillId="0" borderId="57" xfId="0" applyBorder="1"/>
    <xf numFmtId="49" fontId="13" fillId="6" borderId="57" xfId="0" applyNumberFormat="1" applyFont="1" applyFill="1" applyBorder="1" applyAlignment="1">
      <alignment horizontal="left"/>
    </xf>
    <xf numFmtId="49" fontId="13" fillId="4" borderId="57" xfId="0" applyNumberFormat="1" applyFont="1" applyFill="1" applyBorder="1" applyAlignment="1">
      <alignment horizontal="left"/>
    </xf>
    <xf numFmtId="3" fontId="13" fillId="4" borderId="57" xfId="0" applyNumberFormat="1" applyFont="1" applyFill="1" applyBorder="1" applyAlignment="1">
      <alignment horizontal="right"/>
    </xf>
    <xf numFmtId="49" fontId="14" fillId="4" borderId="57" xfId="0" applyNumberFormat="1" applyFont="1" applyFill="1" applyBorder="1" applyAlignment="1">
      <alignment horizontal="left"/>
    </xf>
    <xf numFmtId="3" fontId="14" fillId="4" borderId="57" xfId="0" applyNumberFormat="1" applyFont="1" applyFill="1" applyBorder="1" applyAlignment="1">
      <alignment horizontal="right"/>
    </xf>
    <xf numFmtId="0" fontId="1" fillId="3" borderId="57" xfId="0" applyFont="1" applyFill="1" applyBorder="1" applyAlignment="1">
      <alignment horizontal="left" vertical="center"/>
    </xf>
    <xf numFmtId="4" fontId="1" fillId="3" borderId="57" xfId="0" applyNumberFormat="1" applyFont="1" applyFill="1" applyBorder="1" applyAlignment="1">
      <alignment horizontal="center" vertical="center"/>
    </xf>
    <xf numFmtId="3" fontId="13" fillId="6" borderId="57" xfId="0" applyNumberFormat="1" applyFont="1" applyFill="1" applyBorder="1" applyAlignment="1">
      <alignment horizontal="right"/>
    </xf>
    <xf numFmtId="0" fontId="14" fillId="4" borderId="57" xfId="0" applyFont="1" applyFill="1" applyBorder="1" applyAlignment="1">
      <alignment horizontal="left"/>
    </xf>
    <xf numFmtId="0" fontId="24" fillId="13" borderId="57" xfId="0" applyFont="1" applyFill="1" applyBorder="1" applyAlignment="1">
      <alignment horizontal="left" vertical="center"/>
    </xf>
    <xf numFmtId="0" fontId="24" fillId="13" borderId="57" xfId="0" applyFont="1" applyFill="1" applyBorder="1" applyAlignment="1">
      <alignment horizontal="center" vertical="center"/>
    </xf>
    <xf numFmtId="49" fontId="25" fillId="7" borderId="57" xfId="0" applyNumberFormat="1" applyFont="1" applyFill="1" applyBorder="1" applyAlignment="1">
      <alignment horizontal="center" vertical="center"/>
    </xf>
    <xf numFmtId="49" fontId="25" fillId="7" borderId="57" xfId="0" applyNumberFormat="1" applyFont="1" applyFill="1" applyBorder="1" applyAlignment="1">
      <alignment horizontal="left" vertical="center"/>
    </xf>
    <xf numFmtId="0" fontId="26" fillId="13" borderId="57" xfId="0" applyFont="1" applyFill="1" applyBorder="1" applyAlignment="1">
      <alignment vertical="center"/>
    </xf>
    <xf numFmtId="49" fontId="13" fillId="4" borderId="74" xfId="0" applyNumberFormat="1" applyFont="1" applyFill="1" applyBorder="1" applyAlignment="1">
      <alignment horizontal="left"/>
    </xf>
    <xf numFmtId="3" fontId="13" fillId="4" borderId="74" xfId="0" applyNumberFormat="1" applyFont="1" applyFill="1" applyBorder="1" applyAlignment="1">
      <alignment horizontal="right"/>
    </xf>
    <xf numFmtId="0" fontId="14" fillId="4" borderId="75" xfId="0" applyFont="1" applyFill="1" applyBorder="1" applyAlignment="1">
      <alignment horizontal="left"/>
    </xf>
    <xf numFmtId="49" fontId="14" fillId="4" borderId="75" xfId="0" applyNumberFormat="1" applyFont="1" applyFill="1" applyBorder="1" applyAlignment="1">
      <alignment horizontal="left"/>
    </xf>
    <xf numFmtId="3" fontId="14" fillId="4" borderId="75" xfId="0" applyNumberFormat="1" applyFont="1" applyFill="1" applyBorder="1" applyAlignment="1">
      <alignment horizontal="right"/>
    </xf>
    <xf numFmtId="49" fontId="13" fillId="6" borderId="76" xfId="0" applyNumberFormat="1" applyFont="1" applyFill="1" applyBorder="1" applyAlignment="1">
      <alignment horizontal="left"/>
    </xf>
    <xf numFmtId="3" fontId="13" fillId="6" borderId="76" xfId="0" applyNumberFormat="1" applyFont="1" applyFill="1" applyBorder="1" applyAlignment="1">
      <alignment horizontal="right"/>
    </xf>
    <xf numFmtId="49" fontId="25" fillId="7" borderId="57" xfId="0" applyNumberFormat="1" applyFont="1" applyFill="1" applyBorder="1" applyAlignment="1">
      <alignment horizontal="center" vertical="center" wrapText="1"/>
    </xf>
    <xf numFmtId="0" fontId="25" fillId="7" borderId="57" xfId="0" applyFont="1" applyFill="1" applyBorder="1" applyAlignment="1">
      <alignment horizontal="left" vertical="center"/>
    </xf>
    <xf numFmtId="49" fontId="14" fillId="10" borderId="57" xfId="0" applyNumberFormat="1" applyFont="1" applyFill="1" applyBorder="1" applyAlignment="1">
      <alignment horizontal="left"/>
    </xf>
    <xf numFmtId="0" fontId="14" fillId="10" borderId="57" xfId="0" applyFont="1" applyFill="1" applyBorder="1" applyAlignment="1">
      <alignment horizontal="left"/>
    </xf>
    <xf numFmtId="3" fontId="4" fillId="0" borderId="57" xfId="0" applyNumberFormat="1" applyFont="1" applyBorder="1"/>
    <xf numFmtId="0" fontId="4" fillId="0" borderId="57" xfId="0" applyFont="1" applyBorder="1"/>
    <xf numFmtId="0" fontId="0" fillId="0" borderId="66" xfId="0" applyBorder="1"/>
    <xf numFmtId="0" fontId="0" fillId="0" borderId="67" xfId="0" applyBorder="1"/>
    <xf numFmtId="3" fontId="15" fillId="0" borderId="67" xfId="0" applyNumberFormat="1" applyFont="1" applyBorder="1"/>
    <xf numFmtId="3" fontId="15" fillId="0" borderId="16" xfId="0" applyNumberFormat="1" applyFont="1" applyBorder="1"/>
    <xf numFmtId="0" fontId="23" fillId="13" borderId="58" xfId="0" applyFont="1" applyFill="1" applyBorder="1" applyAlignment="1">
      <alignment horizontal="center"/>
    </xf>
    <xf numFmtId="0" fontId="23" fillId="13" borderId="66" xfId="0" applyFont="1" applyFill="1" applyBorder="1" applyAlignment="1">
      <alignment horizontal="center"/>
    </xf>
    <xf numFmtId="0" fontId="23" fillId="13" borderId="67" xfId="0" applyFont="1" applyFill="1" applyBorder="1" applyAlignment="1">
      <alignment horizontal="center"/>
    </xf>
    <xf numFmtId="0" fontId="23" fillId="13" borderId="37" xfId="0" applyFont="1" applyFill="1" applyBorder="1" applyAlignment="1">
      <alignment horizontal="center"/>
    </xf>
    <xf numFmtId="0" fontId="26" fillId="13" borderId="58" xfId="0" applyFont="1" applyFill="1" applyBorder="1" applyAlignment="1">
      <alignment horizontal="center"/>
    </xf>
    <xf numFmtId="0" fontId="23" fillId="13" borderId="68" xfId="0" applyFont="1" applyFill="1" applyBorder="1" applyAlignment="1">
      <alignment horizontal="center"/>
    </xf>
    <xf numFmtId="49" fontId="0" fillId="0" borderId="57" xfId="0" applyNumberFormat="1" applyBorder="1"/>
    <xf numFmtId="0" fontId="0" fillId="0" borderId="61" xfId="0" applyBorder="1"/>
    <xf numFmtId="165" fontId="0" fillId="0" borderId="77" xfId="2" applyNumberFormat="1" applyFont="1" applyBorder="1"/>
    <xf numFmtId="0" fontId="0" fillId="0" borderId="62" xfId="0" applyBorder="1"/>
    <xf numFmtId="49" fontId="0" fillId="0" borderId="32" xfId="0" applyNumberFormat="1" applyBorder="1"/>
    <xf numFmtId="165" fontId="0" fillId="0" borderId="78" xfId="2" applyNumberFormat="1" applyFont="1" applyBorder="1"/>
    <xf numFmtId="0" fontId="23" fillId="13" borderId="66" xfId="0" applyFont="1" applyFill="1" applyBorder="1"/>
    <xf numFmtId="0" fontId="23" fillId="13" borderId="67" xfId="0" applyFont="1" applyFill="1" applyBorder="1"/>
    <xf numFmtId="0" fontId="23" fillId="13" borderId="67" xfId="2" applyNumberFormat="1" applyFont="1" applyFill="1" applyBorder="1"/>
    <xf numFmtId="0" fontId="23" fillId="13" borderId="79" xfId="2" applyNumberFormat="1" applyFont="1" applyFill="1" applyBorder="1"/>
    <xf numFmtId="0" fontId="22" fillId="13" borderId="0" xfId="0" applyFont="1" applyFill="1"/>
    <xf numFmtId="0" fontId="0" fillId="0" borderId="0" xfId="0" applyAlignment="1">
      <alignment horizontal="center"/>
    </xf>
    <xf numFmtId="49" fontId="13" fillId="6" borderId="57" xfId="0" applyNumberFormat="1" applyFont="1" applyFill="1" applyBorder="1" applyAlignment="1">
      <alignment horizontal="left"/>
    </xf>
    <xf numFmtId="49" fontId="13" fillId="6" borderId="6" xfId="0" applyNumberFormat="1" applyFont="1" applyFill="1" applyBorder="1" applyAlignment="1">
      <alignment horizontal="left"/>
    </xf>
    <xf numFmtId="49" fontId="13" fillId="6" borderId="74" xfId="0" applyNumberFormat="1" applyFont="1" applyFill="1" applyBorder="1" applyAlignment="1">
      <alignment horizontal="left"/>
    </xf>
    <xf numFmtId="49" fontId="13" fillId="6" borderId="76" xfId="0" applyNumberFormat="1" applyFont="1" applyFill="1" applyBorder="1" applyAlignment="1">
      <alignment horizontal="left"/>
    </xf>
    <xf numFmtId="164" fontId="2" fillId="8" borderId="52" xfId="1" applyNumberFormat="1" applyFill="1" applyBorder="1" applyAlignment="1">
      <alignment horizontal="center" vertical="center"/>
    </xf>
    <xf numFmtId="164" fontId="2" fillId="8" borderId="35" xfId="1" applyNumberFormat="1" applyFill="1" applyBorder="1" applyAlignment="1">
      <alignment horizontal="center" vertical="center"/>
    </xf>
    <xf numFmtId="164" fontId="2" fillId="8" borderId="33" xfId="1" applyNumberFormat="1" applyFill="1" applyBorder="1" applyAlignment="1">
      <alignment horizontal="center" vertical="center"/>
    </xf>
    <xf numFmtId="0" fontId="4" fillId="8" borderId="27" xfId="0" applyFont="1" applyFill="1" applyBorder="1" applyAlignment="1">
      <alignment horizontal="center"/>
    </xf>
    <xf numFmtId="0" fontId="0" fillId="8" borderId="25" xfId="0" applyFill="1" applyBorder="1" applyAlignment="1">
      <alignment horizontal="center"/>
    </xf>
    <xf numFmtId="0" fontId="0" fillId="8" borderId="26" xfId="0" applyFill="1" applyBorder="1" applyAlignment="1">
      <alignment horizontal="center"/>
    </xf>
    <xf numFmtId="164" fontId="2" fillId="8" borderId="34" xfId="1" applyNumberFormat="1" applyFill="1" applyBorder="1" applyAlignment="1">
      <alignment horizontal="center" vertical="center"/>
    </xf>
    <xf numFmtId="164" fontId="2" fillId="8" borderId="36" xfId="1" applyNumberFormat="1" applyFill="1" applyBorder="1" applyAlignment="1">
      <alignment horizontal="center" vertical="center"/>
    </xf>
  </cellXfs>
  <cellStyles count="4">
    <cellStyle name="Обычный" xfId="0" builtinId="0"/>
    <cellStyle name="Обычный 2" xfId="3"/>
    <cellStyle name="Процентный" xfId="2" builtinId="5"/>
    <cellStyle name="УровеньСтрок_1" xfId="1" builtinId="1" iLevel="0"/>
  </cellStyles>
  <dxfs count="0"/>
  <tableStyles count="0" defaultTableStyle="TableStyleMedium9" defaultPivotStyle="PivotStyleLight16"/>
  <colors>
    <mruColors>
      <color rgb="FF31966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Поташенко Александр Михайлович" refreshedDate="44014.46043634259" createdVersion="4" refreshedVersion="4" minRefreshableVersion="3" recordCount="1055">
  <cacheSource type="worksheet">
    <worksheetSource ref="A1:E1056" sheet="Лист4"/>
  </cacheSource>
  <cacheFields count="5">
    <cacheField name="ПОН/АЗК" numFmtId="49">
      <sharedItems count="63">
        <s v="АЗК 01/МАЗ"/>
        <s v="АЗК 02/МАЗ"/>
        <s v="АЗК 03/МАЗ"/>
        <s v="АЗК 04/МАЗ"/>
        <s v="АЗК 05/МАЗ"/>
        <s v="АЗК 06/МАЗ"/>
        <s v="АЗК 07/МАЗ"/>
        <s v="АЗК 08/МАЗ"/>
        <s v="АЗК 09/МАЗ"/>
        <s v="АЗК 10/МАЗ"/>
        <s v="АЗК 11/МАЗ"/>
        <s v="АЗК 12/МАЗ"/>
        <s v="АЗК 13/МАЗ"/>
        <s v="АЗК 14/МАЗ"/>
        <s v="АЗК 15/МАЗ"/>
        <s v="АЗК 16/МАЗ"/>
        <s v="АЗК 17/МАЗ"/>
        <s v="АЗК 18/МАЗ"/>
        <s v="АЗК 19/МАЗ"/>
        <s v="АЗК 20/МАЗ"/>
        <s v="АЗК 21/МАЗ"/>
        <s v="АЗК 22/МАЗ"/>
        <s v="АЗК 23/МАЗ"/>
        <s v="АЗК 24/МАЗ"/>
        <s v="АЗК 25/МАЗ"/>
        <s v="АЗК 26/МАЗ"/>
        <s v="АЗК 27/МАЗ"/>
        <s v="АЗК 28/МАЗ"/>
        <s v="АЗК 29/МАЗ"/>
        <s v="АЗК 30/МАЗ"/>
        <s v="АЗК 31/МАЗ"/>
        <s v="АЗК 32/МАЗ"/>
        <s v="АЗК 33/МАЗ"/>
        <s v="АЗК 34/МАЗ"/>
        <s v="АЗК 35/МАЗ"/>
        <s v="АЗК 36/МАЗ"/>
        <s v="АЗК 37/МАЗ"/>
        <s v="АЗК 38/МАЗ"/>
        <s v="АЗК 39/МАЗ"/>
        <s v="АЗК 40/МАЗ"/>
        <s v="АЗК 41/МАЗ"/>
        <s v="АЗК 42/МАЗ"/>
        <s v="АЗК 43/МАЗ"/>
        <s v="АЗК 44/МАЗ"/>
        <s v="АЗК 45/МАЗ"/>
        <s v="АЗК 46/МАЗ"/>
        <s v="АЗК 47/МАЗ"/>
        <s v="АЗК 48/МАЗ"/>
        <s v="АЗК 49/МАЗ"/>
        <s v="АЗК 50/МАЗ"/>
        <s v="АЗК 51/МАЗ"/>
        <s v="АЗК 52/МАЗ"/>
        <s v="АЗК 53/МАЗ"/>
        <s v="АЗК 54/МАЗ"/>
        <s v="АЗК 55/МАЗ"/>
        <s v="АЗК 56/МАЗ"/>
        <s v="АЗК 57/МАЗ"/>
        <s v="АЗК 58/МАЗ"/>
        <s v="АЗК 59/МАЗ"/>
        <s v="АЗК 60/МАЗ"/>
        <s v="АЗК 61/МАЗ"/>
        <s v="АЗК 62/МАЗ"/>
        <s v="АЗК 63/МАЗ"/>
      </sharedItems>
    </cacheField>
    <cacheField name="Период (гр)" numFmtId="49">
      <sharedItems/>
    </cacheField>
    <cacheField name="Серия" numFmtId="0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</cacheField>
    <cacheField name="Детализация (изм)" numFmtId="49">
      <sharedItems count="17">
        <s v="01.2020"/>
        <s v="02.2020"/>
        <s v="03.2020"/>
        <s v="04.2020"/>
        <s v="05.2020"/>
        <s v="01.2019"/>
        <s v="02.2019"/>
        <s v="03.2019"/>
        <s v="04.2019"/>
        <s v="05.2019"/>
        <s v="06.2019"/>
        <s v="07.2019"/>
        <s v="08.2019"/>
        <s v="09.2019"/>
        <s v="10.2019"/>
        <s v="11.2019"/>
        <s v="12.2019"/>
      </sharedItems>
    </cacheField>
    <cacheField name="АЗК.Всего" numFmtId="3">
      <sharedItems containsSemiMixedTypes="0" containsString="0" containsNumber="1" minValue="718.71" maxValue="1646577.5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55">
  <r>
    <x v="0"/>
    <s v="Период отчетный"/>
    <x v="0"/>
    <x v="0"/>
    <n v="315058.81"/>
  </r>
  <r>
    <x v="0"/>
    <s v="Период отчетный"/>
    <x v="1"/>
    <x v="1"/>
    <n v="328324.65000000002"/>
  </r>
  <r>
    <x v="0"/>
    <s v="Период отчетный"/>
    <x v="2"/>
    <x v="2"/>
    <n v="357328.266"/>
  </r>
  <r>
    <x v="0"/>
    <s v="Период отчетный"/>
    <x v="3"/>
    <x v="3"/>
    <n v="311603.99"/>
  </r>
  <r>
    <x v="0"/>
    <s v="Период отчетный"/>
    <x v="4"/>
    <x v="4"/>
    <n v="304187.34000000003"/>
  </r>
  <r>
    <x v="0"/>
    <s v="Период сравнения"/>
    <x v="0"/>
    <x v="5"/>
    <n v="396211.76"/>
  </r>
  <r>
    <x v="0"/>
    <s v="Период сравнения"/>
    <x v="1"/>
    <x v="6"/>
    <n v="320119.99"/>
  </r>
  <r>
    <x v="0"/>
    <s v="Период сравнения"/>
    <x v="2"/>
    <x v="7"/>
    <n v="288635.90999999997"/>
  </r>
  <r>
    <x v="0"/>
    <s v="Период сравнения"/>
    <x v="3"/>
    <x v="8"/>
    <n v="311882.76"/>
  </r>
  <r>
    <x v="0"/>
    <s v="Период сравнения"/>
    <x v="4"/>
    <x v="9"/>
    <n v="292646.34999999998"/>
  </r>
  <r>
    <x v="0"/>
    <s v="Период сравнения"/>
    <x v="5"/>
    <x v="10"/>
    <n v="298878.71000000002"/>
  </r>
  <r>
    <x v="0"/>
    <s v="Период сравнения"/>
    <x v="6"/>
    <x v="11"/>
    <n v="288821.5"/>
  </r>
  <r>
    <x v="0"/>
    <s v="Период сравнения"/>
    <x v="7"/>
    <x v="12"/>
    <n v="315380.95"/>
  </r>
  <r>
    <x v="0"/>
    <s v="Период сравнения"/>
    <x v="8"/>
    <x v="13"/>
    <n v="323433.40999999997"/>
  </r>
  <r>
    <x v="0"/>
    <s v="Период сравнения"/>
    <x v="9"/>
    <x v="14"/>
    <n v="331837.31"/>
  </r>
  <r>
    <x v="0"/>
    <s v="Период сравнения"/>
    <x v="10"/>
    <x v="15"/>
    <n v="319376.53000000003"/>
  </r>
  <r>
    <x v="0"/>
    <s v="Период сравнения"/>
    <x v="11"/>
    <x v="16"/>
    <n v="336119.28"/>
  </r>
  <r>
    <x v="1"/>
    <s v="Период отчетный"/>
    <x v="0"/>
    <x v="0"/>
    <n v="443499.87"/>
  </r>
  <r>
    <x v="1"/>
    <s v="Период отчетный"/>
    <x v="1"/>
    <x v="1"/>
    <n v="455058.07"/>
  </r>
  <r>
    <x v="1"/>
    <s v="Период отчетный"/>
    <x v="2"/>
    <x v="2"/>
    <n v="511045.34"/>
  </r>
  <r>
    <x v="1"/>
    <s v="Период отчетный"/>
    <x v="3"/>
    <x v="3"/>
    <n v="499810.11"/>
  </r>
  <r>
    <x v="1"/>
    <s v="Период отчетный"/>
    <x v="4"/>
    <x v="4"/>
    <n v="586542.14"/>
  </r>
  <r>
    <x v="1"/>
    <s v="Период сравнения"/>
    <x v="0"/>
    <x v="5"/>
    <n v="401129.22"/>
  </r>
  <r>
    <x v="1"/>
    <s v="Период сравнения"/>
    <x v="1"/>
    <x v="6"/>
    <n v="352285.78"/>
  </r>
  <r>
    <x v="1"/>
    <s v="Период сравнения"/>
    <x v="2"/>
    <x v="7"/>
    <n v="445416.45"/>
  </r>
  <r>
    <x v="1"/>
    <s v="Период сравнения"/>
    <x v="3"/>
    <x v="8"/>
    <n v="506022.43"/>
  </r>
  <r>
    <x v="1"/>
    <s v="Период сравнения"/>
    <x v="4"/>
    <x v="9"/>
    <n v="589626.02"/>
  </r>
  <r>
    <x v="1"/>
    <s v="Период сравнения"/>
    <x v="5"/>
    <x v="10"/>
    <n v="657620.19999999995"/>
  </r>
  <r>
    <x v="1"/>
    <s v="Период сравнения"/>
    <x v="6"/>
    <x v="11"/>
    <n v="653055.11"/>
  </r>
  <r>
    <x v="1"/>
    <s v="Период сравнения"/>
    <x v="7"/>
    <x v="12"/>
    <n v="665590.02"/>
  </r>
  <r>
    <x v="1"/>
    <s v="Период сравнения"/>
    <x v="8"/>
    <x v="13"/>
    <n v="582441.79"/>
  </r>
  <r>
    <x v="1"/>
    <s v="Период сравнения"/>
    <x v="9"/>
    <x v="14"/>
    <n v="588724.77"/>
  </r>
  <r>
    <x v="1"/>
    <s v="Период сравнения"/>
    <x v="10"/>
    <x v="15"/>
    <n v="508550.64"/>
  </r>
  <r>
    <x v="1"/>
    <s v="Период сравнения"/>
    <x v="11"/>
    <x v="16"/>
    <n v="496057.86"/>
  </r>
  <r>
    <x v="2"/>
    <s v="Период отчетный"/>
    <x v="0"/>
    <x v="0"/>
    <n v="453168.54"/>
  </r>
  <r>
    <x v="2"/>
    <s v="Период отчетный"/>
    <x v="1"/>
    <x v="1"/>
    <n v="458040.57"/>
  </r>
  <r>
    <x v="2"/>
    <s v="Период отчетный"/>
    <x v="2"/>
    <x v="2"/>
    <n v="485844.19"/>
  </r>
  <r>
    <x v="2"/>
    <s v="Период отчетный"/>
    <x v="3"/>
    <x v="3"/>
    <n v="439503.6"/>
  </r>
  <r>
    <x v="2"/>
    <s v="Период отчетный"/>
    <x v="4"/>
    <x v="4"/>
    <n v="433905.74"/>
  </r>
  <r>
    <x v="2"/>
    <s v="Период сравнения"/>
    <x v="0"/>
    <x v="5"/>
    <n v="531111.65"/>
  </r>
  <r>
    <x v="2"/>
    <s v="Период сравнения"/>
    <x v="1"/>
    <x v="6"/>
    <n v="438750.42"/>
  </r>
  <r>
    <x v="2"/>
    <s v="Период сравнения"/>
    <x v="2"/>
    <x v="7"/>
    <n v="455464.37"/>
  </r>
  <r>
    <x v="2"/>
    <s v="Период сравнения"/>
    <x v="3"/>
    <x v="8"/>
    <n v="499733.36"/>
  </r>
  <r>
    <x v="2"/>
    <s v="Период сравнения"/>
    <x v="4"/>
    <x v="9"/>
    <n v="502089.61"/>
  </r>
  <r>
    <x v="2"/>
    <s v="Период сравнения"/>
    <x v="5"/>
    <x v="10"/>
    <n v="498776.44"/>
  </r>
  <r>
    <x v="2"/>
    <s v="Период сравнения"/>
    <x v="6"/>
    <x v="11"/>
    <n v="512840.21"/>
  </r>
  <r>
    <x v="2"/>
    <s v="Период сравнения"/>
    <x v="7"/>
    <x v="12"/>
    <n v="509330.14"/>
  </r>
  <r>
    <x v="2"/>
    <s v="Период сравнения"/>
    <x v="8"/>
    <x v="13"/>
    <n v="515652.24"/>
  </r>
  <r>
    <x v="2"/>
    <s v="Период сравнения"/>
    <x v="9"/>
    <x v="14"/>
    <n v="545474.05000000005"/>
  </r>
  <r>
    <x v="2"/>
    <s v="Период сравнения"/>
    <x v="10"/>
    <x v="15"/>
    <n v="490058.75"/>
  </r>
  <r>
    <x v="2"/>
    <s v="Период сравнения"/>
    <x v="11"/>
    <x v="16"/>
    <n v="508928.64"/>
  </r>
  <r>
    <x v="3"/>
    <s v="Период отчетный"/>
    <x v="0"/>
    <x v="0"/>
    <n v="265175.40000000002"/>
  </r>
  <r>
    <x v="3"/>
    <s v="Период отчетный"/>
    <x v="1"/>
    <x v="1"/>
    <n v="269407.46999999997"/>
  </r>
  <r>
    <x v="3"/>
    <s v="Период отчетный"/>
    <x v="2"/>
    <x v="2"/>
    <n v="276114.42"/>
  </r>
  <r>
    <x v="3"/>
    <s v="Период отчетный"/>
    <x v="3"/>
    <x v="3"/>
    <n v="273687.31"/>
  </r>
  <r>
    <x v="3"/>
    <s v="Период отчетный"/>
    <x v="4"/>
    <x v="4"/>
    <n v="269279.35999999999"/>
  </r>
  <r>
    <x v="3"/>
    <s v="Период сравнения"/>
    <x v="0"/>
    <x v="5"/>
    <n v="392979.07"/>
  </r>
  <r>
    <x v="3"/>
    <s v="Период сравнения"/>
    <x v="1"/>
    <x v="6"/>
    <n v="320292.58"/>
  </r>
  <r>
    <x v="3"/>
    <s v="Период сравнения"/>
    <x v="2"/>
    <x v="7"/>
    <n v="348538.61"/>
  </r>
  <r>
    <x v="3"/>
    <s v="Период сравнения"/>
    <x v="3"/>
    <x v="8"/>
    <n v="364985.19"/>
  </r>
  <r>
    <x v="3"/>
    <s v="Период сравнения"/>
    <x v="4"/>
    <x v="9"/>
    <n v="330983.28000000003"/>
  </r>
  <r>
    <x v="3"/>
    <s v="Период сравнения"/>
    <x v="5"/>
    <x v="10"/>
    <n v="339215.25"/>
  </r>
  <r>
    <x v="3"/>
    <s v="Период сравнения"/>
    <x v="6"/>
    <x v="11"/>
    <n v="334828.09999999998"/>
  </r>
  <r>
    <x v="3"/>
    <s v="Период сравнения"/>
    <x v="7"/>
    <x v="12"/>
    <n v="316968.26"/>
  </r>
  <r>
    <x v="3"/>
    <s v="Период сравнения"/>
    <x v="8"/>
    <x v="13"/>
    <n v="314420.01"/>
  </r>
  <r>
    <x v="3"/>
    <s v="Период сравнения"/>
    <x v="9"/>
    <x v="14"/>
    <n v="329521.55"/>
  </r>
  <r>
    <x v="3"/>
    <s v="Период сравнения"/>
    <x v="10"/>
    <x v="15"/>
    <n v="301269.59000000003"/>
  </r>
  <r>
    <x v="3"/>
    <s v="Период сравнения"/>
    <x v="11"/>
    <x v="16"/>
    <n v="317653.65999999997"/>
  </r>
  <r>
    <x v="4"/>
    <s v="Период отчетный"/>
    <x v="0"/>
    <x v="0"/>
    <n v="501580.79999999999"/>
  </r>
  <r>
    <x v="4"/>
    <s v="Период отчетный"/>
    <x v="1"/>
    <x v="1"/>
    <n v="520054.95"/>
  </r>
  <r>
    <x v="4"/>
    <s v="Период отчетный"/>
    <x v="2"/>
    <x v="2"/>
    <n v="585038.69999999995"/>
  </r>
  <r>
    <x v="4"/>
    <s v="Период отчетный"/>
    <x v="3"/>
    <x v="3"/>
    <n v="560608.22"/>
  </r>
  <r>
    <x v="4"/>
    <s v="Период отчетный"/>
    <x v="4"/>
    <x v="4"/>
    <n v="553987.15"/>
  </r>
  <r>
    <x v="4"/>
    <s v="Период сравнения"/>
    <x v="0"/>
    <x v="5"/>
    <n v="536384.41"/>
  </r>
  <r>
    <x v="4"/>
    <s v="Период сравнения"/>
    <x v="1"/>
    <x v="6"/>
    <n v="482891.98"/>
  </r>
  <r>
    <x v="4"/>
    <s v="Период сравнения"/>
    <x v="2"/>
    <x v="7"/>
    <n v="535054.5"/>
  </r>
  <r>
    <x v="4"/>
    <s v="Период сравнения"/>
    <x v="3"/>
    <x v="8"/>
    <n v="572495.72"/>
  </r>
  <r>
    <x v="4"/>
    <s v="Период сравнения"/>
    <x v="4"/>
    <x v="9"/>
    <n v="609156.03"/>
  </r>
  <r>
    <x v="4"/>
    <s v="Период сравнения"/>
    <x v="5"/>
    <x v="10"/>
    <n v="600641.19999999995"/>
  </r>
  <r>
    <x v="4"/>
    <s v="Период сравнения"/>
    <x v="6"/>
    <x v="11"/>
    <n v="615518.67000000004"/>
  </r>
  <r>
    <x v="4"/>
    <s v="Период сравнения"/>
    <x v="7"/>
    <x v="12"/>
    <n v="636792.02"/>
  </r>
  <r>
    <x v="4"/>
    <s v="Период сравнения"/>
    <x v="8"/>
    <x v="13"/>
    <n v="602219.82999999996"/>
  </r>
  <r>
    <x v="4"/>
    <s v="Период сравнения"/>
    <x v="9"/>
    <x v="14"/>
    <n v="646577.81999999995"/>
  </r>
  <r>
    <x v="4"/>
    <s v="Период сравнения"/>
    <x v="10"/>
    <x v="15"/>
    <n v="597321.71"/>
  </r>
  <r>
    <x v="4"/>
    <s v="Период сравнения"/>
    <x v="11"/>
    <x v="16"/>
    <n v="565472.929999999"/>
  </r>
  <r>
    <x v="5"/>
    <s v="Период отчетный"/>
    <x v="0"/>
    <x v="0"/>
    <n v="763735.29"/>
  </r>
  <r>
    <x v="5"/>
    <s v="Период отчетный"/>
    <x v="1"/>
    <x v="1"/>
    <n v="793350.83"/>
  </r>
  <r>
    <x v="5"/>
    <s v="Период отчетный"/>
    <x v="2"/>
    <x v="2"/>
    <n v="822155.85000000102"/>
  </r>
  <r>
    <x v="5"/>
    <s v="Период отчетный"/>
    <x v="3"/>
    <x v="3"/>
    <n v="714905.26"/>
  </r>
  <r>
    <x v="5"/>
    <s v="Период отчетный"/>
    <x v="4"/>
    <x v="4"/>
    <n v="768491.77"/>
  </r>
  <r>
    <x v="5"/>
    <s v="Период сравнения"/>
    <x v="0"/>
    <x v="5"/>
    <n v="755897.5"/>
  </r>
  <r>
    <x v="5"/>
    <s v="Период сравнения"/>
    <x v="1"/>
    <x v="6"/>
    <n v="710059.19"/>
  </r>
  <r>
    <x v="5"/>
    <s v="Период сравнения"/>
    <x v="2"/>
    <x v="7"/>
    <n v="776706.12"/>
  </r>
  <r>
    <x v="5"/>
    <s v="Период сравнения"/>
    <x v="3"/>
    <x v="8"/>
    <n v="820971.44"/>
  </r>
  <r>
    <x v="5"/>
    <s v="Период сравнения"/>
    <x v="4"/>
    <x v="9"/>
    <n v="835152.3"/>
  </r>
  <r>
    <x v="5"/>
    <s v="Период сравнения"/>
    <x v="5"/>
    <x v="10"/>
    <n v="849833.83"/>
  </r>
  <r>
    <x v="5"/>
    <s v="Период сравнения"/>
    <x v="6"/>
    <x v="11"/>
    <n v="868653.51"/>
  </r>
  <r>
    <x v="5"/>
    <s v="Период сравнения"/>
    <x v="7"/>
    <x v="12"/>
    <n v="859990.88"/>
  </r>
  <r>
    <x v="5"/>
    <s v="Период сравнения"/>
    <x v="8"/>
    <x v="13"/>
    <n v="842531.58"/>
  </r>
  <r>
    <x v="5"/>
    <s v="Период сравнения"/>
    <x v="9"/>
    <x v="14"/>
    <n v="875017.92000000097"/>
  </r>
  <r>
    <x v="5"/>
    <s v="Период сравнения"/>
    <x v="10"/>
    <x v="15"/>
    <n v="811010.94"/>
  </r>
  <r>
    <x v="5"/>
    <s v="Период сравнения"/>
    <x v="11"/>
    <x v="16"/>
    <n v="838417.92000000004"/>
  </r>
  <r>
    <x v="6"/>
    <s v="Период отчетный"/>
    <x v="0"/>
    <x v="0"/>
    <n v="938136.65"/>
  </r>
  <r>
    <x v="6"/>
    <s v="Период отчетный"/>
    <x v="1"/>
    <x v="1"/>
    <n v="949286.37"/>
  </r>
  <r>
    <x v="6"/>
    <s v="Период отчетный"/>
    <x v="2"/>
    <x v="2"/>
    <n v="1031011.29"/>
  </r>
  <r>
    <x v="6"/>
    <s v="Период отчетный"/>
    <x v="3"/>
    <x v="3"/>
    <n v="880505.54"/>
  </r>
  <r>
    <x v="6"/>
    <s v="Период отчетный"/>
    <x v="4"/>
    <x v="4"/>
    <n v="949465.34"/>
  </r>
  <r>
    <x v="6"/>
    <s v="Период сравнения"/>
    <x v="0"/>
    <x v="5"/>
    <n v="917480.01000000106"/>
  </r>
  <r>
    <x v="6"/>
    <s v="Период сравнения"/>
    <x v="1"/>
    <x v="6"/>
    <n v="860434.59999999905"/>
  </r>
  <r>
    <x v="6"/>
    <s v="Период сравнения"/>
    <x v="2"/>
    <x v="7"/>
    <n v="917558.05"/>
  </r>
  <r>
    <x v="6"/>
    <s v="Период сравнения"/>
    <x v="3"/>
    <x v="8"/>
    <n v="884194.82"/>
  </r>
  <r>
    <x v="6"/>
    <s v="Период сравнения"/>
    <x v="4"/>
    <x v="9"/>
    <n v="968971.34"/>
  </r>
  <r>
    <x v="6"/>
    <s v="Период сравнения"/>
    <x v="5"/>
    <x v="10"/>
    <n v="987724.16"/>
  </r>
  <r>
    <x v="6"/>
    <s v="Период сравнения"/>
    <x v="6"/>
    <x v="11"/>
    <n v="976069.36"/>
  </r>
  <r>
    <x v="6"/>
    <s v="Период сравнения"/>
    <x v="7"/>
    <x v="12"/>
    <n v="1008122.46"/>
  </r>
  <r>
    <x v="6"/>
    <s v="Период сравнения"/>
    <x v="8"/>
    <x v="13"/>
    <n v="966710.88"/>
  </r>
  <r>
    <x v="6"/>
    <s v="Период сравнения"/>
    <x v="9"/>
    <x v="14"/>
    <n v="1001817.21"/>
  </r>
  <r>
    <x v="6"/>
    <s v="Период сравнения"/>
    <x v="10"/>
    <x v="15"/>
    <n v="1026108.85"/>
  </r>
  <r>
    <x v="6"/>
    <s v="Период сравнения"/>
    <x v="11"/>
    <x v="16"/>
    <n v="1070003.5"/>
  </r>
  <r>
    <x v="7"/>
    <s v="Период отчетный"/>
    <x v="0"/>
    <x v="0"/>
    <n v="492540.69"/>
  </r>
  <r>
    <x v="7"/>
    <s v="Период отчетный"/>
    <x v="1"/>
    <x v="1"/>
    <n v="502273"/>
  </r>
  <r>
    <x v="7"/>
    <s v="Период отчетный"/>
    <x v="2"/>
    <x v="2"/>
    <n v="550094.97"/>
  </r>
  <r>
    <x v="7"/>
    <s v="Период отчетный"/>
    <x v="3"/>
    <x v="3"/>
    <n v="472015.48"/>
  </r>
  <r>
    <x v="7"/>
    <s v="Период отчетный"/>
    <x v="4"/>
    <x v="4"/>
    <n v="483398.03"/>
  </r>
  <r>
    <x v="7"/>
    <s v="Период сравнения"/>
    <x v="0"/>
    <x v="5"/>
    <n v="808938.02"/>
  </r>
  <r>
    <x v="7"/>
    <s v="Период сравнения"/>
    <x v="1"/>
    <x v="6"/>
    <n v="796972.7"/>
  </r>
  <r>
    <x v="7"/>
    <s v="Период сравнения"/>
    <x v="2"/>
    <x v="7"/>
    <n v="920726.52"/>
  </r>
  <r>
    <x v="7"/>
    <s v="Период сравнения"/>
    <x v="3"/>
    <x v="8"/>
    <n v="969433.36999999895"/>
  </r>
  <r>
    <x v="7"/>
    <s v="Период сравнения"/>
    <x v="4"/>
    <x v="9"/>
    <n v="569646.43999999994"/>
  </r>
  <r>
    <x v="7"/>
    <s v="Период сравнения"/>
    <x v="5"/>
    <x v="10"/>
    <n v="550902.02"/>
  </r>
  <r>
    <x v="7"/>
    <s v="Период сравнения"/>
    <x v="6"/>
    <x v="11"/>
    <n v="559127.36"/>
  </r>
  <r>
    <x v="7"/>
    <s v="Период сравнения"/>
    <x v="7"/>
    <x v="12"/>
    <n v="551615.13"/>
  </r>
  <r>
    <x v="7"/>
    <s v="Период сравнения"/>
    <x v="8"/>
    <x v="13"/>
    <n v="517004.03"/>
  </r>
  <r>
    <x v="7"/>
    <s v="Период сравнения"/>
    <x v="9"/>
    <x v="14"/>
    <n v="534477.54"/>
  </r>
  <r>
    <x v="7"/>
    <s v="Период сравнения"/>
    <x v="10"/>
    <x v="15"/>
    <n v="494643.72"/>
  </r>
  <r>
    <x v="7"/>
    <s v="Период сравнения"/>
    <x v="11"/>
    <x v="16"/>
    <n v="505454.03"/>
  </r>
  <r>
    <x v="8"/>
    <s v="Период отчетный"/>
    <x v="0"/>
    <x v="0"/>
    <n v="450124.46"/>
  </r>
  <r>
    <x v="8"/>
    <s v="Период отчетный"/>
    <x v="1"/>
    <x v="1"/>
    <n v="463331.34"/>
  </r>
  <r>
    <x v="8"/>
    <s v="Период отчетный"/>
    <x v="2"/>
    <x v="2"/>
    <n v="478246.86"/>
  </r>
  <r>
    <x v="8"/>
    <s v="Период отчетный"/>
    <x v="3"/>
    <x v="3"/>
    <n v="411576.19"/>
  </r>
  <r>
    <x v="8"/>
    <s v="Период отчетный"/>
    <x v="4"/>
    <x v="4"/>
    <n v="438398.07"/>
  </r>
  <r>
    <x v="8"/>
    <s v="Период сравнения"/>
    <x v="0"/>
    <x v="5"/>
    <n v="510053.51"/>
  </r>
  <r>
    <x v="8"/>
    <s v="Период сравнения"/>
    <x v="1"/>
    <x v="6"/>
    <n v="454351.48"/>
  </r>
  <r>
    <x v="8"/>
    <s v="Период сравнения"/>
    <x v="2"/>
    <x v="7"/>
    <n v="491849.87"/>
  </r>
  <r>
    <x v="8"/>
    <s v="Период сравнения"/>
    <x v="3"/>
    <x v="8"/>
    <n v="517453.04"/>
  </r>
  <r>
    <x v="8"/>
    <s v="Период сравнения"/>
    <x v="4"/>
    <x v="9"/>
    <n v="522883.05"/>
  </r>
  <r>
    <x v="8"/>
    <s v="Период сравнения"/>
    <x v="5"/>
    <x v="10"/>
    <n v="508642.39"/>
  </r>
  <r>
    <x v="8"/>
    <s v="Период сравнения"/>
    <x v="6"/>
    <x v="11"/>
    <n v="488388.2"/>
  </r>
  <r>
    <x v="8"/>
    <s v="Период сравнения"/>
    <x v="7"/>
    <x v="12"/>
    <n v="512886.65"/>
  </r>
  <r>
    <x v="8"/>
    <s v="Период сравнения"/>
    <x v="8"/>
    <x v="13"/>
    <n v="517805.49"/>
  </r>
  <r>
    <x v="8"/>
    <s v="Период сравнения"/>
    <x v="9"/>
    <x v="14"/>
    <n v="546198.25"/>
  </r>
  <r>
    <x v="8"/>
    <s v="Период сравнения"/>
    <x v="10"/>
    <x v="15"/>
    <n v="519708.32"/>
  </r>
  <r>
    <x v="8"/>
    <s v="Период сравнения"/>
    <x v="11"/>
    <x v="16"/>
    <n v="532542.01"/>
  </r>
  <r>
    <x v="9"/>
    <s v="Период отчетный"/>
    <x v="0"/>
    <x v="0"/>
    <n v="1373774.37"/>
  </r>
  <r>
    <x v="9"/>
    <s v="Период отчетный"/>
    <x v="1"/>
    <x v="1"/>
    <n v="1402249.63"/>
  </r>
  <r>
    <x v="9"/>
    <s v="Период отчетный"/>
    <x v="2"/>
    <x v="2"/>
    <n v="1405173.52"/>
  </r>
  <r>
    <x v="9"/>
    <s v="Период отчетный"/>
    <x v="3"/>
    <x v="3"/>
    <n v="1160135.23"/>
  </r>
  <r>
    <x v="9"/>
    <s v="Период отчетный"/>
    <x v="4"/>
    <x v="4"/>
    <n v="1212701.04"/>
  </r>
  <r>
    <x v="9"/>
    <s v="Период сравнения"/>
    <x v="0"/>
    <x v="5"/>
    <n v="1447632.89"/>
  </r>
  <r>
    <x v="9"/>
    <s v="Период сравнения"/>
    <x v="1"/>
    <x v="6"/>
    <n v="1322863.94"/>
  </r>
  <r>
    <x v="9"/>
    <s v="Период сравнения"/>
    <x v="2"/>
    <x v="7"/>
    <n v="1457552.19"/>
  </r>
  <r>
    <x v="9"/>
    <s v="Период сравнения"/>
    <x v="3"/>
    <x v="8"/>
    <n v="1484312.72"/>
  </r>
  <r>
    <x v="9"/>
    <s v="Период сравнения"/>
    <x v="4"/>
    <x v="9"/>
    <n v="1453324.5"/>
  </r>
  <r>
    <x v="9"/>
    <s v="Период сравнения"/>
    <x v="5"/>
    <x v="10"/>
    <n v="1409180.61"/>
  </r>
  <r>
    <x v="9"/>
    <s v="Период сравнения"/>
    <x v="6"/>
    <x v="11"/>
    <n v="1404700.37"/>
  </r>
  <r>
    <x v="9"/>
    <s v="Период сравнения"/>
    <x v="7"/>
    <x v="12"/>
    <n v="1404144.6399999999"/>
  </r>
  <r>
    <x v="9"/>
    <s v="Период сравнения"/>
    <x v="8"/>
    <x v="13"/>
    <n v="1444595.38"/>
  </r>
  <r>
    <x v="9"/>
    <s v="Период сравнения"/>
    <x v="9"/>
    <x v="14"/>
    <n v="1563006.53"/>
  </r>
  <r>
    <x v="9"/>
    <s v="Период сравнения"/>
    <x v="10"/>
    <x v="15"/>
    <n v="1499527.89"/>
  </r>
  <r>
    <x v="9"/>
    <s v="Период сравнения"/>
    <x v="11"/>
    <x v="16"/>
    <n v="1569581.24"/>
  </r>
  <r>
    <x v="10"/>
    <s v="Период отчетный"/>
    <x v="0"/>
    <x v="0"/>
    <n v="400034.46"/>
  </r>
  <r>
    <x v="10"/>
    <s v="Период отчетный"/>
    <x v="1"/>
    <x v="1"/>
    <n v="380383.9"/>
  </r>
  <r>
    <x v="10"/>
    <s v="Период отчетный"/>
    <x v="2"/>
    <x v="2"/>
    <n v="387766.9"/>
  </r>
  <r>
    <x v="10"/>
    <s v="Период отчетный"/>
    <x v="3"/>
    <x v="3"/>
    <n v="2083.77"/>
  </r>
  <r>
    <x v="10"/>
    <s v="Период отчетный"/>
    <x v="4"/>
    <x v="4"/>
    <n v="272646.69"/>
  </r>
  <r>
    <x v="10"/>
    <s v="Период сравнения"/>
    <x v="0"/>
    <x v="5"/>
    <n v="595504.63"/>
  </r>
  <r>
    <x v="10"/>
    <s v="Период сравнения"/>
    <x v="1"/>
    <x v="6"/>
    <n v="514028.46"/>
  </r>
  <r>
    <x v="10"/>
    <s v="Период сравнения"/>
    <x v="2"/>
    <x v="7"/>
    <n v="498625.73"/>
  </r>
  <r>
    <x v="10"/>
    <s v="Период сравнения"/>
    <x v="3"/>
    <x v="8"/>
    <n v="474907.39"/>
  </r>
  <r>
    <x v="10"/>
    <s v="Период сравнения"/>
    <x v="4"/>
    <x v="9"/>
    <n v="495913.96"/>
  </r>
  <r>
    <x v="10"/>
    <s v="Период сравнения"/>
    <x v="5"/>
    <x v="10"/>
    <n v="479815.55"/>
  </r>
  <r>
    <x v="10"/>
    <s v="Период сравнения"/>
    <x v="6"/>
    <x v="11"/>
    <n v="510623.83"/>
  </r>
  <r>
    <x v="10"/>
    <s v="Период сравнения"/>
    <x v="7"/>
    <x v="12"/>
    <n v="506365.37"/>
  </r>
  <r>
    <x v="10"/>
    <s v="Период сравнения"/>
    <x v="8"/>
    <x v="13"/>
    <n v="447191.65"/>
  </r>
  <r>
    <x v="10"/>
    <s v="Период сравнения"/>
    <x v="9"/>
    <x v="14"/>
    <n v="531365.77"/>
  </r>
  <r>
    <x v="10"/>
    <s v="Период сравнения"/>
    <x v="10"/>
    <x v="15"/>
    <n v="530948.43999999994"/>
  </r>
  <r>
    <x v="10"/>
    <s v="Период сравнения"/>
    <x v="11"/>
    <x v="16"/>
    <n v="601459.18999999994"/>
  </r>
  <r>
    <x v="11"/>
    <s v="Период отчетный"/>
    <x v="0"/>
    <x v="0"/>
    <n v="575594.47"/>
  </r>
  <r>
    <x v="11"/>
    <s v="Период отчетный"/>
    <x v="1"/>
    <x v="1"/>
    <n v="576750.43000000005"/>
  </r>
  <r>
    <x v="11"/>
    <s v="Период отчетный"/>
    <x v="2"/>
    <x v="2"/>
    <n v="617723.15000000095"/>
  </r>
  <r>
    <x v="11"/>
    <s v="Период отчетный"/>
    <x v="3"/>
    <x v="3"/>
    <n v="561104.71"/>
  </r>
  <r>
    <x v="11"/>
    <s v="Период отчетный"/>
    <x v="4"/>
    <x v="4"/>
    <n v="591229.48"/>
  </r>
  <r>
    <x v="11"/>
    <s v="Период сравнения"/>
    <x v="0"/>
    <x v="5"/>
    <n v="631738.97"/>
  </r>
  <r>
    <x v="11"/>
    <s v="Период сравнения"/>
    <x v="1"/>
    <x v="6"/>
    <n v="528360.75"/>
  </r>
  <r>
    <x v="11"/>
    <s v="Период сравнения"/>
    <x v="2"/>
    <x v="7"/>
    <n v="598552.06999999995"/>
  </r>
  <r>
    <x v="11"/>
    <s v="Период сравнения"/>
    <x v="3"/>
    <x v="8"/>
    <n v="647617.38"/>
  </r>
  <r>
    <x v="11"/>
    <s v="Период сравнения"/>
    <x v="4"/>
    <x v="9"/>
    <n v="635798.06000000006"/>
  </r>
  <r>
    <x v="11"/>
    <s v="Период сравнения"/>
    <x v="5"/>
    <x v="10"/>
    <n v="659106.16"/>
  </r>
  <r>
    <x v="11"/>
    <s v="Период сравнения"/>
    <x v="6"/>
    <x v="11"/>
    <n v="648341.27"/>
  </r>
  <r>
    <x v="11"/>
    <s v="Период сравнения"/>
    <x v="7"/>
    <x v="12"/>
    <n v="664731.07999999996"/>
  </r>
  <r>
    <x v="11"/>
    <s v="Период сравнения"/>
    <x v="8"/>
    <x v="13"/>
    <n v="614375.29"/>
  </r>
  <r>
    <x v="11"/>
    <s v="Период сравнения"/>
    <x v="9"/>
    <x v="14"/>
    <n v="678860.22"/>
  </r>
  <r>
    <x v="11"/>
    <s v="Период сравнения"/>
    <x v="10"/>
    <x v="15"/>
    <n v="632954"/>
  </r>
  <r>
    <x v="11"/>
    <s v="Период сравнения"/>
    <x v="11"/>
    <x v="16"/>
    <n v="660759.51"/>
  </r>
  <r>
    <x v="12"/>
    <s v="Период отчетный"/>
    <x v="0"/>
    <x v="0"/>
    <n v="760820.89"/>
  </r>
  <r>
    <x v="12"/>
    <s v="Период отчетный"/>
    <x v="1"/>
    <x v="1"/>
    <n v="743203.31"/>
  </r>
  <r>
    <x v="12"/>
    <s v="Период отчетный"/>
    <x v="2"/>
    <x v="2"/>
    <n v="790224.22000000102"/>
  </r>
  <r>
    <x v="12"/>
    <s v="Период отчетный"/>
    <x v="3"/>
    <x v="3"/>
    <n v="710115.63"/>
  </r>
  <r>
    <x v="12"/>
    <s v="Период отчетный"/>
    <x v="4"/>
    <x v="4"/>
    <n v="741173.53"/>
  </r>
  <r>
    <x v="12"/>
    <s v="Период сравнения"/>
    <x v="0"/>
    <x v="5"/>
    <n v="742077.55"/>
  </r>
  <r>
    <x v="12"/>
    <s v="Период сравнения"/>
    <x v="1"/>
    <x v="6"/>
    <n v="658382.64999999898"/>
  </r>
  <r>
    <x v="12"/>
    <s v="Период сравнения"/>
    <x v="2"/>
    <x v="7"/>
    <n v="759087.16"/>
  </r>
  <r>
    <x v="12"/>
    <s v="Период сравнения"/>
    <x v="3"/>
    <x v="8"/>
    <n v="807478.88"/>
  </r>
  <r>
    <x v="12"/>
    <s v="Период сравнения"/>
    <x v="4"/>
    <x v="9"/>
    <n v="797386.52"/>
  </r>
  <r>
    <x v="12"/>
    <s v="Период сравнения"/>
    <x v="5"/>
    <x v="10"/>
    <n v="818306.93"/>
  </r>
  <r>
    <x v="12"/>
    <s v="Период сравнения"/>
    <x v="6"/>
    <x v="11"/>
    <n v="824609.04"/>
  </r>
  <r>
    <x v="12"/>
    <s v="Период сравнения"/>
    <x v="7"/>
    <x v="12"/>
    <n v="830179.32"/>
  </r>
  <r>
    <x v="12"/>
    <s v="Период сравнения"/>
    <x v="8"/>
    <x v="13"/>
    <n v="785154.13"/>
  </r>
  <r>
    <x v="12"/>
    <s v="Период сравнения"/>
    <x v="9"/>
    <x v="14"/>
    <n v="864426.53"/>
  </r>
  <r>
    <x v="12"/>
    <s v="Период сравнения"/>
    <x v="10"/>
    <x v="15"/>
    <n v="829784.22"/>
  </r>
  <r>
    <x v="12"/>
    <s v="Период сравнения"/>
    <x v="11"/>
    <x v="16"/>
    <n v="847625.06"/>
  </r>
  <r>
    <x v="13"/>
    <s v="Период отчетный"/>
    <x v="0"/>
    <x v="0"/>
    <n v="392089.83"/>
  </r>
  <r>
    <x v="13"/>
    <s v="Период отчетный"/>
    <x v="1"/>
    <x v="1"/>
    <n v="399896.12"/>
  </r>
  <r>
    <x v="13"/>
    <s v="Период отчетный"/>
    <x v="2"/>
    <x v="2"/>
    <n v="460519.86"/>
  </r>
  <r>
    <x v="13"/>
    <s v="Период отчетный"/>
    <x v="3"/>
    <x v="3"/>
    <n v="431175.49"/>
  </r>
  <r>
    <x v="13"/>
    <s v="Период отчетный"/>
    <x v="4"/>
    <x v="4"/>
    <n v="448912.91"/>
  </r>
  <r>
    <x v="13"/>
    <s v="Период сравнения"/>
    <x v="0"/>
    <x v="5"/>
    <n v="451750.76"/>
  </r>
  <r>
    <x v="13"/>
    <s v="Период сравнения"/>
    <x v="1"/>
    <x v="6"/>
    <n v="467433.37"/>
  </r>
  <r>
    <x v="13"/>
    <s v="Период сравнения"/>
    <x v="2"/>
    <x v="7"/>
    <n v="519352.1"/>
  </r>
  <r>
    <x v="13"/>
    <s v="Период сравнения"/>
    <x v="3"/>
    <x v="8"/>
    <n v="588933.18999999994"/>
  </r>
  <r>
    <x v="13"/>
    <s v="Период сравнения"/>
    <x v="4"/>
    <x v="9"/>
    <n v="520517.26"/>
  </r>
  <r>
    <x v="13"/>
    <s v="Период сравнения"/>
    <x v="5"/>
    <x v="10"/>
    <n v="517784.57"/>
  </r>
  <r>
    <x v="13"/>
    <s v="Период сравнения"/>
    <x v="6"/>
    <x v="11"/>
    <n v="599547.47"/>
  </r>
  <r>
    <x v="13"/>
    <s v="Период сравнения"/>
    <x v="7"/>
    <x v="12"/>
    <n v="593893.06999999995"/>
  </r>
  <r>
    <x v="13"/>
    <s v="Период сравнения"/>
    <x v="8"/>
    <x v="13"/>
    <n v="549983.87"/>
  </r>
  <r>
    <x v="13"/>
    <s v="Период сравнения"/>
    <x v="9"/>
    <x v="14"/>
    <n v="562815.68000000005"/>
  </r>
  <r>
    <x v="13"/>
    <s v="Период сравнения"/>
    <x v="10"/>
    <x v="15"/>
    <n v="471858.66"/>
  </r>
  <r>
    <x v="13"/>
    <s v="Период сравнения"/>
    <x v="11"/>
    <x v="16"/>
    <n v="440456.64"/>
  </r>
  <r>
    <x v="14"/>
    <s v="Период отчетный"/>
    <x v="0"/>
    <x v="0"/>
    <n v="664602.43999999994"/>
  </r>
  <r>
    <x v="14"/>
    <s v="Период отчетный"/>
    <x v="1"/>
    <x v="1"/>
    <n v="681603.59"/>
  </r>
  <r>
    <x v="14"/>
    <s v="Период отчетный"/>
    <x v="2"/>
    <x v="2"/>
    <n v="786980.45"/>
  </r>
  <r>
    <x v="14"/>
    <s v="Период отчетный"/>
    <x v="3"/>
    <x v="3"/>
    <n v="720142.21"/>
  </r>
  <r>
    <x v="14"/>
    <s v="Период отчетный"/>
    <x v="4"/>
    <x v="4"/>
    <n v="713223.84"/>
  </r>
  <r>
    <x v="14"/>
    <s v="Период сравнения"/>
    <x v="0"/>
    <x v="5"/>
    <n v="826432.38"/>
  </r>
  <r>
    <x v="14"/>
    <s v="Период сравнения"/>
    <x v="1"/>
    <x v="6"/>
    <n v="738250.82"/>
  </r>
  <r>
    <x v="14"/>
    <s v="Период сравнения"/>
    <x v="2"/>
    <x v="7"/>
    <n v="773518.92"/>
  </r>
  <r>
    <x v="14"/>
    <s v="Период сравнения"/>
    <x v="3"/>
    <x v="8"/>
    <n v="755054.75"/>
  </r>
  <r>
    <x v="14"/>
    <s v="Период сравнения"/>
    <x v="4"/>
    <x v="9"/>
    <n v="753529.24999999895"/>
  </r>
  <r>
    <x v="14"/>
    <s v="Период сравнения"/>
    <x v="5"/>
    <x v="10"/>
    <n v="716973.1"/>
  </r>
  <r>
    <x v="14"/>
    <s v="Период сравнения"/>
    <x v="6"/>
    <x v="11"/>
    <n v="657632.61"/>
  </r>
  <r>
    <x v="14"/>
    <s v="Период сравнения"/>
    <x v="7"/>
    <x v="12"/>
    <n v="654749.1"/>
  </r>
  <r>
    <x v="14"/>
    <s v="Период сравнения"/>
    <x v="8"/>
    <x v="13"/>
    <n v="685219.51"/>
  </r>
  <r>
    <x v="14"/>
    <s v="Период сравнения"/>
    <x v="9"/>
    <x v="14"/>
    <n v="723182.77"/>
  </r>
  <r>
    <x v="14"/>
    <s v="Период сравнения"/>
    <x v="10"/>
    <x v="15"/>
    <n v="687952.88"/>
  </r>
  <r>
    <x v="14"/>
    <s v="Период сравнения"/>
    <x v="11"/>
    <x v="16"/>
    <n v="729602.9"/>
  </r>
  <r>
    <x v="15"/>
    <s v="Период отчетный"/>
    <x v="0"/>
    <x v="0"/>
    <n v="601152.56999999995"/>
  </r>
  <r>
    <x v="15"/>
    <s v="Период отчетный"/>
    <x v="1"/>
    <x v="1"/>
    <n v="602660.69999999995"/>
  </r>
  <r>
    <x v="15"/>
    <s v="Период отчетный"/>
    <x v="2"/>
    <x v="2"/>
    <n v="689463.68"/>
  </r>
  <r>
    <x v="15"/>
    <s v="Период отчетный"/>
    <x v="3"/>
    <x v="3"/>
    <n v="643985.15"/>
  </r>
  <r>
    <x v="15"/>
    <s v="Период отчетный"/>
    <x v="4"/>
    <x v="4"/>
    <n v="662581.67000000004"/>
  </r>
  <r>
    <x v="15"/>
    <s v="Период сравнения"/>
    <x v="0"/>
    <x v="5"/>
    <n v="648969.12"/>
  </r>
  <r>
    <x v="15"/>
    <s v="Период сравнения"/>
    <x v="1"/>
    <x v="6"/>
    <n v="633692.51"/>
  </r>
  <r>
    <x v="15"/>
    <s v="Период сравнения"/>
    <x v="2"/>
    <x v="7"/>
    <n v="755731.9"/>
  </r>
  <r>
    <x v="15"/>
    <s v="Период сравнения"/>
    <x v="3"/>
    <x v="8"/>
    <n v="847383.26"/>
  </r>
  <r>
    <x v="15"/>
    <s v="Период сравнения"/>
    <x v="4"/>
    <x v="9"/>
    <n v="794207.39"/>
  </r>
  <r>
    <x v="15"/>
    <s v="Период сравнения"/>
    <x v="5"/>
    <x v="10"/>
    <n v="802708"/>
  </r>
  <r>
    <x v="15"/>
    <s v="Период сравнения"/>
    <x v="6"/>
    <x v="11"/>
    <n v="822255.57"/>
  </r>
  <r>
    <x v="15"/>
    <s v="Период сравнения"/>
    <x v="7"/>
    <x v="12"/>
    <n v="797588.04"/>
  </r>
  <r>
    <x v="15"/>
    <s v="Период сравнения"/>
    <x v="8"/>
    <x v="13"/>
    <n v="731509.65"/>
  </r>
  <r>
    <x v="15"/>
    <s v="Период сравнения"/>
    <x v="9"/>
    <x v="14"/>
    <n v="757076.86"/>
  </r>
  <r>
    <x v="15"/>
    <s v="Период сравнения"/>
    <x v="10"/>
    <x v="15"/>
    <n v="688555.27"/>
  </r>
  <r>
    <x v="15"/>
    <s v="Период сравнения"/>
    <x v="11"/>
    <x v="16"/>
    <n v="701076.69"/>
  </r>
  <r>
    <x v="16"/>
    <s v="Период отчетный"/>
    <x v="0"/>
    <x v="0"/>
    <n v="838941.51"/>
  </r>
  <r>
    <x v="16"/>
    <s v="Период отчетный"/>
    <x v="1"/>
    <x v="1"/>
    <n v="887681.31"/>
  </r>
  <r>
    <x v="16"/>
    <s v="Период отчетный"/>
    <x v="2"/>
    <x v="2"/>
    <n v="945166.42"/>
  </r>
  <r>
    <x v="16"/>
    <s v="Период отчетный"/>
    <x v="3"/>
    <x v="3"/>
    <n v="877238.96"/>
  </r>
  <r>
    <x v="16"/>
    <s v="Период отчетный"/>
    <x v="4"/>
    <x v="4"/>
    <n v="757602.38"/>
  </r>
  <r>
    <x v="16"/>
    <s v="Период сравнения"/>
    <x v="0"/>
    <x v="5"/>
    <n v="916198.69"/>
  </r>
  <r>
    <x v="16"/>
    <s v="Период сравнения"/>
    <x v="1"/>
    <x v="6"/>
    <n v="794341.05"/>
  </r>
  <r>
    <x v="16"/>
    <s v="Период сравнения"/>
    <x v="2"/>
    <x v="7"/>
    <n v="900631.27"/>
  </r>
  <r>
    <x v="16"/>
    <s v="Период сравнения"/>
    <x v="3"/>
    <x v="8"/>
    <n v="930877.28"/>
  </r>
  <r>
    <x v="16"/>
    <s v="Период сравнения"/>
    <x v="4"/>
    <x v="9"/>
    <n v="964911.02"/>
  </r>
  <r>
    <x v="16"/>
    <s v="Период сравнения"/>
    <x v="5"/>
    <x v="10"/>
    <n v="972428.08"/>
  </r>
  <r>
    <x v="16"/>
    <s v="Период сравнения"/>
    <x v="6"/>
    <x v="11"/>
    <n v="1017816.05"/>
  </r>
  <r>
    <x v="16"/>
    <s v="Период сравнения"/>
    <x v="7"/>
    <x v="12"/>
    <n v="985987.13"/>
  </r>
  <r>
    <x v="16"/>
    <s v="Период сравнения"/>
    <x v="8"/>
    <x v="13"/>
    <n v="948940.69"/>
  </r>
  <r>
    <x v="16"/>
    <s v="Период сравнения"/>
    <x v="9"/>
    <x v="14"/>
    <n v="991967.71"/>
  </r>
  <r>
    <x v="16"/>
    <s v="Период сравнения"/>
    <x v="10"/>
    <x v="15"/>
    <n v="943503.97"/>
  </r>
  <r>
    <x v="16"/>
    <s v="Период сравнения"/>
    <x v="11"/>
    <x v="16"/>
    <n v="984305.31"/>
  </r>
  <r>
    <x v="17"/>
    <s v="Период отчетный"/>
    <x v="0"/>
    <x v="0"/>
    <n v="717647.15"/>
  </r>
  <r>
    <x v="17"/>
    <s v="Период отчетный"/>
    <x v="1"/>
    <x v="1"/>
    <n v="752937.31"/>
  </r>
  <r>
    <x v="17"/>
    <s v="Период отчетный"/>
    <x v="2"/>
    <x v="2"/>
    <n v="800518.54"/>
  </r>
  <r>
    <x v="17"/>
    <s v="Период отчетный"/>
    <x v="3"/>
    <x v="3"/>
    <n v="712549.88"/>
  </r>
  <r>
    <x v="17"/>
    <s v="Период отчетный"/>
    <x v="4"/>
    <x v="4"/>
    <n v="721383.37000000104"/>
  </r>
  <r>
    <x v="17"/>
    <s v="Период сравнения"/>
    <x v="0"/>
    <x v="5"/>
    <n v="771967.74"/>
  </r>
  <r>
    <x v="17"/>
    <s v="Период сравнения"/>
    <x v="1"/>
    <x v="6"/>
    <n v="693555.62"/>
  </r>
  <r>
    <x v="17"/>
    <s v="Период сравнения"/>
    <x v="2"/>
    <x v="7"/>
    <n v="788224.83"/>
  </r>
  <r>
    <x v="17"/>
    <s v="Период сравнения"/>
    <x v="3"/>
    <x v="8"/>
    <n v="813515.62"/>
  </r>
  <r>
    <x v="17"/>
    <s v="Период сравнения"/>
    <x v="4"/>
    <x v="9"/>
    <n v="746305.72"/>
  </r>
  <r>
    <x v="17"/>
    <s v="Период сравнения"/>
    <x v="5"/>
    <x v="10"/>
    <n v="812177.61"/>
  </r>
  <r>
    <x v="17"/>
    <s v="Период сравнения"/>
    <x v="6"/>
    <x v="11"/>
    <n v="845615.47999999905"/>
  </r>
  <r>
    <x v="17"/>
    <s v="Период сравнения"/>
    <x v="7"/>
    <x v="12"/>
    <n v="865086.45"/>
  </r>
  <r>
    <x v="17"/>
    <s v="Период сравнения"/>
    <x v="8"/>
    <x v="13"/>
    <n v="807695.45"/>
  </r>
  <r>
    <x v="17"/>
    <s v="Период сравнения"/>
    <x v="9"/>
    <x v="14"/>
    <n v="848972.81"/>
  </r>
  <r>
    <x v="17"/>
    <s v="Период сравнения"/>
    <x v="10"/>
    <x v="15"/>
    <n v="777839.53"/>
  </r>
  <r>
    <x v="17"/>
    <s v="Период сравнения"/>
    <x v="11"/>
    <x v="16"/>
    <n v="818274.53"/>
  </r>
  <r>
    <x v="18"/>
    <s v="Период отчетный"/>
    <x v="0"/>
    <x v="0"/>
    <n v="627261.94999999995"/>
  </r>
  <r>
    <x v="18"/>
    <s v="Период отчетный"/>
    <x v="1"/>
    <x v="1"/>
    <n v="636384.68000000005"/>
  </r>
  <r>
    <x v="18"/>
    <s v="Период отчетный"/>
    <x v="2"/>
    <x v="2"/>
    <n v="677836.56"/>
  </r>
  <r>
    <x v="18"/>
    <s v="Период отчетный"/>
    <x v="3"/>
    <x v="3"/>
    <n v="617482.72"/>
  </r>
  <r>
    <x v="18"/>
    <s v="Период отчетный"/>
    <x v="4"/>
    <x v="4"/>
    <n v="665009.88"/>
  </r>
  <r>
    <x v="18"/>
    <s v="Период сравнения"/>
    <x v="0"/>
    <x v="5"/>
    <n v="601751.82999999996"/>
  </r>
  <r>
    <x v="18"/>
    <s v="Период сравнения"/>
    <x v="1"/>
    <x v="6"/>
    <n v="580376.52999999898"/>
  </r>
  <r>
    <x v="18"/>
    <s v="Период сравнения"/>
    <x v="2"/>
    <x v="7"/>
    <n v="658194.84"/>
  </r>
  <r>
    <x v="18"/>
    <s v="Период сравнения"/>
    <x v="3"/>
    <x v="8"/>
    <n v="683701.12"/>
  </r>
  <r>
    <x v="18"/>
    <s v="Период сравнения"/>
    <x v="4"/>
    <x v="9"/>
    <n v="706852.53999999899"/>
  </r>
  <r>
    <x v="18"/>
    <s v="Период сравнения"/>
    <x v="5"/>
    <x v="10"/>
    <n v="707339.42"/>
  </r>
  <r>
    <x v="18"/>
    <s v="Период сравнения"/>
    <x v="6"/>
    <x v="11"/>
    <n v="716461.75"/>
  </r>
  <r>
    <x v="18"/>
    <s v="Период сравнения"/>
    <x v="7"/>
    <x v="12"/>
    <n v="710607.8"/>
  </r>
  <r>
    <x v="18"/>
    <s v="Период сравнения"/>
    <x v="8"/>
    <x v="13"/>
    <n v="684782.37"/>
  </r>
  <r>
    <x v="18"/>
    <s v="Период сравнения"/>
    <x v="9"/>
    <x v="14"/>
    <n v="741254.08"/>
  </r>
  <r>
    <x v="18"/>
    <s v="Период сравнения"/>
    <x v="10"/>
    <x v="15"/>
    <n v="704429.6"/>
  </r>
  <r>
    <x v="18"/>
    <s v="Период сравнения"/>
    <x v="11"/>
    <x v="16"/>
    <n v="709462.25"/>
  </r>
  <r>
    <x v="19"/>
    <s v="Период отчетный"/>
    <x v="0"/>
    <x v="0"/>
    <n v="537878.98"/>
  </r>
  <r>
    <x v="19"/>
    <s v="Период отчетный"/>
    <x v="1"/>
    <x v="1"/>
    <n v="552806.86"/>
  </r>
  <r>
    <x v="19"/>
    <s v="Период отчетный"/>
    <x v="2"/>
    <x v="2"/>
    <n v="603590.12"/>
  </r>
  <r>
    <x v="19"/>
    <s v="Период отчетный"/>
    <x v="3"/>
    <x v="3"/>
    <n v="597378.29"/>
  </r>
  <r>
    <x v="19"/>
    <s v="Период отчетный"/>
    <x v="4"/>
    <x v="4"/>
    <n v="669343.25"/>
  </r>
  <r>
    <x v="19"/>
    <s v="Период сравнения"/>
    <x v="0"/>
    <x v="5"/>
    <n v="492013.02"/>
  </r>
  <r>
    <x v="19"/>
    <s v="Период сравнения"/>
    <x v="1"/>
    <x v="6"/>
    <n v="472628.28"/>
  </r>
  <r>
    <x v="19"/>
    <s v="Период сравнения"/>
    <x v="2"/>
    <x v="7"/>
    <n v="593016.88"/>
  </r>
  <r>
    <x v="19"/>
    <s v="Период сравнения"/>
    <x v="3"/>
    <x v="8"/>
    <n v="650550.4"/>
  </r>
  <r>
    <x v="19"/>
    <s v="Период сравнения"/>
    <x v="4"/>
    <x v="9"/>
    <n v="664354.96"/>
  </r>
  <r>
    <x v="19"/>
    <s v="Период сравнения"/>
    <x v="5"/>
    <x v="10"/>
    <n v="703390.34"/>
  </r>
  <r>
    <x v="19"/>
    <s v="Период сравнения"/>
    <x v="6"/>
    <x v="11"/>
    <n v="718507.73"/>
  </r>
  <r>
    <x v="19"/>
    <s v="Период сравнения"/>
    <x v="7"/>
    <x v="12"/>
    <n v="731216.570000001"/>
  </r>
  <r>
    <x v="19"/>
    <s v="Период сравнения"/>
    <x v="8"/>
    <x v="13"/>
    <n v="656032.06999999995"/>
  </r>
  <r>
    <x v="19"/>
    <s v="Период сравнения"/>
    <x v="9"/>
    <x v="14"/>
    <n v="675735.71000000101"/>
  </r>
  <r>
    <x v="19"/>
    <s v="Период сравнения"/>
    <x v="10"/>
    <x v="15"/>
    <n v="604218.25"/>
  </r>
  <r>
    <x v="19"/>
    <s v="Период сравнения"/>
    <x v="11"/>
    <x v="16"/>
    <n v="612472.92000000004"/>
  </r>
  <r>
    <x v="20"/>
    <s v="Период отчетный"/>
    <x v="0"/>
    <x v="0"/>
    <n v="267156.77"/>
  </r>
  <r>
    <x v="20"/>
    <s v="Период отчетный"/>
    <x v="1"/>
    <x v="1"/>
    <n v="265499.48"/>
  </r>
  <r>
    <x v="20"/>
    <s v="Период отчетный"/>
    <x v="2"/>
    <x v="2"/>
    <n v="292603.56"/>
  </r>
  <r>
    <x v="20"/>
    <s v="Период отчетный"/>
    <x v="3"/>
    <x v="3"/>
    <n v="279460.78000000003"/>
  </r>
  <r>
    <x v="20"/>
    <s v="Период отчетный"/>
    <x v="4"/>
    <x v="4"/>
    <n v="320179.90000000002"/>
  </r>
  <r>
    <x v="20"/>
    <s v="Период сравнения"/>
    <x v="0"/>
    <x v="5"/>
    <n v="247929.78"/>
  </r>
  <r>
    <x v="20"/>
    <s v="Период сравнения"/>
    <x v="1"/>
    <x v="6"/>
    <n v="226898.19"/>
  </r>
  <r>
    <x v="20"/>
    <s v="Период сравнения"/>
    <x v="2"/>
    <x v="7"/>
    <n v="253286.87"/>
  </r>
  <r>
    <x v="20"/>
    <s v="Период сравнения"/>
    <x v="3"/>
    <x v="8"/>
    <n v="288591.14"/>
  </r>
  <r>
    <x v="20"/>
    <s v="Период сравнения"/>
    <x v="4"/>
    <x v="9"/>
    <n v="320779.65000000002"/>
  </r>
  <r>
    <x v="20"/>
    <s v="Период сравнения"/>
    <x v="5"/>
    <x v="10"/>
    <n v="331867.28000000003"/>
  </r>
  <r>
    <x v="20"/>
    <s v="Период сравнения"/>
    <x v="6"/>
    <x v="11"/>
    <n v="343717.71"/>
  </r>
  <r>
    <x v="20"/>
    <s v="Период сравнения"/>
    <x v="7"/>
    <x v="12"/>
    <n v="354595.97"/>
  </r>
  <r>
    <x v="20"/>
    <s v="Период сравнения"/>
    <x v="8"/>
    <x v="13"/>
    <n v="308566.12"/>
  </r>
  <r>
    <x v="20"/>
    <s v="Период сравнения"/>
    <x v="9"/>
    <x v="14"/>
    <n v="340490.03"/>
  </r>
  <r>
    <x v="20"/>
    <s v="Период сравнения"/>
    <x v="10"/>
    <x v="15"/>
    <n v="305127.65999999997"/>
  </r>
  <r>
    <x v="20"/>
    <s v="Период сравнения"/>
    <x v="11"/>
    <x v="16"/>
    <n v="302270.46000000002"/>
  </r>
  <r>
    <x v="21"/>
    <s v="Период отчетный"/>
    <x v="0"/>
    <x v="0"/>
    <n v="1251978.97"/>
  </r>
  <r>
    <x v="21"/>
    <s v="Период отчетный"/>
    <x v="1"/>
    <x v="1"/>
    <n v="1222476.29"/>
  </r>
  <r>
    <x v="21"/>
    <s v="Период отчетный"/>
    <x v="2"/>
    <x v="2"/>
    <n v="1151682.49"/>
  </r>
  <r>
    <x v="21"/>
    <s v="Период отчетный"/>
    <x v="3"/>
    <x v="3"/>
    <n v="1048435.76"/>
  </r>
  <r>
    <x v="21"/>
    <s v="Период отчетный"/>
    <x v="4"/>
    <x v="4"/>
    <n v="945358.36"/>
  </r>
  <r>
    <x v="21"/>
    <s v="Период сравнения"/>
    <x v="1"/>
    <x v="6"/>
    <n v="297983.03000000003"/>
  </r>
  <r>
    <x v="21"/>
    <s v="Период сравнения"/>
    <x v="2"/>
    <x v="7"/>
    <n v="763948.72"/>
  </r>
  <r>
    <x v="21"/>
    <s v="Период сравнения"/>
    <x v="3"/>
    <x v="8"/>
    <n v="870670.39"/>
  </r>
  <r>
    <x v="21"/>
    <s v="Период сравнения"/>
    <x v="4"/>
    <x v="9"/>
    <n v="1012127.32"/>
  </r>
  <r>
    <x v="21"/>
    <s v="Период сравнения"/>
    <x v="5"/>
    <x v="10"/>
    <n v="1025075.16"/>
  </r>
  <r>
    <x v="21"/>
    <s v="Период сравнения"/>
    <x v="6"/>
    <x v="11"/>
    <n v="1098486.17"/>
  </r>
  <r>
    <x v="21"/>
    <s v="Период сравнения"/>
    <x v="7"/>
    <x v="12"/>
    <n v="1140931.4099999999"/>
  </r>
  <r>
    <x v="21"/>
    <s v="Период сравнения"/>
    <x v="8"/>
    <x v="13"/>
    <n v="1135545.32"/>
  </r>
  <r>
    <x v="21"/>
    <s v="Период сравнения"/>
    <x v="9"/>
    <x v="14"/>
    <n v="1190445.73"/>
  </r>
  <r>
    <x v="21"/>
    <s v="Период сравнения"/>
    <x v="10"/>
    <x v="15"/>
    <n v="1142430.2"/>
  </r>
  <r>
    <x v="21"/>
    <s v="Период сравнения"/>
    <x v="11"/>
    <x v="16"/>
    <n v="1279067.3600000001"/>
  </r>
  <r>
    <x v="22"/>
    <s v="Период отчетный"/>
    <x v="0"/>
    <x v="0"/>
    <n v="519789.8"/>
  </r>
  <r>
    <x v="22"/>
    <s v="Период отчетный"/>
    <x v="1"/>
    <x v="1"/>
    <n v="520999.06"/>
  </r>
  <r>
    <x v="22"/>
    <s v="Период отчетный"/>
    <x v="2"/>
    <x v="2"/>
    <n v="533492.29"/>
  </r>
  <r>
    <x v="22"/>
    <s v="Период отчетный"/>
    <x v="3"/>
    <x v="3"/>
    <n v="436735.19"/>
  </r>
  <r>
    <x v="22"/>
    <s v="Период отчетный"/>
    <x v="4"/>
    <x v="4"/>
    <n v="470747.03"/>
  </r>
  <r>
    <x v="22"/>
    <s v="Период сравнения"/>
    <x v="0"/>
    <x v="5"/>
    <n v="500803.24"/>
  </r>
  <r>
    <x v="22"/>
    <s v="Период сравнения"/>
    <x v="1"/>
    <x v="6"/>
    <n v="443777.39"/>
  </r>
  <r>
    <x v="22"/>
    <s v="Период сравнения"/>
    <x v="2"/>
    <x v="7"/>
    <n v="529811.27"/>
  </r>
  <r>
    <x v="22"/>
    <s v="Период сравнения"/>
    <x v="3"/>
    <x v="8"/>
    <n v="565435.06999999995"/>
  </r>
  <r>
    <x v="22"/>
    <s v="Период сравнения"/>
    <x v="4"/>
    <x v="9"/>
    <n v="595366.76"/>
  </r>
  <r>
    <x v="22"/>
    <s v="Период сравнения"/>
    <x v="5"/>
    <x v="10"/>
    <n v="623183.35999999999"/>
  </r>
  <r>
    <x v="22"/>
    <s v="Период сравнения"/>
    <x v="6"/>
    <x v="11"/>
    <n v="595195.19999999995"/>
  </r>
  <r>
    <x v="22"/>
    <s v="Период сравнения"/>
    <x v="7"/>
    <x v="12"/>
    <n v="614248.22"/>
  </r>
  <r>
    <x v="22"/>
    <s v="Период сравнения"/>
    <x v="8"/>
    <x v="13"/>
    <n v="584151.37"/>
  </r>
  <r>
    <x v="22"/>
    <s v="Период сравнения"/>
    <x v="9"/>
    <x v="14"/>
    <n v="626173.41"/>
  </r>
  <r>
    <x v="22"/>
    <s v="Период сравнения"/>
    <x v="10"/>
    <x v="15"/>
    <n v="577181.17000000004"/>
  </r>
  <r>
    <x v="22"/>
    <s v="Период сравнения"/>
    <x v="11"/>
    <x v="16"/>
    <n v="594214.02"/>
  </r>
  <r>
    <x v="23"/>
    <s v="Период отчетный"/>
    <x v="0"/>
    <x v="0"/>
    <n v="482987.53"/>
  </r>
  <r>
    <x v="23"/>
    <s v="Период отчетный"/>
    <x v="1"/>
    <x v="1"/>
    <n v="504896.64"/>
  </r>
  <r>
    <x v="23"/>
    <s v="Период отчетный"/>
    <x v="2"/>
    <x v="2"/>
    <n v="529219.05000000005"/>
  </r>
  <r>
    <x v="23"/>
    <s v="Период отчетный"/>
    <x v="3"/>
    <x v="3"/>
    <n v="493517.51"/>
  </r>
  <r>
    <x v="23"/>
    <s v="Период отчетный"/>
    <x v="4"/>
    <x v="4"/>
    <n v="532468.81000000006"/>
  </r>
  <r>
    <x v="23"/>
    <s v="Период сравнения"/>
    <x v="0"/>
    <x v="5"/>
    <n v="468767.83"/>
  </r>
  <r>
    <x v="23"/>
    <s v="Период сравнения"/>
    <x v="1"/>
    <x v="6"/>
    <n v="457593.42"/>
  </r>
  <r>
    <x v="23"/>
    <s v="Период сравнения"/>
    <x v="2"/>
    <x v="7"/>
    <n v="499049.21"/>
  </r>
  <r>
    <x v="23"/>
    <s v="Период сравнения"/>
    <x v="3"/>
    <x v="8"/>
    <n v="551304.41"/>
  </r>
  <r>
    <x v="23"/>
    <s v="Период сравнения"/>
    <x v="4"/>
    <x v="9"/>
    <n v="556177.55000000005"/>
  </r>
  <r>
    <x v="23"/>
    <s v="Период сравнения"/>
    <x v="5"/>
    <x v="10"/>
    <n v="568827.93000000005"/>
  </r>
  <r>
    <x v="23"/>
    <s v="Период сравнения"/>
    <x v="6"/>
    <x v="11"/>
    <n v="566616.13"/>
  </r>
  <r>
    <x v="23"/>
    <s v="Период сравнения"/>
    <x v="7"/>
    <x v="12"/>
    <n v="566555.56000000006"/>
  </r>
  <r>
    <x v="23"/>
    <s v="Период сравнения"/>
    <x v="8"/>
    <x v="13"/>
    <n v="552023.14"/>
  </r>
  <r>
    <x v="23"/>
    <s v="Период сравнения"/>
    <x v="9"/>
    <x v="14"/>
    <n v="603844.54"/>
  </r>
  <r>
    <x v="23"/>
    <s v="Период сравнения"/>
    <x v="10"/>
    <x v="15"/>
    <n v="546139"/>
  </r>
  <r>
    <x v="23"/>
    <s v="Период сравнения"/>
    <x v="11"/>
    <x v="16"/>
    <n v="548904.55000000005"/>
  </r>
  <r>
    <x v="24"/>
    <s v="Период отчетный"/>
    <x v="0"/>
    <x v="0"/>
    <n v="344542.54"/>
  </r>
  <r>
    <x v="24"/>
    <s v="Период отчетный"/>
    <x v="1"/>
    <x v="1"/>
    <n v="365484.04"/>
  </r>
  <r>
    <x v="24"/>
    <s v="Период отчетный"/>
    <x v="2"/>
    <x v="2"/>
    <n v="406714.2"/>
  </r>
  <r>
    <x v="24"/>
    <s v="Период отчетный"/>
    <x v="3"/>
    <x v="3"/>
    <n v="404956.85"/>
  </r>
  <r>
    <x v="24"/>
    <s v="Период отчетный"/>
    <x v="4"/>
    <x v="4"/>
    <n v="450617.85"/>
  </r>
  <r>
    <x v="24"/>
    <s v="Период сравнения"/>
    <x v="0"/>
    <x v="5"/>
    <n v="351374.99"/>
  </r>
  <r>
    <x v="24"/>
    <s v="Период сравнения"/>
    <x v="1"/>
    <x v="6"/>
    <n v="336133.67"/>
  </r>
  <r>
    <x v="24"/>
    <s v="Период сравнения"/>
    <x v="2"/>
    <x v="7"/>
    <n v="382416.09"/>
  </r>
  <r>
    <x v="24"/>
    <s v="Период сравнения"/>
    <x v="3"/>
    <x v="8"/>
    <n v="464472.31"/>
  </r>
  <r>
    <x v="24"/>
    <s v="Период сравнения"/>
    <x v="4"/>
    <x v="9"/>
    <n v="488069.98"/>
  </r>
  <r>
    <x v="24"/>
    <s v="Период сравнения"/>
    <x v="5"/>
    <x v="10"/>
    <n v="473163.65"/>
  </r>
  <r>
    <x v="24"/>
    <s v="Период сравнения"/>
    <x v="6"/>
    <x v="11"/>
    <n v="491431.88"/>
  </r>
  <r>
    <x v="24"/>
    <s v="Период сравнения"/>
    <x v="7"/>
    <x v="12"/>
    <n v="499602.35"/>
  </r>
  <r>
    <x v="24"/>
    <s v="Период сравнения"/>
    <x v="8"/>
    <x v="13"/>
    <n v="483769.23"/>
  </r>
  <r>
    <x v="24"/>
    <s v="Период сравнения"/>
    <x v="9"/>
    <x v="14"/>
    <n v="488102.27"/>
  </r>
  <r>
    <x v="24"/>
    <s v="Период сравнения"/>
    <x v="10"/>
    <x v="15"/>
    <n v="423418.43"/>
  </r>
  <r>
    <x v="24"/>
    <s v="Период сравнения"/>
    <x v="11"/>
    <x v="16"/>
    <n v="408616.3"/>
  </r>
  <r>
    <x v="25"/>
    <s v="Период отчетный"/>
    <x v="0"/>
    <x v="0"/>
    <n v="1426253.38"/>
  </r>
  <r>
    <x v="25"/>
    <s v="Период отчетный"/>
    <x v="1"/>
    <x v="1"/>
    <n v="1473470.97"/>
  </r>
  <r>
    <x v="25"/>
    <s v="Период отчетный"/>
    <x v="2"/>
    <x v="2"/>
    <n v="1458366.01"/>
  </r>
  <r>
    <x v="25"/>
    <s v="Период отчетный"/>
    <x v="3"/>
    <x v="3"/>
    <n v="1190507.3"/>
  </r>
  <r>
    <x v="25"/>
    <s v="Период отчетный"/>
    <x v="4"/>
    <x v="4"/>
    <n v="1258547.71"/>
  </r>
  <r>
    <x v="25"/>
    <s v="Период сравнения"/>
    <x v="0"/>
    <x v="5"/>
    <n v="1501897"/>
  </r>
  <r>
    <x v="25"/>
    <s v="Период сравнения"/>
    <x v="1"/>
    <x v="6"/>
    <n v="1377998.47"/>
  </r>
  <r>
    <x v="25"/>
    <s v="Период сравнения"/>
    <x v="2"/>
    <x v="7"/>
    <n v="1525268.71"/>
  </r>
  <r>
    <x v="25"/>
    <s v="Период сравнения"/>
    <x v="3"/>
    <x v="8"/>
    <n v="1609311.96"/>
  </r>
  <r>
    <x v="25"/>
    <s v="Период сравнения"/>
    <x v="4"/>
    <x v="9"/>
    <n v="1574284.6"/>
  </r>
  <r>
    <x v="25"/>
    <s v="Период сравнения"/>
    <x v="5"/>
    <x v="10"/>
    <n v="1509002"/>
  </r>
  <r>
    <x v="25"/>
    <s v="Период сравнения"/>
    <x v="6"/>
    <x v="11"/>
    <n v="1499554.96"/>
  </r>
  <r>
    <x v="25"/>
    <s v="Период сравнения"/>
    <x v="7"/>
    <x v="12"/>
    <n v="1470300.7"/>
  </r>
  <r>
    <x v="25"/>
    <s v="Период сравнения"/>
    <x v="8"/>
    <x v="13"/>
    <n v="1544953.34"/>
  </r>
  <r>
    <x v="25"/>
    <s v="Период сравнения"/>
    <x v="9"/>
    <x v="14"/>
    <n v="1646577.53"/>
  </r>
  <r>
    <x v="25"/>
    <s v="Период сравнения"/>
    <x v="10"/>
    <x v="15"/>
    <n v="1548851.2"/>
  </r>
  <r>
    <x v="25"/>
    <s v="Период сравнения"/>
    <x v="11"/>
    <x v="16"/>
    <n v="1640568.72"/>
  </r>
  <r>
    <x v="26"/>
    <s v="Период отчетный"/>
    <x v="0"/>
    <x v="0"/>
    <n v="661710.6"/>
  </r>
  <r>
    <x v="26"/>
    <s v="Период отчетный"/>
    <x v="1"/>
    <x v="1"/>
    <n v="677616.37"/>
  </r>
  <r>
    <x v="26"/>
    <s v="Период отчетный"/>
    <x v="2"/>
    <x v="2"/>
    <n v="695978.76"/>
  </r>
  <r>
    <x v="26"/>
    <s v="Период отчетный"/>
    <x v="3"/>
    <x v="3"/>
    <n v="611898.62"/>
  </r>
  <r>
    <x v="26"/>
    <s v="Период отчетный"/>
    <x v="4"/>
    <x v="4"/>
    <n v="640411.54"/>
  </r>
  <r>
    <x v="26"/>
    <s v="Период сравнения"/>
    <x v="0"/>
    <x v="5"/>
    <n v="768487.24"/>
  </r>
  <r>
    <x v="26"/>
    <s v="Период сравнения"/>
    <x v="1"/>
    <x v="6"/>
    <n v="635016.94999999995"/>
  </r>
  <r>
    <x v="26"/>
    <s v="Период сравнения"/>
    <x v="2"/>
    <x v="7"/>
    <n v="653065.29"/>
  </r>
  <r>
    <x v="26"/>
    <s v="Период сравнения"/>
    <x v="3"/>
    <x v="8"/>
    <n v="699580.55"/>
  </r>
  <r>
    <x v="26"/>
    <s v="Период сравнения"/>
    <x v="4"/>
    <x v="9"/>
    <n v="721570.94000000099"/>
  </r>
  <r>
    <x v="26"/>
    <s v="Период сравнения"/>
    <x v="5"/>
    <x v="10"/>
    <n v="710333.88"/>
  </r>
  <r>
    <x v="26"/>
    <s v="Период сравнения"/>
    <x v="6"/>
    <x v="11"/>
    <n v="709839.38"/>
  </r>
  <r>
    <x v="26"/>
    <s v="Период сравнения"/>
    <x v="7"/>
    <x v="12"/>
    <n v="721651.29"/>
  </r>
  <r>
    <x v="26"/>
    <s v="Период сравнения"/>
    <x v="8"/>
    <x v="13"/>
    <n v="708509.97"/>
  </r>
  <r>
    <x v="26"/>
    <s v="Период сравнения"/>
    <x v="9"/>
    <x v="14"/>
    <n v="744292.21"/>
  </r>
  <r>
    <x v="26"/>
    <s v="Период сравнения"/>
    <x v="10"/>
    <x v="15"/>
    <n v="719957.57"/>
  </r>
  <r>
    <x v="26"/>
    <s v="Период сравнения"/>
    <x v="11"/>
    <x v="16"/>
    <n v="752328.68"/>
  </r>
  <r>
    <x v="27"/>
    <s v="Период отчетный"/>
    <x v="0"/>
    <x v="0"/>
    <n v="274940.69"/>
  </r>
  <r>
    <x v="27"/>
    <s v="Период отчетный"/>
    <x v="1"/>
    <x v="1"/>
    <n v="259621.57"/>
  </r>
  <r>
    <x v="27"/>
    <s v="Период отчетный"/>
    <x v="2"/>
    <x v="2"/>
    <n v="308555.28999999998"/>
  </r>
  <r>
    <x v="27"/>
    <s v="Период отчетный"/>
    <x v="3"/>
    <x v="3"/>
    <n v="261216.75"/>
  </r>
  <r>
    <x v="27"/>
    <s v="Период отчетный"/>
    <x v="4"/>
    <x v="4"/>
    <n v="270973.39"/>
  </r>
  <r>
    <x v="27"/>
    <s v="Период сравнения"/>
    <x v="0"/>
    <x v="5"/>
    <n v="307482.13"/>
  </r>
  <r>
    <x v="27"/>
    <s v="Период сравнения"/>
    <x v="1"/>
    <x v="6"/>
    <n v="281116.5"/>
  </r>
  <r>
    <x v="27"/>
    <s v="Период сравнения"/>
    <x v="2"/>
    <x v="7"/>
    <n v="347663.12"/>
  </r>
  <r>
    <x v="27"/>
    <s v="Период сравнения"/>
    <x v="3"/>
    <x v="8"/>
    <n v="399790.44"/>
  </r>
  <r>
    <x v="27"/>
    <s v="Период сравнения"/>
    <x v="4"/>
    <x v="9"/>
    <n v="351138.69"/>
  </r>
  <r>
    <x v="27"/>
    <s v="Период сравнения"/>
    <x v="5"/>
    <x v="10"/>
    <n v="358111.7"/>
  </r>
  <r>
    <x v="27"/>
    <s v="Период сравнения"/>
    <x v="6"/>
    <x v="11"/>
    <n v="390832.99"/>
  </r>
  <r>
    <x v="27"/>
    <s v="Период сравнения"/>
    <x v="7"/>
    <x v="12"/>
    <n v="396842.03"/>
  </r>
  <r>
    <x v="27"/>
    <s v="Период сравнения"/>
    <x v="8"/>
    <x v="13"/>
    <n v="360343.09"/>
  </r>
  <r>
    <x v="27"/>
    <s v="Период сравнения"/>
    <x v="9"/>
    <x v="14"/>
    <n v="354018.14"/>
  </r>
  <r>
    <x v="27"/>
    <s v="Период сравнения"/>
    <x v="10"/>
    <x v="15"/>
    <n v="305115.67"/>
  </r>
  <r>
    <x v="27"/>
    <s v="Период сравнения"/>
    <x v="11"/>
    <x v="16"/>
    <n v="296949.26"/>
  </r>
  <r>
    <x v="28"/>
    <s v="Период отчетный"/>
    <x v="0"/>
    <x v="0"/>
    <n v="975261.08000000101"/>
  </r>
  <r>
    <x v="28"/>
    <s v="Период отчетный"/>
    <x v="1"/>
    <x v="1"/>
    <n v="1012083.59"/>
  </r>
  <r>
    <x v="28"/>
    <s v="Период отчетный"/>
    <x v="2"/>
    <x v="2"/>
    <n v="1130814.99"/>
  </r>
  <r>
    <x v="28"/>
    <s v="Период отчетный"/>
    <x v="3"/>
    <x v="3"/>
    <n v="1067182.3999999999"/>
  </r>
  <r>
    <x v="28"/>
    <s v="Период отчетный"/>
    <x v="4"/>
    <x v="4"/>
    <n v="1212645.74"/>
  </r>
  <r>
    <x v="28"/>
    <s v="Период сравнения"/>
    <x v="0"/>
    <x v="5"/>
    <n v="949989.95"/>
  </r>
  <r>
    <x v="28"/>
    <s v="Период сравнения"/>
    <x v="1"/>
    <x v="6"/>
    <n v="908217.570000001"/>
  </r>
  <r>
    <x v="28"/>
    <s v="Период сравнения"/>
    <x v="2"/>
    <x v="7"/>
    <n v="1040125.9"/>
  </r>
  <r>
    <x v="28"/>
    <s v="Период сравнения"/>
    <x v="3"/>
    <x v="8"/>
    <n v="1138190.6100000001"/>
  </r>
  <r>
    <x v="28"/>
    <s v="Период сравнения"/>
    <x v="4"/>
    <x v="9"/>
    <n v="1250228.8400000001"/>
  </r>
  <r>
    <x v="28"/>
    <s v="Период сравнения"/>
    <x v="5"/>
    <x v="10"/>
    <n v="1284340.05"/>
  </r>
  <r>
    <x v="28"/>
    <s v="Период сравнения"/>
    <x v="6"/>
    <x v="11"/>
    <n v="1264615.93"/>
  </r>
  <r>
    <x v="28"/>
    <s v="Период сравнения"/>
    <x v="7"/>
    <x v="12"/>
    <n v="1301096.1399999999"/>
  </r>
  <r>
    <x v="28"/>
    <s v="Период сравнения"/>
    <x v="8"/>
    <x v="13"/>
    <n v="1171606.94"/>
  </r>
  <r>
    <x v="28"/>
    <s v="Период сравнения"/>
    <x v="9"/>
    <x v="14"/>
    <n v="1217241.01"/>
  </r>
  <r>
    <x v="28"/>
    <s v="Период сравнения"/>
    <x v="10"/>
    <x v="15"/>
    <n v="1105310.3400000001"/>
  </r>
  <r>
    <x v="28"/>
    <s v="Период сравнения"/>
    <x v="11"/>
    <x v="16"/>
    <n v="1119560.26"/>
  </r>
  <r>
    <x v="29"/>
    <s v="Период отчетный"/>
    <x v="0"/>
    <x v="0"/>
    <n v="772421.07"/>
  </r>
  <r>
    <x v="29"/>
    <s v="Период отчетный"/>
    <x v="1"/>
    <x v="1"/>
    <n v="788743.29"/>
  </r>
  <r>
    <x v="29"/>
    <s v="Период отчетный"/>
    <x v="2"/>
    <x v="2"/>
    <n v="853760.19"/>
  </r>
  <r>
    <x v="29"/>
    <s v="Период отчетный"/>
    <x v="3"/>
    <x v="3"/>
    <n v="780100.21"/>
  </r>
  <r>
    <x v="29"/>
    <s v="Период отчетный"/>
    <x v="4"/>
    <x v="4"/>
    <n v="854349.81"/>
  </r>
  <r>
    <x v="29"/>
    <s v="Период сравнения"/>
    <x v="0"/>
    <x v="5"/>
    <n v="698569.19"/>
  </r>
  <r>
    <x v="29"/>
    <s v="Период сравнения"/>
    <x v="1"/>
    <x v="6"/>
    <n v="644843.62"/>
  </r>
  <r>
    <x v="29"/>
    <s v="Период сравнения"/>
    <x v="2"/>
    <x v="7"/>
    <n v="789650.8"/>
  </r>
  <r>
    <x v="29"/>
    <s v="Период сравнения"/>
    <x v="3"/>
    <x v="8"/>
    <n v="847676.92"/>
  </r>
  <r>
    <x v="29"/>
    <s v="Период сравнения"/>
    <x v="4"/>
    <x v="9"/>
    <n v="941768.08000000101"/>
  </r>
  <r>
    <x v="29"/>
    <s v="Период сравнения"/>
    <x v="5"/>
    <x v="10"/>
    <n v="952375.36"/>
  </r>
  <r>
    <x v="29"/>
    <s v="Период сравнения"/>
    <x v="6"/>
    <x v="11"/>
    <n v="980913.94"/>
  </r>
  <r>
    <x v="29"/>
    <s v="Период сравнения"/>
    <x v="7"/>
    <x v="12"/>
    <n v="991730.68"/>
  </r>
  <r>
    <x v="29"/>
    <s v="Период сравнения"/>
    <x v="8"/>
    <x v="13"/>
    <n v="900470.13"/>
  </r>
  <r>
    <x v="29"/>
    <s v="Период сравнения"/>
    <x v="9"/>
    <x v="14"/>
    <n v="959494.53"/>
  </r>
  <r>
    <x v="29"/>
    <s v="Период сравнения"/>
    <x v="10"/>
    <x v="15"/>
    <n v="914581.99"/>
  </r>
  <r>
    <x v="29"/>
    <s v="Период сравнения"/>
    <x v="11"/>
    <x v="16"/>
    <n v="882279.56"/>
  </r>
  <r>
    <x v="30"/>
    <s v="Период отчетный"/>
    <x v="0"/>
    <x v="0"/>
    <n v="662185.72"/>
  </r>
  <r>
    <x v="30"/>
    <s v="Период отчетный"/>
    <x v="1"/>
    <x v="1"/>
    <n v="680121.32"/>
  </r>
  <r>
    <x v="30"/>
    <s v="Период отчетный"/>
    <x v="2"/>
    <x v="2"/>
    <n v="711867.51"/>
  </r>
  <r>
    <x v="30"/>
    <s v="Период отчетный"/>
    <x v="3"/>
    <x v="3"/>
    <n v="619790.53"/>
  </r>
  <r>
    <x v="30"/>
    <s v="Период отчетный"/>
    <x v="4"/>
    <x v="4"/>
    <n v="642145.98"/>
  </r>
  <r>
    <x v="30"/>
    <s v="Период сравнения"/>
    <x v="0"/>
    <x v="5"/>
    <n v="697829.5"/>
  </r>
  <r>
    <x v="30"/>
    <s v="Период сравнения"/>
    <x v="1"/>
    <x v="6"/>
    <n v="598822.47"/>
  </r>
  <r>
    <x v="30"/>
    <s v="Период сравнения"/>
    <x v="2"/>
    <x v="7"/>
    <n v="677412.3"/>
  </r>
  <r>
    <x v="30"/>
    <s v="Период сравнения"/>
    <x v="3"/>
    <x v="8"/>
    <n v="717188.26"/>
  </r>
  <r>
    <x v="30"/>
    <s v="Период сравнения"/>
    <x v="4"/>
    <x v="9"/>
    <n v="715595.86"/>
  </r>
  <r>
    <x v="30"/>
    <s v="Период сравнения"/>
    <x v="5"/>
    <x v="10"/>
    <n v="711745.71"/>
  </r>
  <r>
    <x v="30"/>
    <s v="Период сравнения"/>
    <x v="6"/>
    <x v="11"/>
    <n v="715038.76"/>
  </r>
  <r>
    <x v="30"/>
    <s v="Период сравнения"/>
    <x v="7"/>
    <x v="12"/>
    <n v="746090.24"/>
  </r>
  <r>
    <x v="30"/>
    <s v="Период сравнения"/>
    <x v="8"/>
    <x v="13"/>
    <n v="729435.4"/>
  </r>
  <r>
    <x v="30"/>
    <s v="Период сравнения"/>
    <x v="9"/>
    <x v="14"/>
    <n v="775340.29"/>
  </r>
  <r>
    <x v="30"/>
    <s v="Период сравнения"/>
    <x v="10"/>
    <x v="15"/>
    <n v="730359.66"/>
  </r>
  <r>
    <x v="30"/>
    <s v="Период сравнения"/>
    <x v="11"/>
    <x v="16"/>
    <n v="772751.86"/>
  </r>
  <r>
    <x v="31"/>
    <s v="Период отчетный"/>
    <x v="0"/>
    <x v="0"/>
    <n v="94867.6"/>
  </r>
  <r>
    <x v="31"/>
    <s v="Период отчетный"/>
    <x v="1"/>
    <x v="1"/>
    <n v="112456.73"/>
  </r>
  <r>
    <x v="31"/>
    <s v="Период отчетный"/>
    <x v="2"/>
    <x v="2"/>
    <n v="126947.89"/>
  </r>
  <r>
    <x v="31"/>
    <s v="Период отчетный"/>
    <x v="3"/>
    <x v="3"/>
    <n v="116631.15"/>
  </r>
  <r>
    <x v="31"/>
    <s v="Период отчетный"/>
    <x v="4"/>
    <x v="4"/>
    <n v="115123.1"/>
  </r>
  <r>
    <x v="31"/>
    <s v="Период сравнения"/>
    <x v="0"/>
    <x v="5"/>
    <n v="103731.84"/>
  </r>
  <r>
    <x v="31"/>
    <s v="Период сравнения"/>
    <x v="1"/>
    <x v="6"/>
    <n v="94831.52"/>
  </r>
  <r>
    <x v="31"/>
    <s v="Период сравнения"/>
    <x v="2"/>
    <x v="7"/>
    <n v="95078.43"/>
  </r>
  <r>
    <x v="31"/>
    <s v="Период сравнения"/>
    <x v="3"/>
    <x v="8"/>
    <n v="120403.19"/>
  </r>
  <r>
    <x v="31"/>
    <s v="Период сравнения"/>
    <x v="4"/>
    <x v="9"/>
    <n v="106433.31"/>
  </r>
  <r>
    <x v="31"/>
    <s v="Период сравнения"/>
    <x v="5"/>
    <x v="10"/>
    <n v="114574.25"/>
  </r>
  <r>
    <x v="31"/>
    <s v="Период сравнения"/>
    <x v="6"/>
    <x v="11"/>
    <n v="125604.47"/>
  </r>
  <r>
    <x v="31"/>
    <s v="Период сравнения"/>
    <x v="7"/>
    <x v="12"/>
    <n v="115912.65"/>
  </r>
  <r>
    <x v="31"/>
    <s v="Период сравнения"/>
    <x v="8"/>
    <x v="13"/>
    <n v="121565.69"/>
  </r>
  <r>
    <x v="31"/>
    <s v="Период сравнения"/>
    <x v="9"/>
    <x v="14"/>
    <n v="134865.49"/>
  </r>
  <r>
    <x v="31"/>
    <s v="Период сравнения"/>
    <x v="10"/>
    <x v="15"/>
    <n v="120711.63"/>
  </r>
  <r>
    <x v="31"/>
    <s v="Период сравнения"/>
    <x v="11"/>
    <x v="16"/>
    <n v="113075.53"/>
  </r>
  <r>
    <x v="32"/>
    <s v="Период отчетный"/>
    <x v="0"/>
    <x v="0"/>
    <n v="355409.38"/>
  </r>
  <r>
    <x v="32"/>
    <s v="Период отчетный"/>
    <x v="1"/>
    <x v="1"/>
    <n v="353703.88"/>
  </r>
  <r>
    <x v="32"/>
    <s v="Период отчетный"/>
    <x v="2"/>
    <x v="2"/>
    <n v="366200.29"/>
  </r>
  <r>
    <x v="32"/>
    <s v="Период отчетный"/>
    <x v="3"/>
    <x v="3"/>
    <n v="329962.2"/>
  </r>
  <r>
    <x v="32"/>
    <s v="Период отчетный"/>
    <x v="4"/>
    <x v="4"/>
    <n v="342877.49"/>
  </r>
  <r>
    <x v="32"/>
    <s v="Период сравнения"/>
    <x v="0"/>
    <x v="5"/>
    <n v="355983.9"/>
  </r>
  <r>
    <x v="32"/>
    <s v="Период сравнения"/>
    <x v="1"/>
    <x v="6"/>
    <n v="316210.44"/>
  </r>
  <r>
    <x v="32"/>
    <s v="Период сравнения"/>
    <x v="2"/>
    <x v="7"/>
    <n v="337133.95"/>
  </r>
  <r>
    <x v="32"/>
    <s v="Период сравнения"/>
    <x v="3"/>
    <x v="8"/>
    <n v="358614.21"/>
  </r>
  <r>
    <x v="32"/>
    <s v="Период сравнения"/>
    <x v="4"/>
    <x v="9"/>
    <n v="356653.78"/>
  </r>
  <r>
    <x v="32"/>
    <s v="Период сравнения"/>
    <x v="5"/>
    <x v="10"/>
    <n v="350132.29"/>
  </r>
  <r>
    <x v="32"/>
    <s v="Период сравнения"/>
    <x v="6"/>
    <x v="11"/>
    <n v="343447.55"/>
  </r>
  <r>
    <x v="32"/>
    <s v="Период сравнения"/>
    <x v="7"/>
    <x v="12"/>
    <n v="344140.01"/>
  </r>
  <r>
    <x v="32"/>
    <s v="Период сравнения"/>
    <x v="8"/>
    <x v="13"/>
    <n v="348120.03"/>
  </r>
  <r>
    <x v="32"/>
    <s v="Период сравнения"/>
    <x v="9"/>
    <x v="14"/>
    <n v="390727"/>
  </r>
  <r>
    <x v="32"/>
    <s v="Период сравнения"/>
    <x v="10"/>
    <x v="15"/>
    <n v="387706.59"/>
  </r>
  <r>
    <x v="32"/>
    <s v="Период сравнения"/>
    <x v="11"/>
    <x v="16"/>
    <n v="397013.46"/>
  </r>
  <r>
    <x v="33"/>
    <s v="Период отчетный"/>
    <x v="0"/>
    <x v="0"/>
    <n v="390361.2"/>
  </r>
  <r>
    <x v="33"/>
    <s v="Период отчетный"/>
    <x v="1"/>
    <x v="1"/>
    <n v="392935.76"/>
  </r>
  <r>
    <x v="33"/>
    <s v="Период отчетный"/>
    <x v="2"/>
    <x v="2"/>
    <n v="415809.66"/>
  </r>
  <r>
    <x v="33"/>
    <s v="Период отчетный"/>
    <x v="3"/>
    <x v="3"/>
    <n v="372786.32"/>
  </r>
  <r>
    <x v="33"/>
    <s v="Период отчетный"/>
    <x v="4"/>
    <x v="4"/>
    <n v="387090.08"/>
  </r>
  <r>
    <x v="33"/>
    <s v="Период сравнения"/>
    <x v="0"/>
    <x v="5"/>
    <n v="382883.43"/>
  </r>
  <r>
    <x v="33"/>
    <s v="Период сравнения"/>
    <x v="1"/>
    <x v="6"/>
    <n v="334203.31"/>
  </r>
  <r>
    <x v="33"/>
    <s v="Период сравнения"/>
    <x v="2"/>
    <x v="7"/>
    <n v="364167.8"/>
  </r>
  <r>
    <x v="33"/>
    <s v="Период сравнения"/>
    <x v="3"/>
    <x v="8"/>
    <n v="384201.78"/>
  </r>
  <r>
    <x v="33"/>
    <s v="Период сравнения"/>
    <x v="4"/>
    <x v="9"/>
    <n v="400134"/>
  </r>
  <r>
    <x v="33"/>
    <s v="Период сравнения"/>
    <x v="5"/>
    <x v="10"/>
    <n v="391396.68"/>
  </r>
  <r>
    <x v="33"/>
    <s v="Период сравнения"/>
    <x v="6"/>
    <x v="11"/>
    <n v="387881.28"/>
  </r>
  <r>
    <x v="33"/>
    <s v="Период сравнения"/>
    <x v="7"/>
    <x v="12"/>
    <n v="391612.26"/>
  </r>
  <r>
    <x v="33"/>
    <s v="Период сравнения"/>
    <x v="8"/>
    <x v="13"/>
    <n v="392957.47"/>
  </r>
  <r>
    <x v="33"/>
    <s v="Период сравнения"/>
    <x v="9"/>
    <x v="14"/>
    <n v="446811.91"/>
  </r>
  <r>
    <x v="33"/>
    <s v="Период сравнения"/>
    <x v="10"/>
    <x v="15"/>
    <n v="420858.18"/>
  </r>
  <r>
    <x v="33"/>
    <s v="Период сравнения"/>
    <x v="11"/>
    <x v="16"/>
    <n v="433531.47"/>
  </r>
  <r>
    <x v="34"/>
    <s v="Период отчетный"/>
    <x v="0"/>
    <x v="0"/>
    <n v="422988.31"/>
  </r>
  <r>
    <x v="34"/>
    <s v="Период отчетный"/>
    <x v="1"/>
    <x v="1"/>
    <n v="438905.47"/>
  </r>
  <r>
    <x v="34"/>
    <s v="Период отчетный"/>
    <x v="2"/>
    <x v="2"/>
    <n v="461318.51"/>
  </r>
  <r>
    <x v="34"/>
    <s v="Период отчетный"/>
    <x v="3"/>
    <x v="3"/>
    <n v="428176.85"/>
  </r>
  <r>
    <x v="34"/>
    <s v="Период отчетный"/>
    <x v="4"/>
    <x v="4"/>
    <n v="429038.53"/>
  </r>
  <r>
    <x v="34"/>
    <s v="Период сравнения"/>
    <x v="0"/>
    <x v="5"/>
    <n v="637777.74"/>
  </r>
  <r>
    <x v="34"/>
    <s v="Период сравнения"/>
    <x v="1"/>
    <x v="6"/>
    <n v="534329.76"/>
  </r>
  <r>
    <x v="34"/>
    <s v="Период сравнения"/>
    <x v="2"/>
    <x v="7"/>
    <n v="482691.32"/>
  </r>
  <r>
    <x v="34"/>
    <s v="Период сравнения"/>
    <x v="3"/>
    <x v="8"/>
    <n v="620282.03"/>
  </r>
  <r>
    <x v="34"/>
    <s v="Период сравнения"/>
    <x v="4"/>
    <x v="9"/>
    <n v="620489.18999999994"/>
  </r>
  <r>
    <x v="34"/>
    <s v="Период сравнения"/>
    <x v="5"/>
    <x v="10"/>
    <n v="610798.39"/>
  </r>
  <r>
    <x v="34"/>
    <s v="Период сравнения"/>
    <x v="6"/>
    <x v="11"/>
    <n v="621894.61"/>
  </r>
  <r>
    <x v="34"/>
    <s v="Период сравнения"/>
    <x v="7"/>
    <x v="12"/>
    <n v="613528.03"/>
  </r>
  <r>
    <x v="34"/>
    <s v="Период сравнения"/>
    <x v="8"/>
    <x v="13"/>
    <n v="596143.85"/>
  </r>
  <r>
    <x v="34"/>
    <s v="Период сравнения"/>
    <x v="9"/>
    <x v="14"/>
    <n v="653099.77"/>
  </r>
  <r>
    <x v="34"/>
    <s v="Период сравнения"/>
    <x v="10"/>
    <x v="15"/>
    <n v="616279.18999999994"/>
  </r>
  <r>
    <x v="34"/>
    <s v="Период сравнения"/>
    <x v="11"/>
    <x v="16"/>
    <n v="597810.64"/>
  </r>
  <r>
    <x v="35"/>
    <s v="Период отчетный"/>
    <x v="0"/>
    <x v="0"/>
    <n v="199121.67"/>
  </r>
  <r>
    <x v="35"/>
    <s v="Период отчетный"/>
    <x v="1"/>
    <x v="1"/>
    <n v="204515.3"/>
  </r>
  <r>
    <x v="35"/>
    <s v="Период отчетный"/>
    <x v="2"/>
    <x v="2"/>
    <n v="225908.34"/>
  </r>
  <r>
    <x v="35"/>
    <s v="Период отчетный"/>
    <x v="3"/>
    <x v="3"/>
    <n v="207308.68"/>
  </r>
  <r>
    <x v="35"/>
    <s v="Период отчетный"/>
    <x v="4"/>
    <x v="4"/>
    <n v="213393.05"/>
  </r>
  <r>
    <x v="35"/>
    <s v="Период сравнения"/>
    <x v="0"/>
    <x v="5"/>
    <n v="161647.43"/>
  </r>
  <r>
    <x v="35"/>
    <s v="Период сравнения"/>
    <x v="1"/>
    <x v="6"/>
    <n v="153030.60999999999"/>
  </r>
  <r>
    <x v="35"/>
    <s v="Период сравнения"/>
    <x v="2"/>
    <x v="7"/>
    <n v="171222.64"/>
  </r>
  <r>
    <x v="35"/>
    <s v="Период сравнения"/>
    <x v="3"/>
    <x v="8"/>
    <n v="199502.41"/>
  </r>
  <r>
    <x v="35"/>
    <s v="Период сравнения"/>
    <x v="4"/>
    <x v="9"/>
    <n v="201789.83"/>
  </r>
  <r>
    <x v="35"/>
    <s v="Период сравнения"/>
    <x v="5"/>
    <x v="10"/>
    <n v="208669.25"/>
  </r>
  <r>
    <x v="35"/>
    <s v="Период сравнения"/>
    <x v="6"/>
    <x v="11"/>
    <n v="212601.74"/>
  </r>
  <r>
    <x v="35"/>
    <s v="Период сравнения"/>
    <x v="7"/>
    <x v="12"/>
    <n v="200615.35"/>
  </r>
  <r>
    <x v="35"/>
    <s v="Период сравнения"/>
    <x v="8"/>
    <x v="13"/>
    <n v="209539.68"/>
  </r>
  <r>
    <x v="35"/>
    <s v="Период сравнения"/>
    <x v="9"/>
    <x v="14"/>
    <n v="228227.69"/>
  </r>
  <r>
    <x v="35"/>
    <s v="Период сравнения"/>
    <x v="10"/>
    <x v="15"/>
    <n v="225605.53"/>
  </r>
  <r>
    <x v="35"/>
    <s v="Период сравнения"/>
    <x v="11"/>
    <x v="16"/>
    <n v="234178.34"/>
  </r>
  <r>
    <x v="36"/>
    <s v="Период отчетный"/>
    <x v="0"/>
    <x v="0"/>
    <n v="876395.18999999901"/>
  </r>
  <r>
    <x v="36"/>
    <s v="Период отчетный"/>
    <x v="1"/>
    <x v="1"/>
    <n v="937121.96000000101"/>
  </r>
  <r>
    <x v="36"/>
    <s v="Период отчетный"/>
    <x v="2"/>
    <x v="2"/>
    <n v="1015433.59"/>
  </r>
  <r>
    <x v="36"/>
    <s v="Период отчетный"/>
    <x v="3"/>
    <x v="3"/>
    <n v="900951.41"/>
  </r>
  <r>
    <x v="36"/>
    <s v="Период отчетный"/>
    <x v="4"/>
    <x v="4"/>
    <n v="966004.73"/>
  </r>
  <r>
    <x v="36"/>
    <s v="Период сравнения"/>
    <x v="0"/>
    <x v="5"/>
    <n v="870011.29"/>
  </r>
  <r>
    <x v="36"/>
    <s v="Период сравнения"/>
    <x v="1"/>
    <x v="6"/>
    <n v="817291.24"/>
  </r>
  <r>
    <x v="36"/>
    <s v="Период сравнения"/>
    <x v="2"/>
    <x v="7"/>
    <n v="949805.27000000095"/>
  </r>
  <r>
    <x v="36"/>
    <s v="Период сравнения"/>
    <x v="3"/>
    <x v="8"/>
    <n v="977876.01"/>
  </r>
  <r>
    <x v="36"/>
    <s v="Период сравнения"/>
    <x v="4"/>
    <x v="9"/>
    <n v="1043121.92"/>
  </r>
  <r>
    <x v="36"/>
    <s v="Период сравнения"/>
    <x v="5"/>
    <x v="10"/>
    <n v="1061272.81"/>
  </r>
  <r>
    <x v="36"/>
    <s v="Период сравнения"/>
    <x v="6"/>
    <x v="11"/>
    <n v="1119235.8400000001"/>
  </r>
  <r>
    <x v="36"/>
    <s v="Период сравнения"/>
    <x v="7"/>
    <x v="12"/>
    <n v="1148431.96"/>
  </r>
  <r>
    <x v="36"/>
    <s v="Период сравнения"/>
    <x v="8"/>
    <x v="13"/>
    <n v="1071604.8999999999"/>
  </r>
  <r>
    <x v="36"/>
    <s v="Период сравнения"/>
    <x v="9"/>
    <x v="14"/>
    <n v="1092695.1170000001"/>
  </r>
  <r>
    <x v="36"/>
    <s v="Период сравнения"/>
    <x v="10"/>
    <x v="15"/>
    <n v="1014611.65"/>
  </r>
  <r>
    <x v="36"/>
    <s v="Период сравнения"/>
    <x v="11"/>
    <x v="16"/>
    <n v="995437.73"/>
  </r>
  <r>
    <x v="37"/>
    <s v="Период отчетный"/>
    <x v="0"/>
    <x v="0"/>
    <n v="695799.48"/>
  </r>
  <r>
    <x v="37"/>
    <s v="Период отчетный"/>
    <x v="1"/>
    <x v="1"/>
    <n v="710558.58"/>
  </r>
  <r>
    <x v="37"/>
    <s v="Период отчетный"/>
    <x v="2"/>
    <x v="2"/>
    <n v="750539.83"/>
  </r>
  <r>
    <x v="37"/>
    <s v="Период отчетный"/>
    <x v="3"/>
    <x v="3"/>
    <n v="688503.31"/>
  </r>
  <r>
    <x v="37"/>
    <s v="Период отчетный"/>
    <x v="4"/>
    <x v="4"/>
    <n v="706330.93"/>
  </r>
  <r>
    <x v="37"/>
    <s v="Период сравнения"/>
    <x v="0"/>
    <x v="5"/>
    <n v="575538.78"/>
  </r>
  <r>
    <x v="37"/>
    <s v="Период сравнения"/>
    <x v="1"/>
    <x v="6"/>
    <n v="589992.28"/>
  </r>
  <r>
    <x v="37"/>
    <s v="Период сравнения"/>
    <x v="2"/>
    <x v="7"/>
    <n v="659232.43999999994"/>
  </r>
  <r>
    <x v="37"/>
    <s v="Период сравнения"/>
    <x v="3"/>
    <x v="8"/>
    <n v="695452.11"/>
  </r>
  <r>
    <x v="37"/>
    <s v="Период сравнения"/>
    <x v="4"/>
    <x v="9"/>
    <n v="734306.06"/>
  </r>
  <r>
    <x v="37"/>
    <s v="Период сравнения"/>
    <x v="5"/>
    <x v="10"/>
    <n v="740071.36"/>
  </r>
  <r>
    <x v="37"/>
    <s v="Период сравнения"/>
    <x v="6"/>
    <x v="11"/>
    <n v="778619.24"/>
  </r>
  <r>
    <x v="37"/>
    <s v="Период сравнения"/>
    <x v="7"/>
    <x v="12"/>
    <n v="788769.38"/>
  </r>
  <r>
    <x v="37"/>
    <s v="Период сравнения"/>
    <x v="8"/>
    <x v="13"/>
    <n v="766281.92"/>
  </r>
  <r>
    <x v="37"/>
    <s v="Период сравнения"/>
    <x v="9"/>
    <x v="14"/>
    <n v="808572.05"/>
  </r>
  <r>
    <x v="37"/>
    <s v="Период сравнения"/>
    <x v="10"/>
    <x v="15"/>
    <n v="771233.22"/>
  </r>
  <r>
    <x v="37"/>
    <s v="Период сравнения"/>
    <x v="11"/>
    <x v="16"/>
    <n v="782900.96000000101"/>
  </r>
  <r>
    <x v="38"/>
    <s v="Период отчетный"/>
    <x v="0"/>
    <x v="0"/>
    <n v="464404.33"/>
  </r>
  <r>
    <x v="38"/>
    <s v="Период отчетный"/>
    <x v="1"/>
    <x v="1"/>
    <n v="488848.59"/>
  </r>
  <r>
    <x v="38"/>
    <s v="Период отчетный"/>
    <x v="2"/>
    <x v="2"/>
    <n v="554781.19999999995"/>
  </r>
  <r>
    <x v="38"/>
    <s v="Период отчетный"/>
    <x v="3"/>
    <x v="3"/>
    <n v="510579.66"/>
  </r>
  <r>
    <x v="38"/>
    <s v="Период отчетный"/>
    <x v="4"/>
    <x v="4"/>
    <n v="595229.48"/>
  </r>
  <r>
    <x v="38"/>
    <s v="Период сравнения"/>
    <x v="0"/>
    <x v="5"/>
    <n v="445159.45"/>
  </r>
  <r>
    <x v="38"/>
    <s v="Период сравнения"/>
    <x v="1"/>
    <x v="6"/>
    <n v="413331.9"/>
  </r>
  <r>
    <x v="38"/>
    <s v="Период сравнения"/>
    <x v="2"/>
    <x v="7"/>
    <n v="470095"/>
  </r>
  <r>
    <x v="38"/>
    <s v="Период сравнения"/>
    <x v="3"/>
    <x v="8"/>
    <n v="512044.24"/>
  </r>
  <r>
    <x v="38"/>
    <s v="Период сравнения"/>
    <x v="4"/>
    <x v="9"/>
    <n v="518697.08"/>
  </r>
  <r>
    <x v="38"/>
    <s v="Период сравнения"/>
    <x v="5"/>
    <x v="10"/>
    <n v="550202.81000000006"/>
  </r>
  <r>
    <x v="38"/>
    <s v="Период сравнения"/>
    <x v="6"/>
    <x v="11"/>
    <n v="579838.04"/>
  </r>
  <r>
    <x v="38"/>
    <s v="Период сравнения"/>
    <x v="7"/>
    <x v="12"/>
    <n v="592821.03"/>
  </r>
  <r>
    <x v="38"/>
    <s v="Период сравнения"/>
    <x v="8"/>
    <x v="13"/>
    <n v="559062.73"/>
  </r>
  <r>
    <x v="38"/>
    <s v="Период сравнения"/>
    <x v="9"/>
    <x v="14"/>
    <n v="574240.93999999994"/>
  </r>
  <r>
    <x v="38"/>
    <s v="Период сравнения"/>
    <x v="10"/>
    <x v="15"/>
    <n v="535881.56999999995"/>
  </r>
  <r>
    <x v="38"/>
    <s v="Период сравнения"/>
    <x v="11"/>
    <x v="16"/>
    <n v="537807.65"/>
  </r>
  <r>
    <x v="39"/>
    <s v="Период отчетный"/>
    <x v="0"/>
    <x v="0"/>
    <n v="932375.3"/>
  </r>
  <r>
    <x v="39"/>
    <s v="Период отчетный"/>
    <x v="1"/>
    <x v="1"/>
    <n v="935221.89"/>
  </r>
  <r>
    <x v="39"/>
    <s v="Период отчетный"/>
    <x v="2"/>
    <x v="2"/>
    <n v="994814.34"/>
  </r>
  <r>
    <x v="39"/>
    <s v="Период отчетный"/>
    <x v="3"/>
    <x v="3"/>
    <n v="914803.25"/>
  </r>
  <r>
    <x v="39"/>
    <s v="Период отчетный"/>
    <x v="4"/>
    <x v="4"/>
    <n v="933729.32999999903"/>
  </r>
  <r>
    <x v="39"/>
    <s v="Период сравнения"/>
    <x v="0"/>
    <x v="5"/>
    <n v="1082484.29"/>
  </r>
  <r>
    <x v="39"/>
    <s v="Период сравнения"/>
    <x v="1"/>
    <x v="6"/>
    <n v="890895.99"/>
  </r>
  <r>
    <x v="39"/>
    <s v="Период сравнения"/>
    <x v="2"/>
    <x v="7"/>
    <n v="903592.03"/>
  </r>
  <r>
    <x v="39"/>
    <s v="Период сравнения"/>
    <x v="3"/>
    <x v="8"/>
    <n v="1022386.82"/>
  </r>
  <r>
    <x v="39"/>
    <s v="Период сравнения"/>
    <x v="4"/>
    <x v="9"/>
    <n v="1041562.8"/>
  </r>
  <r>
    <x v="39"/>
    <s v="Период сравнения"/>
    <x v="5"/>
    <x v="10"/>
    <n v="1004438.59"/>
  </r>
  <r>
    <x v="39"/>
    <s v="Период сравнения"/>
    <x v="6"/>
    <x v="11"/>
    <n v="996342.05999999901"/>
  </r>
  <r>
    <x v="39"/>
    <s v="Период сравнения"/>
    <x v="7"/>
    <x v="12"/>
    <n v="995153.81"/>
  </r>
  <r>
    <x v="39"/>
    <s v="Период сравнения"/>
    <x v="8"/>
    <x v="13"/>
    <n v="973906.69"/>
  </r>
  <r>
    <x v="39"/>
    <s v="Период сравнения"/>
    <x v="9"/>
    <x v="14"/>
    <n v="1030468.65"/>
  </r>
  <r>
    <x v="39"/>
    <s v="Период сравнения"/>
    <x v="10"/>
    <x v="15"/>
    <n v="999120.89"/>
  </r>
  <r>
    <x v="39"/>
    <s v="Период сравнения"/>
    <x v="11"/>
    <x v="16"/>
    <n v="1061315.98"/>
  </r>
  <r>
    <x v="40"/>
    <s v="Период отчетный"/>
    <x v="0"/>
    <x v="0"/>
    <n v="602226.84"/>
  </r>
  <r>
    <x v="40"/>
    <s v="Период отчетный"/>
    <x v="1"/>
    <x v="1"/>
    <n v="645454.51"/>
  </r>
  <r>
    <x v="40"/>
    <s v="Период отчетный"/>
    <x v="2"/>
    <x v="2"/>
    <n v="696526.33"/>
  </r>
  <r>
    <x v="40"/>
    <s v="Период отчетный"/>
    <x v="3"/>
    <x v="3"/>
    <n v="680561.71"/>
  </r>
  <r>
    <x v="40"/>
    <s v="Период отчетный"/>
    <x v="4"/>
    <x v="4"/>
    <n v="676217.13000000105"/>
  </r>
  <r>
    <x v="40"/>
    <s v="Период сравнения"/>
    <x v="0"/>
    <x v="5"/>
    <n v="622417.85000000102"/>
  </r>
  <r>
    <x v="40"/>
    <s v="Период сравнения"/>
    <x v="1"/>
    <x v="6"/>
    <n v="596552.11"/>
  </r>
  <r>
    <x v="40"/>
    <s v="Период сравнения"/>
    <x v="2"/>
    <x v="7"/>
    <n v="645875.59"/>
  </r>
  <r>
    <x v="40"/>
    <s v="Период сравнения"/>
    <x v="3"/>
    <x v="8"/>
    <n v="685667.22"/>
  </r>
  <r>
    <x v="40"/>
    <s v="Период сравнения"/>
    <x v="4"/>
    <x v="9"/>
    <n v="696818.59"/>
  </r>
  <r>
    <x v="40"/>
    <s v="Период сравнения"/>
    <x v="5"/>
    <x v="10"/>
    <n v="684461.42"/>
  </r>
  <r>
    <x v="40"/>
    <s v="Период сравнения"/>
    <x v="6"/>
    <x v="11"/>
    <n v="691426.46"/>
  </r>
  <r>
    <x v="40"/>
    <s v="Период сравнения"/>
    <x v="7"/>
    <x v="12"/>
    <n v="700437.64"/>
  </r>
  <r>
    <x v="40"/>
    <s v="Период сравнения"/>
    <x v="8"/>
    <x v="13"/>
    <n v="684922.070000001"/>
  </r>
  <r>
    <x v="40"/>
    <s v="Период сравнения"/>
    <x v="9"/>
    <x v="14"/>
    <n v="756836.11"/>
  </r>
  <r>
    <x v="40"/>
    <s v="Период сравнения"/>
    <x v="10"/>
    <x v="15"/>
    <n v="693982.34"/>
  </r>
  <r>
    <x v="40"/>
    <s v="Период сравнения"/>
    <x v="11"/>
    <x v="16"/>
    <n v="674252.5"/>
  </r>
  <r>
    <x v="41"/>
    <s v="Период отчетный"/>
    <x v="0"/>
    <x v="0"/>
    <n v="795949.39"/>
  </r>
  <r>
    <x v="41"/>
    <s v="Период отчетный"/>
    <x v="1"/>
    <x v="1"/>
    <n v="805096.76"/>
  </r>
  <r>
    <x v="41"/>
    <s v="Период отчетный"/>
    <x v="2"/>
    <x v="2"/>
    <n v="835511.7"/>
  </r>
  <r>
    <x v="41"/>
    <s v="Период отчетный"/>
    <x v="3"/>
    <x v="3"/>
    <n v="716408.29"/>
  </r>
  <r>
    <x v="41"/>
    <s v="Период отчетный"/>
    <x v="4"/>
    <x v="4"/>
    <n v="777427.05"/>
  </r>
  <r>
    <x v="41"/>
    <s v="Период сравнения"/>
    <x v="0"/>
    <x v="5"/>
    <n v="825113.43"/>
  </r>
  <r>
    <x v="41"/>
    <s v="Период сравнения"/>
    <x v="1"/>
    <x v="6"/>
    <n v="717445.45"/>
  </r>
  <r>
    <x v="41"/>
    <s v="Период сравнения"/>
    <x v="2"/>
    <x v="7"/>
    <n v="820414.27"/>
  </r>
  <r>
    <x v="41"/>
    <s v="Период сравнения"/>
    <x v="3"/>
    <x v="8"/>
    <n v="808522.51"/>
  </r>
  <r>
    <x v="41"/>
    <s v="Период сравнения"/>
    <x v="4"/>
    <x v="9"/>
    <n v="848261.95"/>
  </r>
  <r>
    <x v="41"/>
    <s v="Период сравнения"/>
    <x v="5"/>
    <x v="10"/>
    <n v="836291.95"/>
  </r>
  <r>
    <x v="41"/>
    <s v="Период сравнения"/>
    <x v="6"/>
    <x v="11"/>
    <n v="866035.89"/>
  </r>
  <r>
    <x v="41"/>
    <s v="Период сравнения"/>
    <x v="7"/>
    <x v="12"/>
    <n v="867261.63"/>
  </r>
  <r>
    <x v="41"/>
    <s v="Период сравнения"/>
    <x v="8"/>
    <x v="13"/>
    <n v="863385.15"/>
  </r>
  <r>
    <x v="41"/>
    <s v="Период сравнения"/>
    <x v="9"/>
    <x v="14"/>
    <n v="906088.05"/>
  </r>
  <r>
    <x v="41"/>
    <s v="Период сравнения"/>
    <x v="10"/>
    <x v="15"/>
    <n v="868259.86"/>
  </r>
  <r>
    <x v="41"/>
    <s v="Период сравнения"/>
    <x v="11"/>
    <x v="16"/>
    <n v="899071.83000000101"/>
  </r>
  <r>
    <x v="42"/>
    <s v="Период отчетный"/>
    <x v="4"/>
    <x v="4"/>
    <n v="237616.06"/>
  </r>
  <r>
    <x v="42"/>
    <s v="Период сравнения"/>
    <x v="0"/>
    <x v="5"/>
    <n v="685229.97"/>
  </r>
  <r>
    <x v="42"/>
    <s v="Период сравнения"/>
    <x v="1"/>
    <x v="6"/>
    <n v="561960.75"/>
  </r>
  <r>
    <x v="42"/>
    <s v="Период сравнения"/>
    <x v="2"/>
    <x v="7"/>
    <n v="541043.66"/>
  </r>
  <r>
    <x v="42"/>
    <s v="Период сравнения"/>
    <x v="3"/>
    <x v="8"/>
    <n v="575378.46"/>
  </r>
  <r>
    <x v="42"/>
    <s v="Период сравнения"/>
    <x v="4"/>
    <x v="9"/>
    <n v="555175.15"/>
  </r>
  <r>
    <x v="42"/>
    <s v="Период сравнения"/>
    <x v="5"/>
    <x v="10"/>
    <n v="551563.87"/>
  </r>
  <r>
    <x v="42"/>
    <s v="Период сравнения"/>
    <x v="6"/>
    <x v="11"/>
    <n v="496265.34"/>
  </r>
  <r>
    <x v="42"/>
    <s v="Период сравнения"/>
    <x v="7"/>
    <x v="12"/>
    <n v="396239.72"/>
  </r>
  <r>
    <x v="42"/>
    <s v="Период сравнения"/>
    <x v="8"/>
    <x v="13"/>
    <n v="398465.21"/>
  </r>
  <r>
    <x v="42"/>
    <s v="Период сравнения"/>
    <x v="9"/>
    <x v="14"/>
    <n v="430006.91"/>
  </r>
  <r>
    <x v="42"/>
    <s v="Период сравнения"/>
    <x v="10"/>
    <x v="15"/>
    <n v="419871.29"/>
  </r>
  <r>
    <x v="42"/>
    <s v="Период сравнения"/>
    <x v="11"/>
    <x v="16"/>
    <n v="109516.36"/>
  </r>
  <r>
    <x v="43"/>
    <s v="Период отчетный"/>
    <x v="0"/>
    <x v="0"/>
    <n v="854510.87"/>
  </r>
  <r>
    <x v="43"/>
    <s v="Период отчетный"/>
    <x v="1"/>
    <x v="1"/>
    <n v="838564.679999999"/>
  </r>
  <r>
    <x v="43"/>
    <s v="Период отчетный"/>
    <x v="2"/>
    <x v="2"/>
    <n v="806211.51999999897"/>
  </r>
  <r>
    <x v="43"/>
    <s v="Период отчетный"/>
    <x v="3"/>
    <x v="3"/>
    <n v="683002.56"/>
  </r>
  <r>
    <x v="43"/>
    <s v="Период отчетный"/>
    <x v="4"/>
    <x v="4"/>
    <n v="696012.34"/>
  </r>
  <r>
    <x v="43"/>
    <s v="Период сравнения"/>
    <x v="0"/>
    <x v="5"/>
    <n v="1006555.86"/>
  </r>
  <r>
    <x v="43"/>
    <s v="Период сравнения"/>
    <x v="1"/>
    <x v="6"/>
    <n v="829139.41"/>
  </r>
  <r>
    <x v="43"/>
    <s v="Период сравнения"/>
    <x v="2"/>
    <x v="7"/>
    <n v="848507.95"/>
  </r>
  <r>
    <x v="43"/>
    <s v="Период сравнения"/>
    <x v="3"/>
    <x v="8"/>
    <n v="845916.04"/>
  </r>
  <r>
    <x v="43"/>
    <s v="Период сравнения"/>
    <x v="4"/>
    <x v="9"/>
    <n v="874918.13"/>
  </r>
  <r>
    <x v="43"/>
    <s v="Период сравнения"/>
    <x v="5"/>
    <x v="10"/>
    <n v="822625.03"/>
  </r>
  <r>
    <x v="43"/>
    <s v="Период сравнения"/>
    <x v="6"/>
    <x v="11"/>
    <n v="856241.31"/>
  </r>
  <r>
    <x v="43"/>
    <s v="Период сравнения"/>
    <x v="7"/>
    <x v="12"/>
    <n v="879100.12000000104"/>
  </r>
  <r>
    <x v="43"/>
    <s v="Период сравнения"/>
    <x v="8"/>
    <x v="13"/>
    <n v="873447.15"/>
  </r>
  <r>
    <x v="43"/>
    <s v="Период сравнения"/>
    <x v="9"/>
    <x v="14"/>
    <n v="921706.48000000103"/>
  </r>
  <r>
    <x v="43"/>
    <s v="Период сравнения"/>
    <x v="10"/>
    <x v="15"/>
    <n v="895937.98"/>
  </r>
  <r>
    <x v="43"/>
    <s v="Период сравнения"/>
    <x v="11"/>
    <x v="16"/>
    <n v="941928.69"/>
  </r>
  <r>
    <x v="44"/>
    <s v="Период отчетный"/>
    <x v="0"/>
    <x v="0"/>
    <n v="656062.27"/>
  </r>
  <r>
    <x v="44"/>
    <s v="Период отчетный"/>
    <x v="1"/>
    <x v="1"/>
    <n v="611092.54"/>
  </r>
  <r>
    <x v="44"/>
    <s v="Период отчетный"/>
    <x v="2"/>
    <x v="2"/>
    <n v="682708.81000000099"/>
  </r>
  <r>
    <x v="44"/>
    <s v="Период отчетный"/>
    <x v="3"/>
    <x v="3"/>
    <n v="562902.48"/>
  </r>
  <r>
    <x v="44"/>
    <s v="Период отчетный"/>
    <x v="4"/>
    <x v="4"/>
    <n v="629949.99"/>
  </r>
  <r>
    <x v="44"/>
    <s v="Период сравнения"/>
    <x v="0"/>
    <x v="5"/>
    <n v="627986.98"/>
  </r>
  <r>
    <x v="44"/>
    <s v="Период сравнения"/>
    <x v="1"/>
    <x v="6"/>
    <n v="596958.62"/>
  </r>
  <r>
    <x v="44"/>
    <s v="Период сравнения"/>
    <x v="2"/>
    <x v="7"/>
    <n v="668945.03"/>
  </r>
  <r>
    <x v="44"/>
    <s v="Период сравнения"/>
    <x v="3"/>
    <x v="8"/>
    <n v="715304.02000000095"/>
  </r>
  <r>
    <x v="44"/>
    <s v="Период сравнения"/>
    <x v="4"/>
    <x v="9"/>
    <n v="712254.61"/>
  </r>
  <r>
    <x v="44"/>
    <s v="Период сравнения"/>
    <x v="5"/>
    <x v="10"/>
    <n v="732309.39"/>
  </r>
  <r>
    <x v="44"/>
    <s v="Период сравнения"/>
    <x v="6"/>
    <x v="11"/>
    <n v="739799.33"/>
  </r>
  <r>
    <x v="44"/>
    <s v="Период сравнения"/>
    <x v="7"/>
    <x v="12"/>
    <n v="739676.07"/>
  </r>
  <r>
    <x v="44"/>
    <s v="Период сравнения"/>
    <x v="8"/>
    <x v="13"/>
    <n v="737451.83"/>
  </r>
  <r>
    <x v="44"/>
    <s v="Период сравнения"/>
    <x v="9"/>
    <x v="14"/>
    <n v="769685.8"/>
  </r>
  <r>
    <x v="44"/>
    <s v="Период сравнения"/>
    <x v="10"/>
    <x v="15"/>
    <n v="724069.9"/>
  </r>
  <r>
    <x v="44"/>
    <s v="Период сравнения"/>
    <x v="11"/>
    <x v="16"/>
    <n v="731229.93"/>
  </r>
  <r>
    <x v="45"/>
    <s v="Период отчетный"/>
    <x v="0"/>
    <x v="0"/>
    <n v="286544.77"/>
  </r>
  <r>
    <x v="45"/>
    <s v="Период отчетный"/>
    <x v="1"/>
    <x v="1"/>
    <n v="287505.23"/>
  </r>
  <r>
    <x v="45"/>
    <s v="Период отчетный"/>
    <x v="2"/>
    <x v="2"/>
    <n v="228766.14"/>
  </r>
  <r>
    <x v="45"/>
    <s v="Период отчетный"/>
    <x v="3"/>
    <x v="3"/>
    <n v="107161.58"/>
  </r>
  <r>
    <x v="45"/>
    <s v="Период отчетный"/>
    <x v="4"/>
    <x v="4"/>
    <n v="122958.21"/>
  </r>
  <r>
    <x v="45"/>
    <s v="Период сравнения"/>
    <x v="0"/>
    <x v="5"/>
    <n v="327723.46999999997"/>
  </r>
  <r>
    <x v="45"/>
    <s v="Период сравнения"/>
    <x v="1"/>
    <x v="6"/>
    <n v="301595.24"/>
  </r>
  <r>
    <x v="45"/>
    <s v="Период сравнения"/>
    <x v="2"/>
    <x v="7"/>
    <n v="341726.16"/>
  </r>
  <r>
    <x v="45"/>
    <s v="Период сравнения"/>
    <x v="3"/>
    <x v="8"/>
    <n v="388669.17"/>
  </r>
  <r>
    <x v="45"/>
    <s v="Период сравнения"/>
    <x v="4"/>
    <x v="9"/>
    <n v="385499.19"/>
  </r>
  <r>
    <x v="45"/>
    <s v="Период сравнения"/>
    <x v="5"/>
    <x v="10"/>
    <n v="440706.75"/>
  </r>
  <r>
    <x v="45"/>
    <s v="Период сравнения"/>
    <x v="6"/>
    <x v="11"/>
    <n v="436928.67"/>
  </r>
  <r>
    <x v="45"/>
    <s v="Период сравнения"/>
    <x v="7"/>
    <x v="12"/>
    <n v="377986.78"/>
  </r>
  <r>
    <x v="45"/>
    <s v="Период сравнения"/>
    <x v="8"/>
    <x v="13"/>
    <n v="384164.94"/>
  </r>
  <r>
    <x v="45"/>
    <s v="Период сравнения"/>
    <x v="9"/>
    <x v="14"/>
    <n v="379960.92"/>
  </r>
  <r>
    <x v="45"/>
    <s v="Период сравнения"/>
    <x v="10"/>
    <x v="15"/>
    <n v="356580.97"/>
  </r>
  <r>
    <x v="45"/>
    <s v="Период сравнения"/>
    <x v="11"/>
    <x v="16"/>
    <n v="338459.15"/>
  </r>
  <r>
    <x v="46"/>
    <s v="Период отчетный"/>
    <x v="0"/>
    <x v="0"/>
    <n v="647417.77"/>
  </r>
  <r>
    <x v="46"/>
    <s v="Период отчетный"/>
    <x v="1"/>
    <x v="1"/>
    <n v="640608.74"/>
  </r>
  <r>
    <x v="46"/>
    <s v="Период отчетный"/>
    <x v="2"/>
    <x v="2"/>
    <n v="654155.5"/>
  </r>
  <r>
    <x v="46"/>
    <s v="Период отчетный"/>
    <x v="3"/>
    <x v="3"/>
    <n v="567172.31999999995"/>
  </r>
  <r>
    <x v="46"/>
    <s v="Период отчетный"/>
    <x v="4"/>
    <x v="4"/>
    <n v="574695.35"/>
  </r>
  <r>
    <x v="46"/>
    <s v="Период сравнения"/>
    <x v="0"/>
    <x v="5"/>
    <n v="711101.38"/>
  </r>
  <r>
    <x v="46"/>
    <s v="Период сравнения"/>
    <x v="1"/>
    <x v="6"/>
    <n v="651042.09"/>
  </r>
  <r>
    <x v="46"/>
    <s v="Период сравнения"/>
    <x v="2"/>
    <x v="7"/>
    <n v="675683.93"/>
  </r>
  <r>
    <x v="46"/>
    <s v="Период сравнения"/>
    <x v="3"/>
    <x v="8"/>
    <n v="717791.29"/>
  </r>
  <r>
    <x v="46"/>
    <s v="Период сравнения"/>
    <x v="4"/>
    <x v="9"/>
    <n v="591954.21"/>
  </r>
  <r>
    <x v="46"/>
    <s v="Период сравнения"/>
    <x v="5"/>
    <x v="10"/>
    <n v="667696.11"/>
  </r>
  <r>
    <x v="46"/>
    <s v="Период сравнения"/>
    <x v="6"/>
    <x v="11"/>
    <n v="671525.48"/>
  </r>
  <r>
    <x v="46"/>
    <s v="Период сравнения"/>
    <x v="7"/>
    <x v="12"/>
    <n v="682726.95"/>
  </r>
  <r>
    <x v="46"/>
    <s v="Период сравнения"/>
    <x v="8"/>
    <x v="13"/>
    <n v="712740.74"/>
  </r>
  <r>
    <x v="46"/>
    <s v="Период сравнения"/>
    <x v="9"/>
    <x v="14"/>
    <n v="755668.96"/>
  </r>
  <r>
    <x v="46"/>
    <s v="Период сравнения"/>
    <x v="10"/>
    <x v="15"/>
    <n v="718316.34"/>
  </r>
  <r>
    <x v="46"/>
    <s v="Период сравнения"/>
    <x v="11"/>
    <x v="16"/>
    <n v="732345.62"/>
  </r>
  <r>
    <x v="47"/>
    <s v="Период отчетный"/>
    <x v="0"/>
    <x v="0"/>
    <n v="730514.9"/>
  </r>
  <r>
    <x v="47"/>
    <s v="Период отчетный"/>
    <x v="1"/>
    <x v="1"/>
    <n v="712666.36"/>
  </r>
  <r>
    <x v="47"/>
    <s v="Период отчетный"/>
    <x v="2"/>
    <x v="2"/>
    <n v="763284.52"/>
  </r>
  <r>
    <x v="47"/>
    <s v="Период отчетный"/>
    <x v="3"/>
    <x v="3"/>
    <n v="694545.5"/>
  </r>
  <r>
    <x v="47"/>
    <s v="Период отчетный"/>
    <x v="4"/>
    <x v="4"/>
    <n v="736209.03"/>
  </r>
  <r>
    <x v="47"/>
    <s v="Период сравнения"/>
    <x v="0"/>
    <x v="5"/>
    <n v="716261.11"/>
  </r>
  <r>
    <x v="47"/>
    <s v="Период сравнения"/>
    <x v="1"/>
    <x v="6"/>
    <n v="667996.41"/>
  </r>
  <r>
    <x v="47"/>
    <s v="Период сравнения"/>
    <x v="2"/>
    <x v="7"/>
    <n v="754045.87"/>
  </r>
  <r>
    <x v="47"/>
    <s v="Период сравнения"/>
    <x v="3"/>
    <x v="8"/>
    <n v="754741.35"/>
  </r>
  <r>
    <x v="47"/>
    <s v="Период сравнения"/>
    <x v="4"/>
    <x v="9"/>
    <n v="775355.01"/>
  </r>
  <r>
    <x v="47"/>
    <s v="Период сравнения"/>
    <x v="5"/>
    <x v="10"/>
    <n v="757089.59"/>
  </r>
  <r>
    <x v="47"/>
    <s v="Период сравнения"/>
    <x v="6"/>
    <x v="11"/>
    <n v="766785.43"/>
  </r>
  <r>
    <x v="47"/>
    <s v="Период сравнения"/>
    <x v="7"/>
    <x v="12"/>
    <n v="776320.6"/>
  </r>
  <r>
    <x v="47"/>
    <s v="Период сравнения"/>
    <x v="8"/>
    <x v="13"/>
    <n v="773707.35"/>
  </r>
  <r>
    <x v="47"/>
    <s v="Период сравнения"/>
    <x v="9"/>
    <x v="14"/>
    <n v="813243.6"/>
  </r>
  <r>
    <x v="47"/>
    <s v="Период сравнения"/>
    <x v="10"/>
    <x v="15"/>
    <n v="770726.58"/>
  </r>
  <r>
    <x v="47"/>
    <s v="Период сравнения"/>
    <x v="11"/>
    <x v="16"/>
    <n v="800789.11"/>
  </r>
  <r>
    <x v="48"/>
    <s v="Период отчетный"/>
    <x v="0"/>
    <x v="0"/>
    <n v="1122600.06"/>
  </r>
  <r>
    <x v="48"/>
    <s v="Период отчетный"/>
    <x v="1"/>
    <x v="1"/>
    <n v="1154621.8600000001"/>
  </r>
  <r>
    <x v="48"/>
    <s v="Период отчетный"/>
    <x v="2"/>
    <x v="2"/>
    <n v="1271754.42"/>
  </r>
  <r>
    <x v="48"/>
    <s v="Период отчетный"/>
    <x v="3"/>
    <x v="3"/>
    <n v="1094851.83"/>
  </r>
  <r>
    <x v="48"/>
    <s v="Период отчетный"/>
    <x v="4"/>
    <x v="4"/>
    <n v="1148848.3500000001"/>
  </r>
  <r>
    <x v="48"/>
    <s v="Период сравнения"/>
    <x v="0"/>
    <x v="5"/>
    <n v="1136196"/>
  </r>
  <r>
    <x v="48"/>
    <s v="Период сравнения"/>
    <x v="1"/>
    <x v="6"/>
    <n v="1015701.92"/>
  </r>
  <r>
    <x v="48"/>
    <s v="Период сравнения"/>
    <x v="2"/>
    <x v="7"/>
    <n v="1129863.6499999999"/>
  </r>
  <r>
    <x v="48"/>
    <s v="Период сравнения"/>
    <x v="3"/>
    <x v="8"/>
    <n v="1165052.02"/>
  </r>
  <r>
    <x v="48"/>
    <s v="Период сравнения"/>
    <x v="4"/>
    <x v="9"/>
    <n v="1166324.1499999999"/>
  </r>
  <r>
    <x v="48"/>
    <s v="Период сравнения"/>
    <x v="5"/>
    <x v="10"/>
    <n v="1152241.43"/>
  </r>
  <r>
    <x v="48"/>
    <s v="Период сравнения"/>
    <x v="6"/>
    <x v="11"/>
    <n v="1197686.23"/>
  </r>
  <r>
    <x v="48"/>
    <s v="Период сравнения"/>
    <x v="7"/>
    <x v="12"/>
    <n v="1213875.73"/>
  </r>
  <r>
    <x v="48"/>
    <s v="Период сравнения"/>
    <x v="8"/>
    <x v="13"/>
    <n v="1191580.0900000001"/>
  </r>
  <r>
    <x v="48"/>
    <s v="Период сравнения"/>
    <x v="9"/>
    <x v="14"/>
    <n v="1306341.55"/>
  </r>
  <r>
    <x v="48"/>
    <s v="Период сравнения"/>
    <x v="10"/>
    <x v="15"/>
    <n v="1195695.6200000001"/>
  </r>
  <r>
    <x v="48"/>
    <s v="Период сравнения"/>
    <x v="11"/>
    <x v="16"/>
    <n v="1245088.05"/>
  </r>
  <r>
    <x v="49"/>
    <s v="Период отчетный"/>
    <x v="0"/>
    <x v="0"/>
    <n v="1071615.72"/>
  </r>
  <r>
    <x v="49"/>
    <s v="Период отчетный"/>
    <x v="1"/>
    <x v="1"/>
    <n v="1068326.28"/>
  </r>
  <r>
    <x v="49"/>
    <s v="Период отчетный"/>
    <x v="2"/>
    <x v="2"/>
    <n v="1110871.48"/>
  </r>
  <r>
    <x v="49"/>
    <s v="Период отчетный"/>
    <x v="3"/>
    <x v="3"/>
    <n v="944562.52"/>
  </r>
  <r>
    <x v="49"/>
    <s v="Период отчетный"/>
    <x v="4"/>
    <x v="4"/>
    <n v="1017364.46"/>
  </r>
  <r>
    <x v="49"/>
    <s v="Период сравнения"/>
    <x v="0"/>
    <x v="5"/>
    <n v="1105179.67"/>
  </r>
  <r>
    <x v="49"/>
    <s v="Период сравнения"/>
    <x v="1"/>
    <x v="6"/>
    <n v="994562.52"/>
  </r>
  <r>
    <x v="49"/>
    <s v="Период сравнения"/>
    <x v="2"/>
    <x v="7"/>
    <n v="1108547.54"/>
  </r>
  <r>
    <x v="49"/>
    <s v="Период сравнения"/>
    <x v="3"/>
    <x v="8"/>
    <n v="1128421.3899999999"/>
  </r>
  <r>
    <x v="49"/>
    <s v="Период сравнения"/>
    <x v="4"/>
    <x v="9"/>
    <n v="1143466.3400000001"/>
  </r>
  <r>
    <x v="49"/>
    <s v="Период сравнения"/>
    <x v="5"/>
    <x v="10"/>
    <n v="1133306.3799999999"/>
  </r>
  <r>
    <x v="49"/>
    <s v="Период сравнения"/>
    <x v="6"/>
    <x v="11"/>
    <n v="1146437.74"/>
  </r>
  <r>
    <x v="49"/>
    <s v="Период сравнения"/>
    <x v="7"/>
    <x v="12"/>
    <n v="1090771.8600000001"/>
  </r>
  <r>
    <x v="49"/>
    <s v="Период сравнения"/>
    <x v="8"/>
    <x v="13"/>
    <n v="1070705.3799999999"/>
  </r>
  <r>
    <x v="49"/>
    <s v="Период сравнения"/>
    <x v="9"/>
    <x v="14"/>
    <n v="1192038.3799999999"/>
  </r>
  <r>
    <x v="49"/>
    <s v="Период сравнения"/>
    <x v="10"/>
    <x v="15"/>
    <n v="1155908.18"/>
  </r>
  <r>
    <x v="49"/>
    <s v="Период сравнения"/>
    <x v="11"/>
    <x v="16"/>
    <n v="1213529.81"/>
  </r>
  <r>
    <x v="50"/>
    <s v="Период отчетный"/>
    <x v="0"/>
    <x v="0"/>
    <n v="628274.62000000104"/>
  </r>
  <r>
    <x v="50"/>
    <s v="Период отчетный"/>
    <x v="1"/>
    <x v="1"/>
    <n v="624912.15"/>
  </r>
  <r>
    <x v="50"/>
    <s v="Период отчетный"/>
    <x v="2"/>
    <x v="2"/>
    <n v="662517.93999999994"/>
  </r>
  <r>
    <x v="50"/>
    <s v="Период отчетный"/>
    <x v="3"/>
    <x v="3"/>
    <n v="581723.27"/>
  </r>
  <r>
    <x v="50"/>
    <s v="Период отчетный"/>
    <x v="4"/>
    <x v="4"/>
    <n v="597546.91"/>
  </r>
  <r>
    <x v="50"/>
    <s v="Период сравнения"/>
    <x v="0"/>
    <x v="5"/>
    <n v="654484.77"/>
  </r>
  <r>
    <x v="50"/>
    <s v="Период сравнения"/>
    <x v="1"/>
    <x v="6"/>
    <n v="573543.18999999994"/>
  </r>
  <r>
    <x v="50"/>
    <s v="Период сравнения"/>
    <x v="2"/>
    <x v="7"/>
    <n v="612790.23"/>
  </r>
  <r>
    <x v="50"/>
    <s v="Период сравнения"/>
    <x v="3"/>
    <x v="8"/>
    <n v="641437.74"/>
  </r>
  <r>
    <x v="50"/>
    <s v="Период сравнения"/>
    <x v="4"/>
    <x v="9"/>
    <n v="642323.44999999995"/>
  </r>
  <r>
    <x v="50"/>
    <s v="Период сравнения"/>
    <x v="5"/>
    <x v="10"/>
    <n v="640754.91"/>
  </r>
  <r>
    <x v="50"/>
    <s v="Период сравнения"/>
    <x v="6"/>
    <x v="11"/>
    <n v="649245.52"/>
  </r>
  <r>
    <x v="50"/>
    <s v="Период сравнения"/>
    <x v="7"/>
    <x v="12"/>
    <n v="648232.1"/>
  </r>
  <r>
    <x v="50"/>
    <s v="Период сравнения"/>
    <x v="8"/>
    <x v="13"/>
    <n v="620412.61"/>
  </r>
  <r>
    <x v="50"/>
    <s v="Период сравнения"/>
    <x v="9"/>
    <x v="14"/>
    <n v="688217.75"/>
  </r>
  <r>
    <x v="50"/>
    <s v="Период сравнения"/>
    <x v="10"/>
    <x v="15"/>
    <n v="663635.43000000005"/>
  </r>
  <r>
    <x v="50"/>
    <s v="Период сравнения"/>
    <x v="11"/>
    <x v="16"/>
    <n v="691097.75"/>
  </r>
  <r>
    <x v="51"/>
    <s v="Период отчетный"/>
    <x v="0"/>
    <x v="0"/>
    <n v="1155790.99"/>
  </r>
  <r>
    <x v="51"/>
    <s v="Период отчетный"/>
    <x v="1"/>
    <x v="1"/>
    <n v="1177359.05"/>
  </r>
  <r>
    <x v="51"/>
    <s v="Период отчетный"/>
    <x v="2"/>
    <x v="2"/>
    <n v="1217037.48"/>
  </r>
  <r>
    <x v="51"/>
    <s v="Период отчетный"/>
    <x v="3"/>
    <x v="3"/>
    <n v="1051015.3700000001"/>
  </r>
  <r>
    <x v="51"/>
    <s v="Период отчетный"/>
    <x v="4"/>
    <x v="4"/>
    <n v="1044912.44"/>
  </r>
  <r>
    <x v="51"/>
    <s v="Период сравнения"/>
    <x v="0"/>
    <x v="5"/>
    <n v="1210109.17"/>
  </r>
  <r>
    <x v="51"/>
    <s v="Период сравнения"/>
    <x v="1"/>
    <x v="6"/>
    <n v="1055940.97"/>
  </r>
  <r>
    <x v="51"/>
    <s v="Период сравнения"/>
    <x v="2"/>
    <x v="7"/>
    <n v="1139737.77"/>
  </r>
  <r>
    <x v="51"/>
    <s v="Период сравнения"/>
    <x v="3"/>
    <x v="8"/>
    <n v="1181604.24"/>
  </r>
  <r>
    <x v="51"/>
    <s v="Период сравнения"/>
    <x v="4"/>
    <x v="9"/>
    <n v="1203769.02"/>
  </r>
  <r>
    <x v="51"/>
    <s v="Период сравнения"/>
    <x v="5"/>
    <x v="10"/>
    <n v="1177130.3"/>
  </r>
  <r>
    <x v="51"/>
    <s v="Период сравнения"/>
    <x v="6"/>
    <x v="11"/>
    <n v="1174056.6000000001"/>
  </r>
  <r>
    <x v="51"/>
    <s v="Период сравнения"/>
    <x v="7"/>
    <x v="12"/>
    <n v="1177130.6000000001"/>
  </r>
  <r>
    <x v="51"/>
    <s v="Период сравнения"/>
    <x v="8"/>
    <x v="13"/>
    <n v="1175137.68"/>
  </r>
  <r>
    <x v="51"/>
    <s v="Период сравнения"/>
    <x v="9"/>
    <x v="14"/>
    <n v="1267687.04"/>
  </r>
  <r>
    <x v="51"/>
    <s v="Период сравнения"/>
    <x v="10"/>
    <x v="15"/>
    <n v="1227289.71"/>
  </r>
  <r>
    <x v="51"/>
    <s v="Период сравнения"/>
    <x v="11"/>
    <x v="16"/>
    <n v="1274943.8400000001"/>
  </r>
  <r>
    <x v="52"/>
    <s v="Период отчетный"/>
    <x v="0"/>
    <x v="0"/>
    <n v="1018846.24"/>
  </r>
  <r>
    <x v="52"/>
    <s v="Период отчетный"/>
    <x v="1"/>
    <x v="1"/>
    <n v="1030897.59"/>
  </r>
  <r>
    <x v="52"/>
    <s v="Период отчетный"/>
    <x v="2"/>
    <x v="2"/>
    <n v="1055037.04"/>
  </r>
  <r>
    <x v="52"/>
    <s v="Период отчетный"/>
    <x v="3"/>
    <x v="3"/>
    <n v="864342.56999999902"/>
  </r>
  <r>
    <x v="52"/>
    <s v="Период отчетный"/>
    <x v="4"/>
    <x v="4"/>
    <n v="947159.58"/>
  </r>
  <r>
    <x v="52"/>
    <s v="Период сравнения"/>
    <x v="0"/>
    <x v="5"/>
    <n v="996296.51"/>
  </r>
  <r>
    <x v="52"/>
    <s v="Период сравнения"/>
    <x v="1"/>
    <x v="6"/>
    <n v="933708.31"/>
  </r>
  <r>
    <x v="52"/>
    <s v="Период сравнения"/>
    <x v="2"/>
    <x v="7"/>
    <n v="1032502.98"/>
  </r>
  <r>
    <x v="52"/>
    <s v="Период сравнения"/>
    <x v="3"/>
    <x v="8"/>
    <n v="1048257.32"/>
  </r>
  <r>
    <x v="52"/>
    <s v="Период сравнения"/>
    <x v="4"/>
    <x v="9"/>
    <n v="1046757.22"/>
  </r>
  <r>
    <x v="52"/>
    <s v="Период сравнения"/>
    <x v="5"/>
    <x v="10"/>
    <n v="1107978.55"/>
  </r>
  <r>
    <x v="52"/>
    <s v="Период сравнения"/>
    <x v="6"/>
    <x v="11"/>
    <n v="1015841"/>
  </r>
  <r>
    <x v="52"/>
    <s v="Период сравнения"/>
    <x v="7"/>
    <x v="12"/>
    <n v="1099142.77"/>
  </r>
  <r>
    <x v="52"/>
    <s v="Период сравнения"/>
    <x v="8"/>
    <x v="13"/>
    <n v="1078749.8999999999"/>
  </r>
  <r>
    <x v="52"/>
    <s v="Период сравнения"/>
    <x v="9"/>
    <x v="14"/>
    <n v="1141095.21"/>
  </r>
  <r>
    <x v="52"/>
    <s v="Период сравнения"/>
    <x v="10"/>
    <x v="15"/>
    <n v="1086799.3999999999"/>
  </r>
  <r>
    <x v="52"/>
    <s v="Период сравнения"/>
    <x v="11"/>
    <x v="16"/>
    <n v="1145364.3899999999"/>
  </r>
  <r>
    <x v="53"/>
    <s v="Период отчетный"/>
    <x v="0"/>
    <x v="0"/>
    <n v="579142.35"/>
  </r>
  <r>
    <x v="53"/>
    <s v="Период отчетный"/>
    <x v="1"/>
    <x v="1"/>
    <n v="594631.68999999994"/>
  </r>
  <r>
    <x v="53"/>
    <s v="Период отчетный"/>
    <x v="2"/>
    <x v="2"/>
    <n v="620040.05000000005"/>
  </r>
  <r>
    <x v="53"/>
    <s v="Период отчетный"/>
    <x v="3"/>
    <x v="3"/>
    <n v="546724.31000000006"/>
  </r>
  <r>
    <x v="53"/>
    <s v="Период отчетный"/>
    <x v="4"/>
    <x v="4"/>
    <n v="590159.37"/>
  </r>
  <r>
    <x v="53"/>
    <s v="Период сравнения"/>
    <x v="0"/>
    <x v="5"/>
    <n v="548570.5"/>
  </r>
  <r>
    <x v="53"/>
    <s v="Период сравнения"/>
    <x v="1"/>
    <x v="6"/>
    <n v="466744.96"/>
  </r>
  <r>
    <x v="53"/>
    <s v="Период сравнения"/>
    <x v="2"/>
    <x v="7"/>
    <n v="515340.24"/>
  </r>
  <r>
    <x v="53"/>
    <s v="Период сравнения"/>
    <x v="3"/>
    <x v="8"/>
    <n v="502475.17"/>
  </r>
  <r>
    <x v="53"/>
    <s v="Период сравнения"/>
    <x v="4"/>
    <x v="9"/>
    <n v="596022.59"/>
  </r>
  <r>
    <x v="53"/>
    <s v="Период сравнения"/>
    <x v="5"/>
    <x v="10"/>
    <n v="598327.04000000004"/>
  </r>
  <r>
    <x v="53"/>
    <s v="Период сравнения"/>
    <x v="6"/>
    <x v="11"/>
    <n v="576335.37"/>
  </r>
  <r>
    <x v="53"/>
    <s v="Период сравнения"/>
    <x v="7"/>
    <x v="12"/>
    <n v="581053.82999999996"/>
  </r>
  <r>
    <x v="53"/>
    <s v="Период сравнения"/>
    <x v="8"/>
    <x v="13"/>
    <n v="568381.76"/>
  </r>
  <r>
    <x v="53"/>
    <s v="Период сравнения"/>
    <x v="9"/>
    <x v="14"/>
    <n v="642457.22"/>
  </r>
  <r>
    <x v="53"/>
    <s v="Период сравнения"/>
    <x v="10"/>
    <x v="15"/>
    <n v="648351.86"/>
  </r>
  <r>
    <x v="53"/>
    <s v="Период сравнения"/>
    <x v="11"/>
    <x v="16"/>
    <n v="666122.51"/>
  </r>
  <r>
    <x v="54"/>
    <s v="Период отчетный"/>
    <x v="0"/>
    <x v="0"/>
    <n v="524295.51"/>
  </r>
  <r>
    <x v="54"/>
    <s v="Период отчетный"/>
    <x v="1"/>
    <x v="1"/>
    <n v="529942.81000000006"/>
  </r>
  <r>
    <x v="54"/>
    <s v="Период отчетный"/>
    <x v="2"/>
    <x v="2"/>
    <n v="576361.67000000004"/>
  </r>
  <r>
    <x v="54"/>
    <s v="Период отчетный"/>
    <x v="3"/>
    <x v="3"/>
    <n v="553614.30000000005"/>
  </r>
  <r>
    <x v="54"/>
    <s v="Период отчетный"/>
    <x v="4"/>
    <x v="4"/>
    <n v="551526.36"/>
  </r>
  <r>
    <x v="54"/>
    <s v="Период сравнения"/>
    <x v="0"/>
    <x v="5"/>
    <n v="612816.93999999994"/>
  </r>
  <r>
    <x v="54"/>
    <s v="Период сравнения"/>
    <x v="1"/>
    <x v="6"/>
    <n v="597220.81999999995"/>
  </r>
  <r>
    <x v="54"/>
    <s v="Период сравнения"/>
    <x v="2"/>
    <x v="7"/>
    <n v="638422.26"/>
  </r>
  <r>
    <x v="54"/>
    <s v="Период сравнения"/>
    <x v="3"/>
    <x v="8"/>
    <n v="705200.81"/>
  </r>
  <r>
    <x v="54"/>
    <s v="Период сравнения"/>
    <x v="4"/>
    <x v="9"/>
    <n v="621236.28"/>
  </r>
  <r>
    <x v="54"/>
    <s v="Период сравнения"/>
    <x v="5"/>
    <x v="10"/>
    <n v="589029.26"/>
  </r>
  <r>
    <x v="54"/>
    <s v="Период сравнения"/>
    <x v="6"/>
    <x v="11"/>
    <n v="620272.86"/>
  </r>
  <r>
    <x v="54"/>
    <s v="Период сравнения"/>
    <x v="7"/>
    <x v="12"/>
    <n v="614036.03"/>
  </r>
  <r>
    <x v="54"/>
    <s v="Период сравнения"/>
    <x v="8"/>
    <x v="13"/>
    <n v="583715.55000000005"/>
  </r>
  <r>
    <x v="54"/>
    <s v="Период сравнения"/>
    <x v="9"/>
    <x v="14"/>
    <n v="640230.38"/>
  </r>
  <r>
    <x v="54"/>
    <s v="Период сравнения"/>
    <x v="10"/>
    <x v="15"/>
    <n v="557999.87"/>
  </r>
  <r>
    <x v="54"/>
    <s v="Период сравнения"/>
    <x v="11"/>
    <x v="16"/>
    <n v="604544.41"/>
  </r>
  <r>
    <x v="55"/>
    <s v="Период отчетный"/>
    <x v="0"/>
    <x v="0"/>
    <n v="916837.64"/>
  </r>
  <r>
    <x v="55"/>
    <s v="Период отчетный"/>
    <x v="1"/>
    <x v="1"/>
    <n v="913219.69000000099"/>
  </r>
  <r>
    <x v="55"/>
    <s v="Период отчетный"/>
    <x v="2"/>
    <x v="2"/>
    <n v="980280.73"/>
  </r>
  <r>
    <x v="55"/>
    <s v="Период отчетный"/>
    <x v="3"/>
    <x v="3"/>
    <n v="890781.62"/>
  </r>
  <r>
    <x v="55"/>
    <s v="Период отчетный"/>
    <x v="4"/>
    <x v="4"/>
    <n v="913784.06"/>
  </r>
  <r>
    <x v="55"/>
    <s v="Период сравнения"/>
    <x v="0"/>
    <x v="5"/>
    <n v="853897.38"/>
  </r>
  <r>
    <x v="55"/>
    <s v="Период сравнения"/>
    <x v="1"/>
    <x v="6"/>
    <n v="767772.320000001"/>
  </r>
  <r>
    <x v="55"/>
    <s v="Период сравнения"/>
    <x v="2"/>
    <x v="7"/>
    <n v="875527.3"/>
  </r>
  <r>
    <x v="55"/>
    <s v="Период сравнения"/>
    <x v="3"/>
    <x v="8"/>
    <n v="904849.91"/>
  </r>
  <r>
    <x v="55"/>
    <s v="Период сравнения"/>
    <x v="4"/>
    <x v="9"/>
    <n v="944363.89"/>
  </r>
  <r>
    <x v="55"/>
    <s v="Период сравнения"/>
    <x v="5"/>
    <x v="10"/>
    <n v="929534.33"/>
  </r>
  <r>
    <x v="55"/>
    <s v="Период сравнения"/>
    <x v="6"/>
    <x v="11"/>
    <n v="950478.79000000097"/>
  </r>
  <r>
    <x v="55"/>
    <s v="Период сравнения"/>
    <x v="7"/>
    <x v="12"/>
    <n v="954117.41"/>
  </r>
  <r>
    <x v="55"/>
    <s v="Период сравнения"/>
    <x v="8"/>
    <x v="13"/>
    <n v="969482.34"/>
  </r>
  <r>
    <x v="55"/>
    <s v="Период сравнения"/>
    <x v="9"/>
    <x v="14"/>
    <n v="1038303.29"/>
  </r>
  <r>
    <x v="55"/>
    <s v="Период сравнения"/>
    <x v="10"/>
    <x v="15"/>
    <n v="974143.29"/>
  </r>
  <r>
    <x v="55"/>
    <s v="Период сравнения"/>
    <x v="11"/>
    <x v="16"/>
    <n v="1019765.1"/>
  </r>
  <r>
    <x v="56"/>
    <s v="Период отчетный"/>
    <x v="0"/>
    <x v="0"/>
    <n v="816205.54"/>
  </r>
  <r>
    <x v="56"/>
    <s v="Период отчетный"/>
    <x v="1"/>
    <x v="1"/>
    <n v="832259.13"/>
  </r>
  <r>
    <x v="56"/>
    <s v="Период отчетный"/>
    <x v="2"/>
    <x v="2"/>
    <n v="896785.26999999897"/>
  </r>
  <r>
    <x v="56"/>
    <s v="Период отчетный"/>
    <x v="3"/>
    <x v="3"/>
    <n v="771928.9"/>
  </r>
  <r>
    <x v="56"/>
    <s v="Период отчетный"/>
    <x v="4"/>
    <x v="4"/>
    <n v="848043.04"/>
  </r>
  <r>
    <x v="56"/>
    <s v="Период сравнения"/>
    <x v="0"/>
    <x v="5"/>
    <n v="786511.93"/>
  </r>
  <r>
    <x v="56"/>
    <s v="Период сравнения"/>
    <x v="1"/>
    <x v="6"/>
    <n v="798561.09"/>
  </r>
  <r>
    <x v="56"/>
    <s v="Период сравнения"/>
    <x v="2"/>
    <x v="7"/>
    <n v="913655.1"/>
  </r>
  <r>
    <x v="56"/>
    <s v="Период сравнения"/>
    <x v="3"/>
    <x v="8"/>
    <n v="928925.6"/>
  </r>
  <r>
    <x v="56"/>
    <s v="Период сравнения"/>
    <x v="4"/>
    <x v="9"/>
    <n v="925666.78"/>
  </r>
  <r>
    <x v="56"/>
    <s v="Период сравнения"/>
    <x v="5"/>
    <x v="10"/>
    <n v="943310.13"/>
  </r>
  <r>
    <x v="56"/>
    <s v="Период сравнения"/>
    <x v="6"/>
    <x v="11"/>
    <n v="985521.50999999896"/>
  </r>
  <r>
    <x v="56"/>
    <s v="Период сравнения"/>
    <x v="7"/>
    <x v="12"/>
    <n v="993201.33"/>
  </r>
  <r>
    <x v="56"/>
    <s v="Период сравнения"/>
    <x v="8"/>
    <x v="13"/>
    <n v="922326.8"/>
  </r>
  <r>
    <x v="56"/>
    <s v="Период сравнения"/>
    <x v="9"/>
    <x v="14"/>
    <n v="975923.37"/>
  </r>
  <r>
    <x v="56"/>
    <s v="Период сравнения"/>
    <x v="10"/>
    <x v="15"/>
    <n v="913573.27"/>
  </r>
  <r>
    <x v="56"/>
    <s v="Период сравнения"/>
    <x v="11"/>
    <x v="16"/>
    <n v="924983.73"/>
  </r>
  <r>
    <x v="57"/>
    <s v="Период отчетный"/>
    <x v="0"/>
    <x v="0"/>
    <n v="567564.12"/>
  </r>
  <r>
    <x v="57"/>
    <s v="Период отчетный"/>
    <x v="1"/>
    <x v="1"/>
    <n v="593188.42000000004"/>
  </r>
  <r>
    <x v="57"/>
    <s v="Период отчетный"/>
    <x v="2"/>
    <x v="2"/>
    <n v="640900.57999999996"/>
  </r>
  <r>
    <x v="57"/>
    <s v="Период отчетный"/>
    <x v="3"/>
    <x v="3"/>
    <n v="599410.34"/>
  </r>
  <r>
    <x v="57"/>
    <s v="Период отчетный"/>
    <x v="4"/>
    <x v="4"/>
    <n v="655985.929999999"/>
  </r>
  <r>
    <x v="57"/>
    <s v="Период сравнения"/>
    <x v="0"/>
    <x v="5"/>
    <n v="469926.01"/>
  </r>
  <r>
    <x v="57"/>
    <s v="Период сравнения"/>
    <x v="1"/>
    <x v="6"/>
    <n v="450374.11"/>
  </r>
  <r>
    <x v="57"/>
    <s v="Период сравнения"/>
    <x v="2"/>
    <x v="7"/>
    <n v="531444.18999999994"/>
  </r>
  <r>
    <x v="57"/>
    <s v="Период сравнения"/>
    <x v="3"/>
    <x v="8"/>
    <n v="584551.43999999994"/>
  </r>
  <r>
    <x v="57"/>
    <s v="Период сравнения"/>
    <x v="4"/>
    <x v="9"/>
    <n v="627854.13"/>
  </r>
  <r>
    <x v="57"/>
    <s v="Период сравнения"/>
    <x v="5"/>
    <x v="10"/>
    <n v="670338.15"/>
  </r>
  <r>
    <x v="57"/>
    <s v="Период сравнения"/>
    <x v="6"/>
    <x v="11"/>
    <n v="663658.21"/>
  </r>
  <r>
    <x v="57"/>
    <s v="Период сравнения"/>
    <x v="7"/>
    <x v="12"/>
    <n v="669277.15"/>
  </r>
  <r>
    <x v="57"/>
    <s v="Период сравнения"/>
    <x v="8"/>
    <x v="13"/>
    <n v="676619.01"/>
  </r>
  <r>
    <x v="57"/>
    <s v="Период сравнения"/>
    <x v="9"/>
    <x v="14"/>
    <n v="724009.66"/>
  </r>
  <r>
    <x v="57"/>
    <s v="Период сравнения"/>
    <x v="10"/>
    <x v="15"/>
    <n v="653435.06000000006"/>
  </r>
  <r>
    <x v="57"/>
    <s v="Период сравнения"/>
    <x v="11"/>
    <x v="16"/>
    <n v="647004.93000000005"/>
  </r>
  <r>
    <x v="58"/>
    <s v="Период отчетный"/>
    <x v="0"/>
    <x v="0"/>
    <n v="734319.76"/>
  </r>
  <r>
    <x v="58"/>
    <s v="Период отчетный"/>
    <x v="1"/>
    <x v="1"/>
    <n v="774408.12"/>
  </r>
  <r>
    <x v="58"/>
    <s v="Период отчетный"/>
    <x v="2"/>
    <x v="2"/>
    <n v="780275.68"/>
  </r>
  <r>
    <x v="58"/>
    <s v="Период отчетный"/>
    <x v="3"/>
    <x v="3"/>
    <n v="735043.98"/>
  </r>
  <r>
    <x v="58"/>
    <s v="Период отчетный"/>
    <x v="4"/>
    <x v="4"/>
    <n v="765972.45"/>
  </r>
  <r>
    <x v="58"/>
    <s v="Период сравнения"/>
    <x v="0"/>
    <x v="5"/>
    <n v="725828.08"/>
  </r>
  <r>
    <x v="58"/>
    <s v="Период сравнения"/>
    <x v="1"/>
    <x v="6"/>
    <n v="703808.27"/>
  </r>
  <r>
    <x v="58"/>
    <s v="Период сравнения"/>
    <x v="2"/>
    <x v="7"/>
    <n v="805221.61"/>
  </r>
  <r>
    <x v="58"/>
    <s v="Период сравнения"/>
    <x v="3"/>
    <x v="8"/>
    <n v="852390.77"/>
  </r>
  <r>
    <x v="58"/>
    <s v="Период сравнения"/>
    <x v="4"/>
    <x v="9"/>
    <n v="881832.22"/>
  </r>
  <r>
    <x v="58"/>
    <s v="Период сравнения"/>
    <x v="5"/>
    <x v="10"/>
    <n v="878520.98"/>
  </r>
  <r>
    <x v="58"/>
    <s v="Период сравнения"/>
    <x v="6"/>
    <x v="11"/>
    <n v="892501.56"/>
  </r>
  <r>
    <x v="58"/>
    <s v="Период сравнения"/>
    <x v="7"/>
    <x v="12"/>
    <n v="906901.01"/>
  </r>
  <r>
    <x v="58"/>
    <s v="Период сравнения"/>
    <x v="8"/>
    <x v="13"/>
    <n v="874492.62"/>
  </r>
  <r>
    <x v="58"/>
    <s v="Период сравнения"/>
    <x v="9"/>
    <x v="14"/>
    <n v="922144.33"/>
  </r>
  <r>
    <x v="58"/>
    <s v="Период сравнения"/>
    <x v="10"/>
    <x v="15"/>
    <n v="841440.23"/>
  </r>
  <r>
    <x v="58"/>
    <s v="Период сравнения"/>
    <x v="11"/>
    <x v="16"/>
    <n v="848751.90000000095"/>
  </r>
  <r>
    <x v="59"/>
    <s v="Период отчетный"/>
    <x v="0"/>
    <x v="0"/>
    <n v="206117.04"/>
  </r>
  <r>
    <x v="59"/>
    <s v="Период отчетный"/>
    <x v="1"/>
    <x v="1"/>
    <n v="204487.6"/>
  </r>
  <r>
    <x v="59"/>
    <s v="Период отчетный"/>
    <x v="2"/>
    <x v="2"/>
    <n v="236825.64"/>
  </r>
  <r>
    <x v="59"/>
    <s v="Период отчетный"/>
    <x v="3"/>
    <x v="3"/>
    <n v="234975.19"/>
  </r>
  <r>
    <x v="59"/>
    <s v="Период отчетный"/>
    <x v="4"/>
    <x v="4"/>
    <n v="251290.75"/>
  </r>
  <r>
    <x v="59"/>
    <s v="Период сравнения"/>
    <x v="0"/>
    <x v="5"/>
    <n v="208297.81"/>
  </r>
  <r>
    <x v="59"/>
    <s v="Период сравнения"/>
    <x v="1"/>
    <x v="6"/>
    <n v="194490.18"/>
  </r>
  <r>
    <x v="59"/>
    <s v="Период сравнения"/>
    <x v="2"/>
    <x v="7"/>
    <n v="197797.15"/>
  </r>
  <r>
    <x v="59"/>
    <s v="Период сравнения"/>
    <x v="3"/>
    <x v="8"/>
    <n v="239285"/>
  </r>
  <r>
    <x v="59"/>
    <s v="Период сравнения"/>
    <x v="4"/>
    <x v="9"/>
    <n v="254545.09"/>
  </r>
  <r>
    <x v="59"/>
    <s v="Период сравнения"/>
    <x v="5"/>
    <x v="10"/>
    <n v="250596.45"/>
  </r>
  <r>
    <x v="59"/>
    <s v="Период сравнения"/>
    <x v="6"/>
    <x v="11"/>
    <n v="258548.62"/>
  </r>
  <r>
    <x v="59"/>
    <s v="Период сравнения"/>
    <x v="7"/>
    <x v="12"/>
    <n v="254803.46"/>
  </r>
  <r>
    <x v="59"/>
    <s v="Период сравнения"/>
    <x v="8"/>
    <x v="13"/>
    <n v="253590.82"/>
  </r>
  <r>
    <x v="59"/>
    <s v="Период сравнения"/>
    <x v="9"/>
    <x v="14"/>
    <n v="268934.19"/>
  </r>
  <r>
    <x v="59"/>
    <s v="Период сравнения"/>
    <x v="10"/>
    <x v="15"/>
    <n v="238817.59"/>
  </r>
  <r>
    <x v="59"/>
    <s v="Период сравнения"/>
    <x v="11"/>
    <x v="16"/>
    <n v="230868.03"/>
  </r>
  <r>
    <x v="60"/>
    <s v="Период отчетный"/>
    <x v="0"/>
    <x v="0"/>
    <n v="252875.56"/>
  </r>
  <r>
    <x v="60"/>
    <s v="Период отчетный"/>
    <x v="1"/>
    <x v="1"/>
    <n v="266767.62"/>
  </r>
  <r>
    <x v="60"/>
    <s v="Период отчетный"/>
    <x v="2"/>
    <x v="2"/>
    <n v="302751.15000000002"/>
  </r>
  <r>
    <x v="60"/>
    <s v="Период отчетный"/>
    <x v="3"/>
    <x v="3"/>
    <n v="276696.21000000002"/>
  </r>
  <r>
    <x v="60"/>
    <s v="Период отчетный"/>
    <x v="4"/>
    <x v="4"/>
    <n v="278506.7"/>
  </r>
  <r>
    <x v="60"/>
    <s v="Период сравнения"/>
    <x v="0"/>
    <x v="5"/>
    <n v="235356.01"/>
  </r>
  <r>
    <x v="60"/>
    <s v="Период сравнения"/>
    <x v="1"/>
    <x v="6"/>
    <n v="214109"/>
  </r>
  <r>
    <x v="60"/>
    <s v="Период сравнения"/>
    <x v="2"/>
    <x v="7"/>
    <n v="227380.75"/>
  </r>
  <r>
    <x v="60"/>
    <s v="Период сравнения"/>
    <x v="3"/>
    <x v="8"/>
    <n v="245026.95"/>
  </r>
  <r>
    <x v="60"/>
    <s v="Период сравнения"/>
    <x v="4"/>
    <x v="9"/>
    <n v="233421.57"/>
  </r>
  <r>
    <x v="60"/>
    <s v="Период сравнения"/>
    <x v="5"/>
    <x v="10"/>
    <n v="245649.57"/>
  </r>
  <r>
    <x v="60"/>
    <s v="Период сравнения"/>
    <x v="6"/>
    <x v="11"/>
    <n v="252372.86"/>
  </r>
  <r>
    <x v="60"/>
    <s v="Период сравнения"/>
    <x v="7"/>
    <x v="12"/>
    <n v="244572.57"/>
  </r>
  <r>
    <x v="60"/>
    <s v="Период сравнения"/>
    <x v="8"/>
    <x v="13"/>
    <n v="245093.41"/>
  </r>
  <r>
    <x v="60"/>
    <s v="Период сравнения"/>
    <x v="9"/>
    <x v="14"/>
    <n v="282924.09999999998"/>
  </r>
  <r>
    <x v="60"/>
    <s v="Период сравнения"/>
    <x v="10"/>
    <x v="15"/>
    <n v="275137.21999999997"/>
  </r>
  <r>
    <x v="60"/>
    <s v="Период сравнения"/>
    <x v="11"/>
    <x v="16"/>
    <n v="275490.33"/>
  </r>
  <r>
    <x v="61"/>
    <s v="Период отчетный"/>
    <x v="0"/>
    <x v="0"/>
    <n v="614848.75"/>
  </r>
  <r>
    <x v="61"/>
    <s v="Период отчетный"/>
    <x v="1"/>
    <x v="1"/>
    <n v="629515.35"/>
  </r>
  <r>
    <x v="61"/>
    <s v="Период отчетный"/>
    <x v="2"/>
    <x v="2"/>
    <n v="655544.62"/>
  </r>
  <r>
    <x v="61"/>
    <s v="Период отчетный"/>
    <x v="3"/>
    <x v="3"/>
    <n v="599089.38"/>
  </r>
  <r>
    <x v="61"/>
    <s v="Период отчетный"/>
    <x v="4"/>
    <x v="4"/>
    <n v="609648.01"/>
  </r>
  <r>
    <x v="61"/>
    <s v="Период сравнения"/>
    <x v="0"/>
    <x v="5"/>
    <n v="362296.57"/>
  </r>
  <r>
    <x v="61"/>
    <s v="Период сравнения"/>
    <x v="1"/>
    <x v="6"/>
    <n v="421888.67"/>
  </r>
  <r>
    <x v="61"/>
    <s v="Период сравнения"/>
    <x v="2"/>
    <x v="7"/>
    <n v="459796.89"/>
  </r>
  <r>
    <x v="61"/>
    <s v="Период сравнения"/>
    <x v="3"/>
    <x v="8"/>
    <n v="514342.81"/>
  </r>
  <r>
    <x v="61"/>
    <s v="Период сравнения"/>
    <x v="4"/>
    <x v="9"/>
    <n v="575934.1"/>
  </r>
  <r>
    <x v="61"/>
    <s v="Период сравнения"/>
    <x v="5"/>
    <x v="10"/>
    <n v="588738.26"/>
  </r>
  <r>
    <x v="61"/>
    <s v="Период сравнения"/>
    <x v="6"/>
    <x v="11"/>
    <n v="601567.09"/>
  </r>
  <r>
    <x v="61"/>
    <s v="Период сравнения"/>
    <x v="7"/>
    <x v="12"/>
    <n v="622294.43999999994"/>
  </r>
  <r>
    <x v="61"/>
    <s v="Период сравнения"/>
    <x v="8"/>
    <x v="13"/>
    <n v="603844.29"/>
  </r>
  <r>
    <x v="61"/>
    <s v="Период сравнения"/>
    <x v="9"/>
    <x v="14"/>
    <n v="669566.39"/>
  </r>
  <r>
    <x v="61"/>
    <s v="Период сравнения"/>
    <x v="10"/>
    <x v="15"/>
    <n v="658088.03"/>
  </r>
  <r>
    <x v="61"/>
    <s v="Период сравнения"/>
    <x v="11"/>
    <x v="16"/>
    <n v="682206.71"/>
  </r>
  <r>
    <x v="62"/>
    <s v="Период отчетный"/>
    <x v="0"/>
    <x v="0"/>
    <n v="112864.36"/>
  </r>
  <r>
    <x v="62"/>
    <s v="Период отчетный"/>
    <x v="1"/>
    <x v="1"/>
    <n v="142227.57"/>
  </r>
  <r>
    <x v="62"/>
    <s v="Период отчетный"/>
    <x v="2"/>
    <x v="2"/>
    <n v="159240.48000000001"/>
  </r>
  <r>
    <x v="62"/>
    <s v="Период отчетный"/>
    <x v="3"/>
    <x v="3"/>
    <n v="163362.76999999999"/>
  </r>
  <r>
    <x v="62"/>
    <s v="Период отчетный"/>
    <x v="4"/>
    <x v="4"/>
    <n v="204349.46"/>
  </r>
  <r>
    <x v="62"/>
    <s v="Период сравнения"/>
    <x v="11"/>
    <x v="16"/>
    <n v="718.7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Таблица1" cacheId="0" applyNumberFormats="0" applyBorderFormats="0" applyFontFormats="0" applyPatternFormats="0" applyAlignmentFormats="0" applyWidthHeightFormats="1" dataCaption="Значения" updatedVersion="4" minRefreshableVersion="3" useAutoFormatting="1" itemPrintTitles="1" createdVersion="4" indent="0" outline="1" outlineData="1" multipleFieldFilters="0">
  <location ref="A3:S68" firstHeaderRow="1" firstDataRow="2" firstDataCol="1"/>
  <pivotFields count="5">
    <pivotField axis="axisRow" showAll="0">
      <items count="64">
        <item n="АЗК 01 МАЗ" x="0"/>
        <item n="АЗК 02 МАЗ" x="1"/>
        <item n="АЗК 03 МАЗ" x="2"/>
        <item n="АЗК 04 МАЗ" x="3"/>
        <item n="АЗК 05 МАЗ" x="4"/>
        <item n="АЗК 06 МАЗ" x="5"/>
        <item n="АЗК 07 МАЗ" x="6"/>
        <item n="АЗК 08 МАЗ" x="7"/>
        <item n="АЗК 09 МАЗ" x="8"/>
        <item n="АЗК 10 МАЗ" x="9"/>
        <item n="АЗК 11 МАЗ" x="10"/>
        <item n="АЗК 12 МАЗ" x="11"/>
        <item n="АЗК 13 МАЗ" x="12"/>
        <item n="АЗК 14 МАЗ" x="13"/>
        <item n="АЗК 15 МАЗ" x="14"/>
        <item n="АЗК 16 МАЗ" x="15"/>
        <item n="АЗК 17 МАЗ" x="16"/>
        <item n="АЗК 18 МАЗ" x="17"/>
        <item n="АЗК 19 МАЗ" x="18"/>
        <item n="АЗК 20 МАЗ" x="19"/>
        <item n="АЗК 21 МАЗ" x="20"/>
        <item n="АЗК 22 МАЗ" x="21"/>
        <item n="АЗК 23 МАЗ" x="22"/>
        <item n="АЗК 24 МАЗ" x="23"/>
        <item n="АЗК 25 МАЗ" x="24"/>
        <item n="АЗК 26 МАЗ" x="25"/>
        <item n="АЗК 27 МАЗ" x="26"/>
        <item n="АЗК 28 МАЗ" x="27"/>
        <item n="АЗК 29 МАЗ" x="28"/>
        <item n="АЗК 30 МАЗ" x="29"/>
        <item n="АЗК 31 МАЗ" x="30"/>
        <item n="АЗК 32 МАЗ" x="31"/>
        <item n="АЗК 33 МАЗ" x="32"/>
        <item n="АЗК 34 МАЗ" x="33"/>
        <item n="АЗК 35 МАЗ" x="34"/>
        <item n="АЗК 36 МАЗ" x="35"/>
        <item n="АЗК 37 МАЗ" x="36"/>
        <item n="АЗК 38 МАЗ" x="37"/>
        <item n="АЗК 39 МАЗ" x="38"/>
        <item n="АЗК 40 МАЗ" x="39"/>
        <item n="АЗК 41 МАЗ" x="40"/>
        <item n="АЗК 42 МАЗ" x="41"/>
        <item n="АЗК 43 МАЗ" x="42"/>
        <item n="АЗК 44 МАЗ" x="43"/>
        <item n="АЗК 45 МАЗ" x="44"/>
        <item n="АЗК 46 МАЗ" x="45"/>
        <item n="АЗК 47 МАЗ" x="46"/>
        <item n="АЗК 48 МАЗ" x="47"/>
        <item n="АЗК 49 МАЗ" x="48"/>
        <item n="АЗК 50 МАЗ" x="49"/>
        <item n="АЗК 51 МАЗ" x="50"/>
        <item n="АЗК 52 МАЗ" x="51"/>
        <item n="АЗК 53 МАЗ" x="52"/>
        <item n="АЗК 54 МАЗ" x="53"/>
        <item n="АЗК 55 МАЗ" x="54"/>
        <item n="АЗК 56 МАЗ" x="55"/>
        <item n="АЗК 57 МАЗ" x="56"/>
        <item n="АЗК 58 МАЗ" x="57"/>
        <item n="АЗК 59 МАЗ" x="58"/>
        <item n="АЗК 60 МАЗ" x="59"/>
        <item n="АЗК 61 МАЗ" x="60"/>
        <item n="АЗК 62 МАЗ" x="61"/>
        <item n="АЗК 63 МАЗ" x="62"/>
        <item t="default"/>
      </items>
    </pivotField>
    <pivotField showAll="0"/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Col" showAll="0">
      <items count="18">
        <item x="5"/>
        <item x="0"/>
        <item x="6"/>
        <item x="1"/>
        <item x="7"/>
        <item x="2"/>
        <item x="8"/>
        <item x="3"/>
        <item x="9"/>
        <item x="4"/>
        <item x="10"/>
        <item x="11"/>
        <item x="12"/>
        <item x="13"/>
        <item x="14"/>
        <item x="15"/>
        <item x="16"/>
        <item t="default"/>
      </items>
    </pivotField>
    <pivotField dataField="1" numFmtId="3" showAll="0"/>
  </pivotFields>
  <rowFields count="1">
    <field x="0"/>
  </rowFields>
  <rowItems count="6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 t="grand">
      <x/>
    </i>
  </rowItems>
  <colFields count="1">
    <field x="3"/>
  </colFields>
  <col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colItems>
  <dataFields count="1">
    <dataField name="Сумма по полю АЗК.Всего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M74" sqref="M74"/>
    </sheetView>
  </sheetViews>
  <sheetFormatPr defaultRowHeight="12.75" customHeight="1" x14ac:dyDescent="0.25"/>
  <cols>
    <col min="1" max="1" width="25.5703125" bestFit="1" customWidth="1"/>
    <col min="2" max="2" width="16.5703125" bestFit="1" customWidth="1"/>
    <col min="4" max="4" width="16.85546875" bestFit="1" customWidth="1"/>
    <col min="7" max="7" width="19.85546875" bestFit="1" customWidth="1"/>
    <col min="8" max="8" width="12.28515625" style="57" bestFit="1" customWidth="1"/>
    <col min="10" max="10" width="12.28515625" bestFit="1" customWidth="1"/>
    <col min="11" max="11" width="12" style="58" bestFit="1" customWidth="1"/>
    <col min="12" max="12" width="10" customWidth="1"/>
    <col min="13" max="13" width="19.85546875" bestFit="1" customWidth="1"/>
  </cols>
  <sheetData>
    <row r="1" spans="1:12" ht="12.75" customHeight="1" x14ac:dyDescent="0.25">
      <c r="A1" s="1" t="s">
        <v>138</v>
      </c>
      <c r="B1" s="1"/>
      <c r="C1" s="1"/>
      <c r="D1" s="1"/>
      <c r="E1" s="203" t="s">
        <v>36</v>
      </c>
      <c r="F1" s="203"/>
      <c r="G1" s="203"/>
      <c r="H1" s="203"/>
    </row>
    <row r="2" spans="1:12" ht="15" x14ac:dyDescent="0.25">
      <c r="A2" s="61" t="s">
        <v>127</v>
      </c>
      <c r="B2" s="49" t="s">
        <v>35</v>
      </c>
      <c r="C2" s="49" t="s">
        <v>34</v>
      </c>
      <c r="D2" s="62" t="s">
        <v>128</v>
      </c>
    </row>
    <row r="3" spans="1:12" ht="15" x14ac:dyDescent="0.25">
      <c r="A3" s="64" t="s">
        <v>122</v>
      </c>
      <c r="B3" s="50" t="s">
        <v>25</v>
      </c>
      <c r="C3" s="65">
        <v>1</v>
      </c>
      <c r="D3" s="66">
        <v>35980330.250000097</v>
      </c>
      <c r="F3" t="s">
        <v>3</v>
      </c>
      <c r="G3" t="s">
        <v>122</v>
      </c>
      <c r="H3" s="57">
        <v>35977362.067000158</v>
      </c>
    </row>
    <row r="4" spans="1:12" ht="15" x14ac:dyDescent="0.25">
      <c r="A4" s="67" t="s">
        <v>122</v>
      </c>
      <c r="B4" s="52" t="s">
        <v>25</v>
      </c>
      <c r="C4" s="68">
        <v>2</v>
      </c>
      <c r="D4" s="69">
        <v>33901793.080000103</v>
      </c>
      <c r="F4" t="s">
        <v>4</v>
      </c>
      <c r="G4" t="s">
        <v>122</v>
      </c>
      <c r="H4" s="57">
        <v>33893246.63300024</v>
      </c>
    </row>
    <row r="5" spans="1:12" ht="15" x14ac:dyDescent="0.25">
      <c r="A5" s="64" t="s">
        <v>122</v>
      </c>
      <c r="B5" s="50" t="s">
        <v>25</v>
      </c>
      <c r="C5" s="65">
        <v>3</v>
      </c>
      <c r="D5" s="66">
        <v>32930075.340000302</v>
      </c>
      <c r="F5" t="s">
        <v>5</v>
      </c>
      <c r="G5" t="s">
        <v>122</v>
      </c>
      <c r="H5" s="57">
        <v>32912126.147000059</v>
      </c>
    </row>
    <row r="6" spans="1:12" ht="15" x14ac:dyDescent="0.25">
      <c r="A6" s="67" t="s">
        <v>122</v>
      </c>
      <c r="B6" s="52" t="s">
        <v>25</v>
      </c>
      <c r="C6" s="68">
        <v>4</v>
      </c>
      <c r="D6" s="69">
        <v>26262091.3800001</v>
      </c>
      <c r="F6" t="s">
        <v>6</v>
      </c>
      <c r="G6" t="s">
        <v>122</v>
      </c>
      <c r="H6" s="57">
        <v>26230659.147000272</v>
      </c>
    </row>
    <row r="7" spans="1:12" ht="15" x14ac:dyDescent="0.25">
      <c r="A7" s="73" t="s">
        <v>122</v>
      </c>
      <c r="B7" s="50" t="s">
        <v>25</v>
      </c>
      <c r="C7" s="65">
        <v>5</v>
      </c>
      <c r="D7" s="66">
        <v>27304228.48</v>
      </c>
      <c r="F7" t="s">
        <v>7</v>
      </c>
      <c r="G7" t="s">
        <v>122</v>
      </c>
      <c r="H7" s="57">
        <v>27301109.79999996</v>
      </c>
      <c r="J7" s="59">
        <f>SUM(D3:D7)</f>
        <v>156378518.5300006</v>
      </c>
      <c r="K7" s="59">
        <f>SUM(H3:H7)</f>
        <v>156314503.79400069</v>
      </c>
      <c r="L7" s="85">
        <f>(K7-J7)/K7</f>
        <v>-4.0952524843295378E-4</v>
      </c>
    </row>
    <row r="8" spans="1:12" ht="15" x14ac:dyDescent="0.25">
      <c r="A8" s="64" t="s">
        <v>124</v>
      </c>
      <c r="B8" s="50" t="s">
        <v>25</v>
      </c>
      <c r="C8" s="65">
        <v>1</v>
      </c>
      <c r="D8" s="66">
        <v>705437.39</v>
      </c>
      <c r="F8" t="s">
        <v>3</v>
      </c>
      <c r="G8" t="s">
        <v>124</v>
      </c>
      <c r="H8" s="57">
        <v>705464.95999999915</v>
      </c>
    </row>
    <row r="9" spans="1:12" ht="15" x14ac:dyDescent="0.25">
      <c r="A9" s="67" t="s">
        <v>124</v>
      </c>
      <c r="B9" s="52" t="s">
        <v>25</v>
      </c>
      <c r="C9" s="68">
        <v>2</v>
      </c>
      <c r="D9" s="69">
        <v>694791.16999999899</v>
      </c>
      <c r="F9" t="s">
        <v>4</v>
      </c>
      <c r="G9" t="s">
        <v>124</v>
      </c>
      <c r="H9" s="57">
        <v>694798.17000000027</v>
      </c>
    </row>
    <row r="10" spans="1:12" ht="15" x14ac:dyDescent="0.25">
      <c r="A10" s="64" t="s">
        <v>124</v>
      </c>
      <c r="B10" s="50" t="s">
        <v>25</v>
      </c>
      <c r="C10" s="65">
        <v>3</v>
      </c>
      <c r="D10" s="66">
        <v>739030.62000000197</v>
      </c>
      <c r="F10" t="s">
        <v>5</v>
      </c>
      <c r="G10" t="s">
        <v>124</v>
      </c>
      <c r="H10" s="57">
        <v>738961.42000000051</v>
      </c>
    </row>
    <row r="11" spans="1:12" ht="15" x14ac:dyDescent="0.25">
      <c r="A11" s="67" t="s">
        <v>124</v>
      </c>
      <c r="B11" s="52" t="s">
        <v>25</v>
      </c>
      <c r="C11" s="68">
        <v>4</v>
      </c>
      <c r="D11" s="69">
        <v>658141.52</v>
      </c>
      <c r="F11" t="s">
        <v>6</v>
      </c>
      <c r="G11" t="s">
        <v>124</v>
      </c>
      <c r="H11" s="57">
        <v>658187.52000000211</v>
      </c>
    </row>
    <row r="12" spans="1:12" ht="15" x14ac:dyDescent="0.25">
      <c r="A12" s="73" t="s">
        <v>124</v>
      </c>
      <c r="B12" s="50" t="s">
        <v>25</v>
      </c>
      <c r="C12" s="65">
        <v>5</v>
      </c>
      <c r="D12" s="66">
        <v>776905.45999999903</v>
      </c>
      <c r="F12" t="s">
        <v>7</v>
      </c>
      <c r="G12" t="s">
        <v>124</v>
      </c>
      <c r="H12" s="57">
        <v>776949.96999999927</v>
      </c>
      <c r="J12" s="59">
        <f>SUM(D8:D12)</f>
        <v>3574306.16</v>
      </c>
      <c r="K12" s="59">
        <f>SUM(H8:H12)</f>
        <v>3574362.0400000014</v>
      </c>
      <c r="L12" s="85">
        <f>(K12-J12)/K12</f>
        <v>1.5633559045206626E-5</v>
      </c>
    </row>
    <row r="13" spans="1:12" ht="15" x14ac:dyDescent="0.25">
      <c r="A13" s="64" t="s">
        <v>125</v>
      </c>
      <c r="B13" s="50" t="s">
        <v>25</v>
      </c>
      <c r="C13" s="65">
        <v>1</v>
      </c>
      <c r="D13" s="66">
        <v>111347737.13</v>
      </c>
      <c r="F13" t="s">
        <v>3</v>
      </c>
      <c r="G13" t="s">
        <v>125</v>
      </c>
      <c r="H13" s="57">
        <v>111328426.670001</v>
      </c>
    </row>
    <row r="14" spans="1:12" ht="15" x14ac:dyDescent="0.25">
      <c r="A14" s="67" t="s">
        <v>125</v>
      </c>
      <c r="B14" s="52" t="s">
        <v>25</v>
      </c>
      <c r="C14" s="68">
        <v>2</v>
      </c>
      <c r="D14" s="69">
        <v>116672446.501</v>
      </c>
      <c r="F14" t="s">
        <v>4</v>
      </c>
      <c r="G14" t="s">
        <v>125</v>
      </c>
      <c r="H14" s="57">
        <v>116653962.4509978</v>
      </c>
    </row>
    <row r="15" spans="1:12" ht="15" x14ac:dyDescent="0.25">
      <c r="A15" s="64" t="s">
        <v>125</v>
      </c>
      <c r="B15" s="50" t="s">
        <v>25</v>
      </c>
      <c r="C15" s="65">
        <v>3</v>
      </c>
      <c r="D15" s="66">
        <v>70826692.766000196</v>
      </c>
      <c r="F15" t="s">
        <v>5</v>
      </c>
      <c r="G15" t="s">
        <v>125</v>
      </c>
      <c r="H15" s="57">
        <v>75353950.814000726</v>
      </c>
    </row>
    <row r="16" spans="1:12" ht="15" x14ac:dyDescent="0.25">
      <c r="A16" s="67" t="s">
        <v>125</v>
      </c>
      <c r="B16" s="52" t="s">
        <v>25</v>
      </c>
      <c r="C16" s="68">
        <v>4</v>
      </c>
      <c r="D16" s="69">
        <v>280619.63</v>
      </c>
      <c r="F16" t="s">
        <v>6</v>
      </c>
      <c r="G16" t="s">
        <v>125</v>
      </c>
      <c r="H16" s="57">
        <v>689515.6599999998</v>
      </c>
    </row>
    <row r="17" spans="1:12" ht="15" x14ac:dyDescent="0.25">
      <c r="A17" s="73" t="s">
        <v>125</v>
      </c>
      <c r="B17" s="50" t="s">
        <v>25</v>
      </c>
      <c r="C17" s="65">
        <v>5</v>
      </c>
      <c r="D17" s="66">
        <v>11964.5</v>
      </c>
      <c r="F17" t="s">
        <v>7</v>
      </c>
      <c r="G17" t="s">
        <v>125</v>
      </c>
      <c r="H17" s="57">
        <v>51617.809999999983</v>
      </c>
      <c r="J17" s="59">
        <f>SUM(D13:D17)</f>
        <v>299139460.52700019</v>
      </c>
      <c r="K17" s="59">
        <f>SUM(H13:H17)</f>
        <v>304077473.40499955</v>
      </c>
      <c r="L17" s="85">
        <f>(K17-J17)/K17</f>
        <v>1.6239324875678793E-2</v>
      </c>
    </row>
    <row r="18" spans="1:12" ht="15" x14ac:dyDescent="0.25">
      <c r="A18" s="64" t="s">
        <v>120</v>
      </c>
      <c r="B18" s="50" t="s">
        <v>25</v>
      </c>
      <c r="C18" s="65">
        <v>1</v>
      </c>
      <c r="D18" s="66">
        <v>30952759.5900001</v>
      </c>
      <c r="F18" t="s">
        <v>3</v>
      </c>
      <c r="G18" t="s">
        <v>120</v>
      </c>
      <c r="H18" s="57">
        <v>30993545.06000001</v>
      </c>
    </row>
    <row r="19" spans="1:12" ht="15" x14ac:dyDescent="0.25">
      <c r="A19" s="67" t="s">
        <v>120</v>
      </c>
      <c r="B19" s="52" t="s">
        <v>25</v>
      </c>
      <c r="C19" s="68">
        <v>2</v>
      </c>
      <c r="D19" s="69">
        <v>28868155.280000102</v>
      </c>
      <c r="F19" t="s">
        <v>4</v>
      </c>
      <c r="G19" t="s">
        <v>120</v>
      </c>
      <c r="H19" s="57">
        <v>28903292.719999969</v>
      </c>
    </row>
    <row r="20" spans="1:12" ht="15" x14ac:dyDescent="0.25">
      <c r="A20" s="64" t="s">
        <v>120</v>
      </c>
      <c r="B20" s="50" t="s">
        <v>25</v>
      </c>
      <c r="C20" s="65">
        <v>3</v>
      </c>
      <c r="D20" s="66">
        <v>33579268.329999901</v>
      </c>
      <c r="F20" t="s">
        <v>5</v>
      </c>
      <c r="G20" t="s">
        <v>120</v>
      </c>
      <c r="H20" s="57">
        <v>33748305.379999787</v>
      </c>
    </row>
    <row r="21" spans="1:12" ht="15" x14ac:dyDescent="0.25">
      <c r="A21" s="67" t="s">
        <v>120</v>
      </c>
      <c r="B21" s="52" t="s">
        <v>25</v>
      </c>
      <c r="C21" s="68">
        <v>4</v>
      </c>
      <c r="D21" s="69">
        <v>31520476.039999999</v>
      </c>
      <c r="F21" t="s">
        <v>6</v>
      </c>
      <c r="G21" t="s">
        <v>120</v>
      </c>
      <c r="H21" s="57">
        <v>31488090.675999921</v>
      </c>
    </row>
    <row r="22" spans="1:12" ht="15" x14ac:dyDescent="0.25">
      <c r="A22" s="73" t="s">
        <v>120</v>
      </c>
      <c r="B22" s="50" t="s">
        <v>25</v>
      </c>
      <c r="C22" s="65">
        <v>5</v>
      </c>
      <c r="D22" s="66">
        <v>33518834.839999799</v>
      </c>
      <c r="F22" t="s">
        <v>7</v>
      </c>
      <c r="G22" t="s">
        <v>120</v>
      </c>
      <c r="H22" s="57">
        <v>33457208.613999952</v>
      </c>
      <c r="J22" s="59">
        <f>SUM(D18:D22)</f>
        <v>158439494.07999989</v>
      </c>
      <c r="K22" s="59">
        <f>SUM(H18:H22)</f>
        <v>158590442.44999963</v>
      </c>
      <c r="L22" s="85">
        <f>(K22-J22)/K22</f>
        <v>9.518125283453164E-4</v>
      </c>
    </row>
    <row r="23" spans="1:12" ht="15" x14ac:dyDescent="0.25">
      <c r="A23" s="64" t="s">
        <v>111</v>
      </c>
      <c r="B23" s="50" t="s">
        <v>25</v>
      </c>
      <c r="C23" s="65">
        <v>1</v>
      </c>
      <c r="D23" s="66">
        <v>9611687.0300000105</v>
      </c>
      <c r="F23" t="s">
        <v>3</v>
      </c>
      <c r="G23" t="s">
        <v>111</v>
      </c>
      <c r="H23" s="57">
        <v>9610956.0399999954</v>
      </c>
    </row>
    <row r="24" spans="1:12" ht="15" x14ac:dyDescent="0.25">
      <c r="A24" s="67" t="s">
        <v>111</v>
      </c>
      <c r="B24" s="52" t="s">
        <v>25</v>
      </c>
      <c r="C24" s="68">
        <v>2</v>
      </c>
      <c r="D24" s="69">
        <v>9531519.31999995</v>
      </c>
      <c r="F24" t="s">
        <v>4</v>
      </c>
      <c r="G24" t="s">
        <v>111</v>
      </c>
      <c r="H24" s="57">
        <v>9531081.4899999611</v>
      </c>
    </row>
    <row r="25" spans="1:12" ht="15" x14ac:dyDescent="0.25">
      <c r="A25" s="64" t="s">
        <v>111</v>
      </c>
      <c r="B25" s="50" t="s">
        <v>25</v>
      </c>
      <c r="C25" s="65">
        <v>3</v>
      </c>
      <c r="D25" s="66">
        <v>9992501.9299999904</v>
      </c>
      <c r="F25" t="s">
        <v>5</v>
      </c>
      <c r="G25" t="s">
        <v>111</v>
      </c>
      <c r="H25" s="57">
        <v>9991428.6200000066</v>
      </c>
    </row>
    <row r="26" spans="1:12" ht="15" x14ac:dyDescent="0.25">
      <c r="A26" s="67" t="s">
        <v>111</v>
      </c>
      <c r="B26" s="52" t="s">
        <v>25</v>
      </c>
      <c r="C26" s="68">
        <v>4</v>
      </c>
      <c r="D26" s="69">
        <v>9002163.0100000203</v>
      </c>
      <c r="F26" t="s">
        <v>6</v>
      </c>
      <c r="G26" t="s">
        <v>111</v>
      </c>
      <c r="H26" s="57">
        <v>9001319.6999999806</v>
      </c>
    </row>
    <row r="27" spans="1:12" ht="15" x14ac:dyDescent="0.25">
      <c r="A27" s="73" t="s">
        <v>111</v>
      </c>
      <c r="B27" s="50" t="s">
        <v>25</v>
      </c>
      <c r="C27" s="65">
        <v>5</v>
      </c>
      <c r="D27" s="66">
        <v>9849420.7499999795</v>
      </c>
      <c r="F27" t="s">
        <v>7</v>
      </c>
      <c r="G27" t="s">
        <v>111</v>
      </c>
      <c r="H27" s="57">
        <v>9848304.4099999964</v>
      </c>
      <c r="J27" s="59">
        <f>SUM(D23:D27)</f>
        <v>47987292.039999947</v>
      </c>
      <c r="K27" s="59">
        <f>SUM(H23:H27)</f>
        <v>47983090.259999938</v>
      </c>
      <c r="L27" s="85">
        <f>(K27-J27)/K27</f>
        <v>-8.7567932312007947E-5</v>
      </c>
    </row>
    <row r="28" spans="1:12" ht="15" x14ac:dyDescent="0.25">
      <c r="A28" s="64" t="s">
        <v>126</v>
      </c>
      <c r="B28" s="50" t="s">
        <v>25</v>
      </c>
      <c r="C28" s="65">
        <v>1</v>
      </c>
      <c r="D28" s="66">
        <v>827217.09000000195</v>
      </c>
      <c r="F28" t="s">
        <v>3</v>
      </c>
      <c r="G28" t="s">
        <v>126</v>
      </c>
      <c r="H28" s="57">
        <v>826812.81999999634</v>
      </c>
    </row>
    <row r="29" spans="1:12" ht="15" x14ac:dyDescent="0.25">
      <c r="A29" s="67" t="s">
        <v>126</v>
      </c>
      <c r="B29" s="52" t="s">
        <v>25</v>
      </c>
      <c r="C29" s="68">
        <v>2</v>
      </c>
      <c r="D29" s="69">
        <v>961441.570000001</v>
      </c>
      <c r="F29" t="s">
        <v>4</v>
      </c>
      <c r="G29" t="s">
        <v>126</v>
      </c>
      <c r="H29" s="57">
        <v>963906.17999999959</v>
      </c>
    </row>
    <row r="30" spans="1:12" ht="15" x14ac:dyDescent="0.25">
      <c r="A30" s="64" t="s">
        <v>126</v>
      </c>
      <c r="B30" s="50" t="s">
        <v>25</v>
      </c>
      <c r="C30" s="65">
        <v>3</v>
      </c>
      <c r="D30" s="66">
        <v>1994866.41</v>
      </c>
      <c r="F30" t="s">
        <v>5</v>
      </c>
      <c r="G30" t="s">
        <v>126</v>
      </c>
      <c r="H30" s="57">
        <v>2179337.6499999892</v>
      </c>
    </row>
    <row r="31" spans="1:12" ht="15" x14ac:dyDescent="0.25">
      <c r="A31" s="67" t="s">
        <v>126</v>
      </c>
      <c r="B31" s="52" t="s">
        <v>25</v>
      </c>
      <c r="C31" s="68">
        <v>4</v>
      </c>
      <c r="D31" s="69">
        <v>1113293.55</v>
      </c>
      <c r="F31" t="s">
        <v>6</v>
      </c>
      <c r="G31" t="s">
        <v>126</v>
      </c>
      <c r="H31" s="57">
        <v>1149076.5199999949</v>
      </c>
    </row>
    <row r="32" spans="1:12" ht="15" x14ac:dyDescent="0.25">
      <c r="A32" s="73" t="s">
        <v>126</v>
      </c>
      <c r="B32" s="50" t="s">
        <v>25</v>
      </c>
      <c r="C32" s="65">
        <v>5</v>
      </c>
      <c r="D32" s="66">
        <v>423150.08000000002</v>
      </c>
      <c r="F32" t="s">
        <v>7</v>
      </c>
      <c r="G32" t="s">
        <v>126</v>
      </c>
      <c r="H32" s="57">
        <v>497712.68000000028</v>
      </c>
      <c r="J32" s="59">
        <f>SUM(D28:D32)</f>
        <v>5319968.700000003</v>
      </c>
      <c r="K32" s="59">
        <f>SUM(H28:H32)</f>
        <v>5616845.8499999801</v>
      </c>
      <c r="L32" s="85">
        <f>(K32-J32)/K32</f>
        <v>5.2854779698107285E-2</v>
      </c>
    </row>
    <row r="33" spans="1:12" ht="15" x14ac:dyDescent="0.25">
      <c r="A33" s="64" t="s">
        <v>129</v>
      </c>
      <c r="B33" s="50" t="s">
        <v>25</v>
      </c>
      <c r="C33" s="65">
        <v>1</v>
      </c>
      <c r="D33" s="66">
        <v>153220.28</v>
      </c>
      <c r="F33" t="s">
        <v>3</v>
      </c>
      <c r="G33" t="s">
        <v>129</v>
      </c>
      <c r="H33" s="57">
        <v>29247.99</v>
      </c>
    </row>
    <row r="34" spans="1:12" ht="15" x14ac:dyDescent="0.25">
      <c r="A34" s="67" t="s">
        <v>129</v>
      </c>
      <c r="B34" s="52" t="s">
        <v>25</v>
      </c>
      <c r="C34" s="68">
        <v>2</v>
      </c>
      <c r="D34" s="69">
        <v>36726.31</v>
      </c>
      <c r="F34" t="s">
        <v>4</v>
      </c>
      <c r="G34" t="s">
        <v>129</v>
      </c>
      <c r="H34" s="57">
        <v>20191.149999999991</v>
      </c>
    </row>
    <row r="35" spans="1:12" ht="15" x14ac:dyDescent="0.25">
      <c r="A35" s="64" t="s">
        <v>129</v>
      </c>
      <c r="B35" s="50" t="s">
        <v>25</v>
      </c>
      <c r="C35" s="65">
        <v>3</v>
      </c>
      <c r="D35" s="66">
        <v>43249.36</v>
      </c>
      <c r="F35" t="s">
        <v>5</v>
      </c>
      <c r="G35" t="s">
        <v>129</v>
      </c>
      <c r="H35" s="57">
        <v>1602.08</v>
      </c>
    </row>
    <row r="36" spans="1:12" ht="15" x14ac:dyDescent="0.25">
      <c r="A36" s="67" t="s">
        <v>129</v>
      </c>
      <c r="B36" s="52" t="s">
        <v>25</v>
      </c>
      <c r="C36" s="68">
        <v>4</v>
      </c>
      <c r="D36" s="69">
        <v>24050.1</v>
      </c>
    </row>
    <row r="37" spans="1:12" ht="15" x14ac:dyDescent="0.25">
      <c r="A37" s="73" t="s">
        <v>129</v>
      </c>
      <c r="B37" s="50" t="s">
        <v>25</v>
      </c>
      <c r="C37" s="65">
        <v>5</v>
      </c>
      <c r="D37" s="66">
        <v>30844.48</v>
      </c>
      <c r="J37" s="59">
        <f>SUM(D33:D37)</f>
        <v>288090.53000000003</v>
      </c>
      <c r="K37" s="59">
        <f>SUM(H33:H37)</f>
        <v>51041.219999999994</v>
      </c>
      <c r="L37" s="85">
        <f>(K37-J37)/K37</f>
        <v>-4.6442720217110809</v>
      </c>
    </row>
    <row r="38" spans="1:12" ht="15" x14ac:dyDescent="0.25">
      <c r="A38" s="64"/>
      <c r="B38" s="50"/>
      <c r="C38" s="65"/>
      <c r="D38" s="66"/>
      <c r="F38" t="s">
        <v>3</v>
      </c>
      <c r="G38" t="s">
        <v>115</v>
      </c>
      <c r="H38" s="57">
        <v>508.4</v>
      </c>
    </row>
    <row r="39" spans="1:12" ht="15" x14ac:dyDescent="0.25">
      <c r="A39" s="64"/>
      <c r="B39" s="50"/>
      <c r="C39" s="65"/>
      <c r="D39" s="66"/>
      <c r="F39" t="s">
        <v>4</v>
      </c>
      <c r="G39" t="s">
        <v>115</v>
      </c>
      <c r="H39" s="57">
        <v>325.81</v>
      </c>
    </row>
    <row r="40" spans="1:12" ht="15" x14ac:dyDescent="0.25">
      <c r="A40" s="64" t="s">
        <v>115</v>
      </c>
      <c r="B40" s="50" t="s">
        <v>25</v>
      </c>
      <c r="C40" s="65">
        <v>3</v>
      </c>
      <c r="D40" s="66">
        <v>49849506.5900001</v>
      </c>
      <c r="F40" t="s">
        <v>5</v>
      </c>
      <c r="G40" t="s">
        <v>115</v>
      </c>
      <c r="H40" s="57">
        <v>45159019.972000338</v>
      </c>
    </row>
    <row r="41" spans="1:12" ht="15" x14ac:dyDescent="0.25">
      <c r="A41" s="67" t="s">
        <v>115</v>
      </c>
      <c r="B41" s="52" t="s">
        <v>25</v>
      </c>
      <c r="C41" s="68">
        <v>4</v>
      </c>
      <c r="D41" s="69">
        <v>103173714.39999899</v>
      </c>
      <c r="F41" t="s">
        <v>6</v>
      </c>
      <c r="G41" t="s">
        <v>115</v>
      </c>
      <c r="H41" s="57">
        <v>102695255.7899999</v>
      </c>
    </row>
    <row r="42" spans="1:12" ht="15" x14ac:dyDescent="0.25">
      <c r="A42" s="73" t="s">
        <v>115</v>
      </c>
      <c r="B42" s="50" t="s">
        <v>25</v>
      </c>
      <c r="C42" s="65">
        <v>5</v>
      </c>
      <c r="D42" s="66">
        <v>106383579.91</v>
      </c>
      <c r="F42" t="s">
        <v>7</v>
      </c>
      <c r="G42" t="s">
        <v>115</v>
      </c>
      <c r="H42" s="57">
        <v>106253302.34000079</v>
      </c>
      <c r="J42" s="59">
        <f>SUM(D38:D42)</f>
        <v>259406800.89999908</v>
      </c>
      <c r="K42" s="59">
        <f>SUM(H38:H42)</f>
        <v>254108412.31200105</v>
      </c>
      <c r="L42" s="85">
        <f>(K42-J42)/K42</f>
        <v>-2.0850898007628849E-2</v>
      </c>
    </row>
    <row r="43" spans="1:12" ht="15" x14ac:dyDescent="0.25">
      <c r="A43" s="73" t="s">
        <v>116</v>
      </c>
      <c r="B43" s="50" t="s">
        <v>25</v>
      </c>
      <c r="C43" s="65">
        <v>3</v>
      </c>
      <c r="D43" s="66">
        <v>79.459999999999994</v>
      </c>
      <c r="J43" s="59">
        <f>SUM(D43)</f>
        <v>79.459999999999994</v>
      </c>
    </row>
    <row r="44" spans="1:12" ht="15" x14ac:dyDescent="0.25">
      <c r="A44" s="67" t="s">
        <v>130</v>
      </c>
      <c r="B44" s="52" t="s">
        <v>25</v>
      </c>
      <c r="C44" s="68">
        <v>1</v>
      </c>
      <c r="D44" s="69">
        <v>2994.34</v>
      </c>
    </row>
    <row r="45" spans="1:12" ht="15" x14ac:dyDescent="0.25">
      <c r="A45" s="64" t="s">
        <v>130</v>
      </c>
      <c r="B45" s="50" t="s">
        <v>25</v>
      </c>
      <c r="C45" s="65">
        <v>2</v>
      </c>
      <c r="D45" s="66">
        <v>4347.13</v>
      </c>
    </row>
    <row r="46" spans="1:12" ht="15" x14ac:dyDescent="0.25">
      <c r="A46" s="67" t="s">
        <v>130</v>
      </c>
      <c r="B46" s="52" t="s">
        <v>25</v>
      </c>
      <c r="C46" s="68">
        <v>3</v>
      </c>
      <c r="D46" s="69">
        <v>1633.65</v>
      </c>
      <c r="F46" t="s">
        <v>5</v>
      </c>
      <c r="G46" t="s">
        <v>130</v>
      </c>
      <c r="H46" s="57">
        <v>10076</v>
      </c>
    </row>
    <row r="47" spans="1:12" ht="15" x14ac:dyDescent="0.25">
      <c r="A47" s="72" t="s">
        <v>130</v>
      </c>
      <c r="B47" s="52"/>
      <c r="C47" s="68"/>
      <c r="D47" s="69"/>
      <c r="F47" t="s">
        <v>6</v>
      </c>
      <c r="G47" t="s">
        <v>130</v>
      </c>
      <c r="H47" s="57">
        <v>5013</v>
      </c>
      <c r="J47" s="59">
        <f>SUM(D44:D46)</f>
        <v>8975.1200000000008</v>
      </c>
      <c r="K47" s="59">
        <f>SUM(H46:H47)</f>
        <v>15089</v>
      </c>
      <c r="L47" s="85">
        <f>(K47-J47)/K47</f>
        <v>0.40518788521439453</v>
      </c>
    </row>
    <row r="48" spans="1:12" ht="15" x14ac:dyDescent="0.25">
      <c r="A48" s="67" t="s">
        <v>114</v>
      </c>
      <c r="B48" s="52" t="s">
        <v>25</v>
      </c>
      <c r="C48" s="68">
        <v>3</v>
      </c>
      <c r="D48" s="69">
        <v>58622.93</v>
      </c>
      <c r="F48" t="s">
        <v>5</v>
      </c>
      <c r="G48" t="s">
        <v>114</v>
      </c>
      <c r="H48" s="57">
        <v>10414</v>
      </c>
    </row>
    <row r="49" spans="1:12" ht="15" x14ac:dyDescent="0.25">
      <c r="A49" s="73" t="s">
        <v>114</v>
      </c>
      <c r="B49" s="50" t="s">
        <v>25</v>
      </c>
      <c r="C49" s="65">
        <v>4</v>
      </c>
      <c r="D49" s="66">
        <v>880</v>
      </c>
      <c r="J49" s="59">
        <f>SUM(D48:D49)</f>
        <v>59502.93</v>
      </c>
      <c r="K49" s="59">
        <f>SUM(H48)</f>
        <v>10414</v>
      </c>
      <c r="L49" s="85">
        <f>(K49-J49)/K49</f>
        <v>-4.7137439984636069</v>
      </c>
    </row>
    <row r="50" spans="1:12" ht="15" x14ac:dyDescent="0.25">
      <c r="A50" s="64" t="s">
        <v>133</v>
      </c>
      <c r="B50" s="50" t="s">
        <v>25</v>
      </c>
      <c r="C50" s="65">
        <v>1</v>
      </c>
      <c r="D50" s="66">
        <v>29802.59</v>
      </c>
    </row>
    <row r="51" spans="1:12" ht="15" x14ac:dyDescent="0.25">
      <c r="A51" s="67" t="s">
        <v>133</v>
      </c>
      <c r="B51" s="52" t="s">
        <v>25</v>
      </c>
      <c r="C51" s="68">
        <v>2</v>
      </c>
      <c r="D51" s="69">
        <v>33347.440000000002</v>
      </c>
    </row>
    <row r="52" spans="1:12" ht="15" x14ac:dyDescent="0.25">
      <c r="A52" s="64" t="s">
        <v>133</v>
      </c>
      <c r="B52" s="50" t="s">
        <v>25</v>
      </c>
      <c r="C52" s="65">
        <v>3</v>
      </c>
      <c r="D52" s="66">
        <v>59374.62</v>
      </c>
    </row>
    <row r="53" spans="1:12" ht="15" x14ac:dyDescent="0.25">
      <c r="A53" s="67" t="s">
        <v>133</v>
      </c>
      <c r="B53" s="52" t="s">
        <v>25</v>
      </c>
      <c r="C53" s="68">
        <v>4</v>
      </c>
      <c r="D53" s="69">
        <v>56687.62</v>
      </c>
    </row>
    <row r="54" spans="1:12" ht="15" x14ac:dyDescent="0.25">
      <c r="A54" s="73" t="s">
        <v>133</v>
      </c>
      <c r="B54" s="50" t="s">
        <v>25</v>
      </c>
      <c r="C54" s="65">
        <v>5</v>
      </c>
      <c r="D54" s="66">
        <v>39653.43</v>
      </c>
      <c r="J54" s="59">
        <f>SUM(D50:D54)</f>
        <v>218865.69999999998</v>
      </c>
    </row>
    <row r="55" spans="1:12" ht="15" x14ac:dyDescent="0.25">
      <c r="A55" s="67" t="s">
        <v>121</v>
      </c>
      <c r="B55" s="52" t="s">
        <v>25</v>
      </c>
      <c r="C55" s="68">
        <v>1</v>
      </c>
      <c r="D55" s="69">
        <v>11737070.4</v>
      </c>
      <c r="F55" t="s">
        <v>3</v>
      </c>
      <c r="G55" t="s">
        <v>121</v>
      </c>
      <c r="H55" s="57">
        <v>11802904.939999949</v>
      </c>
    </row>
    <row r="56" spans="1:12" ht="15" x14ac:dyDescent="0.25">
      <c r="A56" s="64" t="s">
        <v>121</v>
      </c>
      <c r="B56" s="50" t="s">
        <v>25</v>
      </c>
      <c r="C56" s="65">
        <v>2</v>
      </c>
      <c r="D56" s="66">
        <v>13790094.4</v>
      </c>
      <c r="F56" t="s">
        <v>4</v>
      </c>
      <c r="G56" t="s">
        <v>121</v>
      </c>
      <c r="H56" s="57">
        <v>13756593.33599991</v>
      </c>
    </row>
    <row r="57" spans="1:12" ht="15" x14ac:dyDescent="0.25">
      <c r="A57" s="67" t="s">
        <v>121</v>
      </c>
      <c r="B57" s="52" t="s">
        <v>25</v>
      </c>
      <c r="C57" s="68">
        <v>3</v>
      </c>
      <c r="D57" s="69">
        <v>12305567.939999999</v>
      </c>
      <c r="F57" t="s">
        <v>5</v>
      </c>
      <c r="G57" t="s">
        <v>121</v>
      </c>
      <c r="H57" s="57">
        <v>12160575.449999981</v>
      </c>
    </row>
    <row r="58" spans="1:12" ht="15" x14ac:dyDescent="0.25">
      <c r="A58" s="64" t="s">
        <v>121</v>
      </c>
      <c r="B58" s="50" t="s">
        <v>25</v>
      </c>
      <c r="C58" s="65">
        <v>4</v>
      </c>
      <c r="D58" s="66">
        <v>12079849.609999999</v>
      </c>
      <c r="F58" t="s">
        <v>6</v>
      </c>
      <c r="G58" t="s">
        <v>121</v>
      </c>
      <c r="H58" s="57">
        <v>12117038.78399994</v>
      </c>
    </row>
    <row r="59" spans="1:12" ht="15" x14ac:dyDescent="0.25">
      <c r="A59" s="72" t="s">
        <v>121</v>
      </c>
      <c r="B59" s="52" t="s">
        <v>25</v>
      </c>
      <c r="C59" s="68">
        <v>5</v>
      </c>
      <c r="D59" s="69">
        <v>14750526.939999999</v>
      </c>
      <c r="F59" t="s">
        <v>7</v>
      </c>
      <c r="G59" t="s">
        <v>121</v>
      </c>
      <c r="H59" s="57">
        <v>14820143.00599988</v>
      </c>
      <c r="J59" s="59">
        <f>SUM(D55:D59)</f>
        <v>64663109.289999999</v>
      </c>
      <c r="K59" s="59">
        <f>SUM(H55:H59)</f>
        <v>64657255.51599966</v>
      </c>
      <c r="L59" s="85">
        <f>(K59-J59)/K59</f>
        <v>-9.053545427536239E-5</v>
      </c>
    </row>
    <row r="60" spans="1:12" ht="15" x14ac:dyDescent="0.25">
      <c r="A60" s="64" t="s">
        <v>123</v>
      </c>
      <c r="B60" s="50" t="s">
        <v>25</v>
      </c>
      <c r="C60" s="65">
        <v>1</v>
      </c>
      <c r="D60" s="66">
        <v>1730426.34</v>
      </c>
      <c r="F60" t="s">
        <v>3</v>
      </c>
      <c r="G60" t="s">
        <v>123</v>
      </c>
      <c r="H60" s="57">
        <v>1724624.1830000009</v>
      </c>
    </row>
    <row r="61" spans="1:12" ht="15" x14ac:dyDescent="0.25">
      <c r="A61" s="67" t="s">
        <v>123</v>
      </c>
      <c r="B61" s="52" t="s">
        <v>25</v>
      </c>
      <c r="C61" s="68">
        <v>2</v>
      </c>
      <c r="D61" s="69">
        <v>2678607.11</v>
      </c>
      <c r="F61" t="s">
        <v>4</v>
      </c>
      <c r="G61" t="s">
        <v>123</v>
      </c>
      <c r="H61" s="57">
        <v>2678068.7669999981</v>
      </c>
    </row>
    <row r="62" spans="1:12" ht="15" x14ac:dyDescent="0.25">
      <c r="A62" s="64" t="s">
        <v>123</v>
      </c>
      <c r="B62" s="50" t="s">
        <v>25</v>
      </c>
      <c r="C62" s="65">
        <v>3</v>
      </c>
      <c r="D62" s="66">
        <v>4779425.9599999897</v>
      </c>
      <c r="F62" t="s">
        <v>5</v>
      </c>
      <c r="G62" t="s">
        <v>123</v>
      </c>
      <c r="H62" s="57">
        <v>4787262.7629999947</v>
      </c>
    </row>
    <row r="63" spans="1:12" ht="15" x14ac:dyDescent="0.25">
      <c r="A63" s="67" t="s">
        <v>123</v>
      </c>
      <c r="B63" s="52" t="s">
        <v>25</v>
      </c>
      <c r="C63" s="68">
        <v>4</v>
      </c>
      <c r="D63" s="69">
        <v>7337316.3600000096</v>
      </c>
      <c r="F63" t="s">
        <v>6</v>
      </c>
      <c r="G63" t="s">
        <v>123</v>
      </c>
      <c r="H63" s="57">
        <v>7359655.7330000056</v>
      </c>
    </row>
    <row r="64" spans="1:12" ht="15" x14ac:dyDescent="0.25">
      <c r="A64" s="64" t="s">
        <v>123</v>
      </c>
      <c r="B64" s="50" t="s">
        <v>25</v>
      </c>
      <c r="C64" s="65">
        <v>5</v>
      </c>
      <c r="D64" s="66">
        <v>9897063.6599999797</v>
      </c>
      <c r="F64" t="s">
        <v>7</v>
      </c>
      <c r="G64" t="s">
        <v>123</v>
      </c>
      <c r="H64" s="57">
        <v>9890706.0299999863</v>
      </c>
      <c r="J64" s="59">
        <f>SUM(D60:D64)</f>
        <v>26422839.429999977</v>
      </c>
      <c r="K64" s="59">
        <f>SUM(H60:H64)</f>
        <v>26440317.475999985</v>
      </c>
      <c r="L64" s="85">
        <f>(K64-J64)/K64</f>
        <v>6.6103767535592012E-4</v>
      </c>
    </row>
    <row r="65" spans="1:12" ht="15" x14ac:dyDescent="0.25">
      <c r="A65" s="72" t="s">
        <v>135</v>
      </c>
      <c r="B65" s="52" t="s">
        <v>25</v>
      </c>
      <c r="C65" s="68">
        <v>3</v>
      </c>
      <c r="D65" s="69">
        <v>125.48</v>
      </c>
      <c r="J65" s="59">
        <f>D65</f>
        <v>125.48</v>
      </c>
    </row>
    <row r="66" spans="1:12" ht="15" x14ac:dyDescent="0.25">
      <c r="A66" s="79" t="s">
        <v>136</v>
      </c>
      <c r="B66" s="76" t="s">
        <v>25</v>
      </c>
      <c r="C66" s="77">
        <v>2</v>
      </c>
      <c r="D66" s="78">
        <v>53.23</v>
      </c>
      <c r="J66" s="59">
        <f>D66</f>
        <v>53.23</v>
      </c>
    </row>
    <row r="67" spans="1:12" ht="12.75" customHeight="1" x14ac:dyDescent="0.25">
      <c r="D67" s="59">
        <f>SUM(D3:D66)</f>
        <v>1021907482.1069999</v>
      </c>
      <c r="H67" s="80">
        <f>SUM(H3:H66)</f>
        <v>1021439247.3230001</v>
      </c>
      <c r="I67" s="80"/>
      <c r="J67" s="59">
        <f>SUM(D63:D67)</f>
        <v>1039142040.8369999</v>
      </c>
      <c r="K67" s="59">
        <f>SUM(H63:H67)</f>
        <v>1038689609.0860001</v>
      </c>
      <c r="L67" s="85">
        <f>(K67-J67)/K67</f>
        <v>-4.3557935599060029E-4</v>
      </c>
    </row>
  </sheetData>
  <autoFilter ref="A2:D126"/>
  <mergeCells count="2">
    <mergeCell ref="A1:D1"/>
    <mergeCell ref="E1:H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82"/>
  <sheetViews>
    <sheetView topLeftCell="A316" workbookViewId="0">
      <selection activeCell="B333" sqref="B333:C333"/>
    </sheetView>
  </sheetViews>
  <sheetFormatPr defaultRowHeight="15" x14ac:dyDescent="0.25"/>
  <cols>
    <col min="1" max="1" width="13.7109375" customWidth="1"/>
    <col min="2" max="3" width="16.7109375" customWidth="1"/>
  </cols>
  <sheetData>
    <row r="1" spans="1:3" ht="69" customHeight="1" x14ac:dyDescent="0.25">
      <c r="A1" s="60" t="s">
        <v>161</v>
      </c>
      <c r="B1" s="125">
        <v>2019</v>
      </c>
      <c r="C1" s="125">
        <v>2020</v>
      </c>
    </row>
    <row r="2" spans="1:3" ht="27.6" customHeight="1" x14ac:dyDescent="0.25">
      <c r="A2" s="86" t="s">
        <v>10</v>
      </c>
      <c r="B2" s="3">
        <v>8073205.0099999988</v>
      </c>
      <c r="C2" s="3">
        <v>3364754.6100000008</v>
      </c>
    </row>
    <row r="3" spans="1:3" ht="27.6" customHeight="1" x14ac:dyDescent="0.25">
      <c r="A3" s="86" t="s">
        <v>738</v>
      </c>
      <c r="B3" s="3">
        <v>1398967.36</v>
      </c>
      <c r="C3" s="3">
        <v>523730.15999999992</v>
      </c>
    </row>
    <row r="4" spans="1:3" ht="27.6" customHeight="1" x14ac:dyDescent="0.25">
      <c r="A4" s="86" t="s">
        <v>737</v>
      </c>
      <c r="B4" s="3">
        <v>4535410.0600000015</v>
      </c>
      <c r="C4" s="3">
        <v>1618668.7599999991</v>
      </c>
    </row>
    <row r="5" spans="1:3" ht="27.6" customHeight="1" x14ac:dyDescent="0.25">
      <c r="A5" s="86" t="s">
        <v>736</v>
      </c>
      <c r="B5" s="3">
        <v>7177516.1199999917</v>
      </c>
      <c r="C5" s="3">
        <v>2726600.18</v>
      </c>
    </row>
    <row r="6" spans="1:3" ht="27.6" customHeight="1" x14ac:dyDescent="0.25">
      <c r="A6" s="86" t="s">
        <v>735</v>
      </c>
      <c r="B6" s="3">
        <v>6980523.0699999947</v>
      </c>
      <c r="C6" s="3">
        <v>3045902.26</v>
      </c>
    </row>
    <row r="7" spans="1:3" ht="27.6" customHeight="1" x14ac:dyDescent="0.25">
      <c r="A7" s="86" t="s">
        <v>734</v>
      </c>
      <c r="B7" s="3">
        <v>3298007.35</v>
      </c>
      <c r="C7" s="3">
        <v>1275363.6100000001</v>
      </c>
    </row>
    <row r="8" spans="1:3" ht="27.6" customHeight="1" x14ac:dyDescent="0.25">
      <c r="A8" s="86" t="s">
        <v>733</v>
      </c>
      <c r="B8" s="3">
        <v>3823804.8400000008</v>
      </c>
      <c r="C8" s="3">
        <v>1616599.186</v>
      </c>
    </row>
    <row r="9" spans="1:3" ht="27.6" customHeight="1" x14ac:dyDescent="0.25">
      <c r="A9" s="86" t="s">
        <v>732</v>
      </c>
      <c r="B9" s="3">
        <v>7938175.9300000016</v>
      </c>
      <c r="C9" s="3">
        <v>2984782.8199999989</v>
      </c>
    </row>
    <row r="10" spans="1:3" ht="27.6" customHeight="1" x14ac:dyDescent="0.25">
      <c r="A10" s="86" t="s">
        <v>731</v>
      </c>
      <c r="B10" s="3">
        <v>2881308.7199999979</v>
      </c>
      <c r="C10" s="3">
        <v>1177324.159999999</v>
      </c>
    </row>
    <row r="11" spans="1:3" ht="27.6" customHeight="1" x14ac:dyDescent="0.25">
      <c r="A11" s="86" t="s">
        <v>730</v>
      </c>
      <c r="B11" s="3">
        <v>5385017.0700000022</v>
      </c>
      <c r="C11" s="3">
        <v>2119732.6600000011</v>
      </c>
    </row>
    <row r="12" spans="1:3" ht="27.6" customHeight="1" x14ac:dyDescent="0.25">
      <c r="A12" s="86" t="s">
        <v>666</v>
      </c>
      <c r="B12" s="3">
        <v>5069497.79</v>
      </c>
      <c r="C12" s="3">
        <v>1738038.48</v>
      </c>
    </row>
    <row r="13" spans="1:3" ht="27.6" customHeight="1" x14ac:dyDescent="0.25">
      <c r="A13" s="86" t="s">
        <v>665</v>
      </c>
      <c r="B13" s="3">
        <v>4118166.6899999981</v>
      </c>
      <c r="C13" s="3">
        <v>1511128.27</v>
      </c>
    </row>
    <row r="14" spans="1:3" ht="27.6" customHeight="1" x14ac:dyDescent="0.25">
      <c r="A14" s="86" t="s">
        <v>664</v>
      </c>
      <c r="B14" s="3">
        <v>5152981.4400000004</v>
      </c>
      <c r="C14" s="3">
        <v>1967281.86</v>
      </c>
    </row>
    <row r="15" spans="1:3" ht="27.6" customHeight="1" x14ac:dyDescent="0.25">
      <c r="A15" s="86" t="s">
        <v>663</v>
      </c>
      <c r="B15" s="3">
        <v>2265097.390000002</v>
      </c>
      <c r="C15" s="3">
        <v>1944686.97</v>
      </c>
    </row>
    <row r="16" spans="1:3" ht="27.6" customHeight="1" x14ac:dyDescent="0.25">
      <c r="A16" s="86" t="s">
        <v>662</v>
      </c>
      <c r="B16" s="3">
        <v>17460819.368000001</v>
      </c>
      <c r="C16" s="3">
        <v>6554253.7100000009</v>
      </c>
    </row>
    <row r="17" spans="1:3" ht="27.6" customHeight="1" x14ac:dyDescent="0.25">
      <c r="A17" s="86" t="s">
        <v>661</v>
      </c>
      <c r="B17" s="3">
        <v>6193713.9000000022</v>
      </c>
      <c r="C17" s="3">
        <v>2066637.26</v>
      </c>
    </row>
    <row r="18" spans="1:3" ht="27.6" customHeight="1" x14ac:dyDescent="0.25">
      <c r="A18" s="86" t="s">
        <v>660</v>
      </c>
      <c r="B18" s="3">
        <v>4553369.75</v>
      </c>
      <c r="C18" s="3">
        <v>1937969.320000001</v>
      </c>
    </row>
    <row r="19" spans="1:3" ht="27.6" customHeight="1" x14ac:dyDescent="0.25">
      <c r="A19" s="86" t="s">
        <v>659</v>
      </c>
      <c r="B19" s="3">
        <v>9677429.3100000005</v>
      </c>
      <c r="C19" s="3">
        <v>2572644.6399999992</v>
      </c>
    </row>
    <row r="20" spans="1:3" ht="27.6" customHeight="1" x14ac:dyDescent="0.25">
      <c r="A20" s="86" t="s">
        <v>658</v>
      </c>
      <c r="B20" s="3">
        <v>4374876.6399999987</v>
      </c>
      <c r="C20" s="3">
        <v>1539145.52</v>
      </c>
    </row>
    <row r="21" spans="1:3" ht="27.6" customHeight="1" x14ac:dyDescent="0.25">
      <c r="A21" s="86" t="s">
        <v>657</v>
      </c>
      <c r="B21" s="3">
        <v>3061347.560000001</v>
      </c>
      <c r="C21" s="3">
        <v>1129627.6399999999</v>
      </c>
    </row>
    <row r="22" spans="1:3" ht="27.6" customHeight="1" x14ac:dyDescent="0.25">
      <c r="A22" s="86" t="s">
        <v>656</v>
      </c>
      <c r="B22" s="3">
        <v>6187034.8700000048</v>
      </c>
      <c r="C22" s="3">
        <v>1442992.2400000009</v>
      </c>
    </row>
    <row r="23" spans="1:3" ht="27.6" customHeight="1" x14ac:dyDescent="0.25">
      <c r="A23" s="86" t="s">
        <v>655</v>
      </c>
      <c r="B23" s="3">
        <v>6253820.5599999996</v>
      </c>
      <c r="C23" s="3">
        <v>1875014.790000001</v>
      </c>
    </row>
    <row r="24" spans="1:3" ht="27.6" customHeight="1" x14ac:dyDescent="0.25">
      <c r="A24" s="86" t="s">
        <v>654</v>
      </c>
      <c r="B24" s="3">
        <v>2214639.0099999998</v>
      </c>
      <c r="C24" s="3">
        <v>906312.62</v>
      </c>
    </row>
    <row r="25" spans="1:3" ht="27.6" customHeight="1" x14ac:dyDescent="0.25">
      <c r="A25" s="86" t="s">
        <v>653</v>
      </c>
      <c r="B25" s="3">
        <v>3077784.9700000011</v>
      </c>
      <c r="C25" s="3">
        <v>1135957.6000000001</v>
      </c>
    </row>
    <row r="26" spans="1:3" ht="27.6" customHeight="1" x14ac:dyDescent="0.25">
      <c r="A26" s="86" t="s">
        <v>652</v>
      </c>
      <c r="B26" s="3">
        <v>4522362.6899999985</v>
      </c>
      <c r="C26" s="3">
        <v>1707968.25</v>
      </c>
    </row>
    <row r="27" spans="1:3" ht="27.6" customHeight="1" x14ac:dyDescent="0.25">
      <c r="A27" s="86" t="s">
        <v>651</v>
      </c>
      <c r="B27" s="3">
        <v>4013467.2600000012</v>
      </c>
      <c r="C27" s="3">
        <v>1521075.02</v>
      </c>
    </row>
    <row r="28" spans="1:3" ht="27.6" customHeight="1" x14ac:dyDescent="0.25">
      <c r="A28" s="86" t="s">
        <v>650</v>
      </c>
      <c r="B28" s="3">
        <v>7601751.759999997</v>
      </c>
      <c r="C28" s="3">
        <v>2922447.1199999992</v>
      </c>
    </row>
    <row r="29" spans="1:3" ht="27.6" customHeight="1" x14ac:dyDescent="0.25">
      <c r="A29" s="86" t="s">
        <v>649</v>
      </c>
      <c r="B29" s="3">
        <v>4824754.1300000008</v>
      </c>
      <c r="C29" s="3">
        <v>2391402.5300000012</v>
      </c>
    </row>
    <row r="30" spans="1:3" ht="27.6" customHeight="1" x14ac:dyDescent="0.25">
      <c r="A30" s="86" t="s">
        <v>648</v>
      </c>
      <c r="B30" s="3">
        <v>5887916.96</v>
      </c>
      <c r="C30" s="3">
        <v>2136986.290000001</v>
      </c>
    </row>
    <row r="31" spans="1:3" ht="27.6" customHeight="1" x14ac:dyDescent="0.25">
      <c r="A31" s="86" t="s">
        <v>647</v>
      </c>
      <c r="B31" s="3">
        <v>971943.11000000034</v>
      </c>
      <c r="C31" s="3">
        <v>239507.12</v>
      </c>
    </row>
    <row r="32" spans="1:3" ht="27.6" customHeight="1" x14ac:dyDescent="0.25">
      <c r="A32" s="86" t="s">
        <v>646</v>
      </c>
      <c r="B32" s="3">
        <v>2025755.81</v>
      </c>
      <c r="C32" s="3">
        <v>679574.94999999984</v>
      </c>
    </row>
    <row r="33" spans="1:3" ht="27.6" customHeight="1" x14ac:dyDescent="0.25">
      <c r="A33" s="86" t="s">
        <v>645</v>
      </c>
      <c r="B33" s="3">
        <v>1401243.19</v>
      </c>
      <c r="C33" s="3">
        <v>374707.6</v>
      </c>
    </row>
    <row r="34" spans="1:3" ht="27.6" customHeight="1" x14ac:dyDescent="0.25">
      <c r="A34" s="86" t="s">
        <v>644</v>
      </c>
      <c r="B34" s="3">
        <v>1872847.17</v>
      </c>
      <c r="C34" s="3">
        <v>722804.19000000006</v>
      </c>
    </row>
    <row r="35" spans="1:3" ht="27.6" customHeight="1" x14ac:dyDescent="0.25">
      <c r="A35" s="86" t="s">
        <v>643</v>
      </c>
      <c r="B35" s="3">
        <v>9566866.5529999956</v>
      </c>
      <c r="C35" s="3">
        <v>3745607.5799999968</v>
      </c>
    </row>
    <row r="36" spans="1:3" ht="27.6" customHeight="1" x14ac:dyDescent="0.25">
      <c r="A36" s="86" t="s">
        <v>642</v>
      </c>
      <c r="B36" s="3">
        <v>3463705.33</v>
      </c>
      <c r="C36" s="4" t="s">
        <v>10</v>
      </c>
    </row>
    <row r="37" spans="1:3" ht="27.6" customHeight="1" x14ac:dyDescent="0.25">
      <c r="A37" s="86" t="s">
        <v>641</v>
      </c>
      <c r="B37" s="3">
        <v>2650211.3299999991</v>
      </c>
      <c r="C37" s="3">
        <v>937588.27000000014</v>
      </c>
    </row>
    <row r="38" spans="1:3" ht="27.6" customHeight="1" x14ac:dyDescent="0.25">
      <c r="A38" s="86" t="s">
        <v>640</v>
      </c>
      <c r="B38" s="3">
        <v>4503960.5599999996</v>
      </c>
      <c r="C38" s="3">
        <v>1651687.53</v>
      </c>
    </row>
    <row r="39" spans="1:3" ht="27.6" customHeight="1" x14ac:dyDescent="0.25">
      <c r="A39" s="86" t="s">
        <v>639</v>
      </c>
      <c r="B39" s="3">
        <v>3600751.62</v>
      </c>
      <c r="C39" s="3">
        <v>1558459.86</v>
      </c>
    </row>
    <row r="40" spans="1:3" ht="27.6" customHeight="1" x14ac:dyDescent="0.25">
      <c r="A40" s="86" t="s">
        <v>638</v>
      </c>
      <c r="B40" s="3">
        <v>3193913.84</v>
      </c>
      <c r="C40" s="3">
        <v>1241928.18</v>
      </c>
    </row>
    <row r="41" spans="1:3" ht="27.6" customHeight="1" x14ac:dyDescent="0.25">
      <c r="A41" s="86" t="s">
        <v>637</v>
      </c>
      <c r="B41" s="3">
        <v>6284516.8500000024</v>
      </c>
      <c r="C41" s="3">
        <v>2132638.21</v>
      </c>
    </row>
    <row r="42" spans="1:3" ht="27.6" customHeight="1" x14ac:dyDescent="0.25">
      <c r="A42" s="86" t="s">
        <v>636</v>
      </c>
      <c r="B42" s="3">
        <v>3769647.3299999982</v>
      </c>
      <c r="C42" s="3">
        <v>1940228.81</v>
      </c>
    </row>
    <row r="43" spans="1:3" ht="27.6" customHeight="1" x14ac:dyDescent="0.25">
      <c r="A43" s="86" t="s">
        <v>635</v>
      </c>
      <c r="B43" s="3">
        <v>3165109.09</v>
      </c>
      <c r="C43" s="3">
        <v>1162824.830000001</v>
      </c>
    </row>
    <row r="44" spans="1:3" ht="27.6" customHeight="1" x14ac:dyDescent="0.25">
      <c r="A44" s="86" t="s">
        <v>634</v>
      </c>
      <c r="B44" s="3">
        <v>7928309.030000004</v>
      </c>
      <c r="C44" s="3">
        <v>2836503.870000002</v>
      </c>
    </row>
    <row r="45" spans="1:3" ht="27.6" customHeight="1" x14ac:dyDescent="0.25">
      <c r="A45" s="86" t="s">
        <v>633</v>
      </c>
      <c r="B45" s="3">
        <v>485761.06000000011</v>
      </c>
      <c r="C45" s="3">
        <v>136553.04999999999</v>
      </c>
    </row>
    <row r="46" spans="1:3" ht="27.6" customHeight="1" x14ac:dyDescent="0.25">
      <c r="A46" s="86" t="s">
        <v>632</v>
      </c>
      <c r="B46" s="3">
        <v>5203657.2300000014</v>
      </c>
      <c r="C46" s="3">
        <v>2222071.9500000002</v>
      </c>
    </row>
    <row r="47" spans="1:3" ht="27.6" customHeight="1" x14ac:dyDescent="0.25">
      <c r="A47" s="86" t="s">
        <v>631</v>
      </c>
      <c r="B47" s="3">
        <v>1972318.95</v>
      </c>
      <c r="C47" s="3">
        <v>873272.25000000023</v>
      </c>
    </row>
    <row r="48" spans="1:3" ht="27.6" customHeight="1" x14ac:dyDescent="0.25">
      <c r="A48" s="86" t="s">
        <v>630</v>
      </c>
      <c r="B48" s="3">
        <v>8704914.8150000032</v>
      </c>
      <c r="C48" s="3">
        <v>3566808.145999996</v>
      </c>
    </row>
    <row r="49" spans="1:3" ht="27.6" customHeight="1" x14ac:dyDescent="0.25">
      <c r="A49" s="86" t="s">
        <v>629</v>
      </c>
      <c r="B49" s="3">
        <v>2238456.56</v>
      </c>
      <c r="C49" s="3">
        <v>39856.17</v>
      </c>
    </row>
    <row r="50" spans="1:3" ht="27.6" customHeight="1" x14ac:dyDescent="0.25">
      <c r="A50" s="86" t="s">
        <v>628</v>
      </c>
      <c r="B50" s="3">
        <v>3424182.7500000042</v>
      </c>
      <c r="C50" s="3">
        <v>1405073.060000001</v>
      </c>
    </row>
    <row r="51" spans="1:3" ht="27.6" customHeight="1" x14ac:dyDescent="0.25">
      <c r="A51" s="86" t="s">
        <v>627</v>
      </c>
      <c r="B51" s="3">
        <v>4198337.6800000006</v>
      </c>
      <c r="C51" s="3">
        <v>1448539.26</v>
      </c>
    </row>
    <row r="52" spans="1:3" ht="27.6" customHeight="1" x14ac:dyDescent="0.25">
      <c r="A52" s="86" t="s">
        <v>626</v>
      </c>
      <c r="B52" s="3">
        <v>1505089.7999999991</v>
      </c>
      <c r="C52" s="3">
        <v>510013.17</v>
      </c>
    </row>
    <row r="53" spans="1:3" ht="27.6" customHeight="1" x14ac:dyDescent="0.25">
      <c r="A53" s="86" t="s">
        <v>625</v>
      </c>
      <c r="B53" s="3">
        <v>4450541.1499999994</v>
      </c>
      <c r="C53" s="3">
        <v>1913565.2100000009</v>
      </c>
    </row>
    <row r="54" spans="1:3" ht="27.6" customHeight="1" x14ac:dyDescent="0.25">
      <c r="A54" s="86" t="s">
        <v>624</v>
      </c>
      <c r="B54" s="3">
        <v>6943577.0299999984</v>
      </c>
      <c r="C54" s="3">
        <v>1804505.2</v>
      </c>
    </row>
    <row r="55" spans="1:3" ht="27.6" customHeight="1" x14ac:dyDescent="0.25">
      <c r="A55" s="86" t="s">
        <v>623</v>
      </c>
      <c r="B55" s="3">
        <v>8982483.1060000081</v>
      </c>
      <c r="C55" s="3">
        <v>3199938.120000001</v>
      </c>
    </row>
    <row r="56" spans="1:3" ht="27.6" customHeight="1" x14ac:dyDescent="0.25">
      <c r="A56" s="86" t="s">
        <v>622</v>
      </c>
      <c r="B56" s="3">
        <v>1329264.45</v>
      </c>
      <c r="C56" s="3">
        <v>466679.27</v>
      </c>
    </row>
    <row r="57" spans="1:3" ht="27.6" customHeight="1" x14ac:dyDescent="0.25">
      <c r="A57" s="86" t="s">
        <v>621</v>
      </c>
      <c r="B57" s="3">
        <v>4718195.1800000006</v>
      </c>
      <c r="C57" s="3">
        <v>1773856.97</v>
      </c>
    </row>
    <row r="58" spans="1:3" ht="27.6" customHeight="1" x14ac:dyDescent="0.25">
      <c r="A58" s="86" t="s">
        <v>620</v>
      </c>
      <c r="B58" s="3">
        <v>6049470.0699999966</v>
      </c>
      <c r="C58" s="3">
        <v>2066553.19</v>
      </c>
    </row>
    <row r="59" spans="1:3" ht="27.6" customHeight="1" x14ac:dyDescent="0.25">
      <c r="A59" s="86" t="s">
        <v>619</v>
      </c>
      <c r="B59" s="3">
        <v>6291619.5100000054</v>
      </c>
      <c r="C59" s="3">
        <v>2082230.969999999</v>
      </c>
    </row>
    <row r="60" spans="1:3" ht="27.6" customHeight="1" x14ac:dyDescent="0.25">
      <c r="A60" s="86" t="s">
        <v>618</v>
      </c>
      <c r="B60" s="3">
        <v>5250480.6999999974</v>
      </c>
      <c r="C60" s="3">
        <v>2148619.64</v>
      </c>
    </row>
    <row r="61" spans="1:3" ht="27.6" customHeight="1" x14ac:dyDescent="0.25">
      <c r="A61" s="86" t="s">
        <v>617</v>
      </c>
      <c r="B61" s="3">
        <v>3387609.330000001</v>
      </c>
      <c r="C61" s="3">
        <v>1335568.31</v>
      </c>
    </row>
    <row r="62" spans="1:3" ht="27.6" customHeight="1" x14ac:dyDescent="0.25">
      <c r="A62" s="86" t="s">
        <v>616</v>
      </c>
      <c r="B62" s="3">
        <v>11354789.359999999</v>
      </c>
      <c r="C62" s="3">
        <v>4307755.9200000009</v>
      </c>
    </row>
    <row r="63" spans="1:3" ht="27.6" customHeight="1" x14ac:dyDescent="0.25">
      <c r="A63" s="86" t="s">
        <v>615</v>
      </c>
      <c r="B63" s="3">
        <v>1549372.89</v>
      </c>
      <c r="C63" s="3">
        <v>995743.52000000037</v>
      </c>
    </row>
    <row r="64" spans="1:3" ht="27.6" customHeight="1" x14ac:dyDescent="0.25">
      <c r="A64" s="86" t="s">
        <v>614</v>
      </c>
      <c r="B64" s="3">
        <v>5071807.13</v>
      </c>
      <c r="C64" s="3">
        <v>2083169.76</v>
      </c>
    </row>
    <row r="65" spans="1:3" ht="27.6" customHeight="1" x14ac:dyDescent="0.25">
      <c r="A65" s="86" t="s">
        <v>613</v>
      </c>
      <c r="B65" s="3">
        <v>1302756.56</v>
      </c>
      <c r="C65" s="3">
        <v>475903.54</v>
      </c>
    </row>
    <row r="66" spans="1:3" ht="27.6" customHeight="1" x14ac:dyDescent="0.25">
      <c r="A66" s="86" t="s">
        <v>612</v>
      </c>
      <c r="B66" s="3">
        <v>3815946.3000000021</v>
      </c>
      <c r="C66" s="3">
        <v>1383340.33</v>
      </c>
    </row>
    <row r="67" spans="1:3" ht="27.6" customHeight="1" x14ac:dyDescent="0.25">
      <c r="A67" s="86" t="s">
        <v>611</v>
      </c>
      <c r="B67" s="3">
        <v>3361087.25</v>
      </c>
      <c r="C67" s="3">
        <v>1440057.14</v>
      </c>
    </row>
    <row r="68" spans="1:3" ht="27.6" customHeight="1" x14ac:dyDescent="0.25">
      <c r="A68" s="86" t="s">
        <v>610</v>
      </c>
      <c r="B68" s="3">
        <v>2473121.5499999989</v>
      </c>
      <c r="C68" s="3">
        <v>921634.28000000049</v>
      </c>
    </row>
    <row r="69" spans="1:3" ht="27.6" customHeight="1" x14ac:dyDescent="0.25">
      <c r="A69" s="86" t="s">
        <v>609</v>
      </c>
      <c r="B69" s="3">
        <v>9590477.5400000028</v>
      </c>
      <c r="C69" s="3">
        <v>3705097.4300000011</v>
      </c>
    </row>
    <row r="70" spans="1:3" ht="27.6" customHeight="1" x14ac:dyDescent="0.25">
      <c r="A70" s="86" t="s">
        <v>608</v>
      </c>
      <c r="B70" s="3">
        <v>4726534.0299999984</v>
      </c>
      <c r="C70" s="3">
        <v>1723693.89</v>
      </c>
    </row>
    <row r="71" spans="1:3" ht="27.6" customHeight="1" x14ac:dyDescent="0.25">
      <c r="A71" s="86" t="s">
        <v>607</v>
      </c>
      <c r="B71" s="3">
        <v>5533820.7000000011</v>
      </c>
      <c r="C71" s="3">
        <v>2010420.0299999991</v>
      </c>
    </row>
    <row r="72" spans="1:3" ht="27.6" customHeight="1" x14ac:dyDescent="0.25">
      <c r="A72" s="86" t="s">
        <v>606</v>
      </c>
      <c r="B72" s="3">
        <v>9684355.450000003</v>
      </c>
      <c r="C72" s="3">
        <v>2518439.2200000002</v>
      </c>
    </row>
    <row r="73" spans="1:3" ht="27.6" customHeight="1" x14ac:dyDescent="0.25">
      <c r="A73" s="86" t="s">
        <v>605</v>
      </c>
      <c r="B73" s="3">
        <v>497507.53000000009</v>
      </c>
      <c r="C73" s="3">
        <v>166425.66</v>
      </c>
    </row>
    <row r="74" spans="1:3" ht="27.6" customHeight="1" x14ac:dyDescent="0.25">
      <c r="A74" s="86" t="s">
        <v>604</v>
      </c>
      <c r="B74" s="3">
        <v>4117306.73</v>
      </c>
      <c r="C74" s="3">
        <v>1559908.7</v>
      </c>
    </row>
    <row r="75" spans="1:3" ht="27.6" customHeight="1" x14ac:dyDescent="0.25">
      <c r="A75" s="86" t="s">
        <v>603</v>
      </c>
      <c r="B75" s="3">
        <v>628333.16000000015</v>
      </c>
      <c r="C75" s="3">
        <v>208257.87</v>
      </c>
    </row>
    <row r="76" spans="1:3" ht="27.6" customHeight="1" x14ac:dyDescent="0.25">
      <c r="A76" s="86" t="s">
        <v>602</v>
      </c>
      <c r="B76" s="3">
        <v>8205522.0900000036</v>
      </c>
      <c r="C76" s="3">
        <v>3224079.7899999991</v>
      </c>
    </row>
    <row r="77" spans="1:3" ht="27.6" customHeight="1" x14ac:dyDescent="0.25">
      <c r="A77" s="86" t="s">
        <v>601</v>
      </c>
      <c r="B77" s="3">
        <v>4838417.9400000023</v>
      </c>
      <c r="C77" s="3">
        <v>1848195.5000000009</v>
      </c>
    </row>
    <row r="78" spans="1:3" ht="27.6" customHeight="1" x14ac:dyDescent="0.25">
      <c r="A78" s="86" t="s">
        <v>600</v>
      </c>
      <c r="B78" s="3">
        <v>3823900.1399999992</v>
      </c>
      <c r="C78" s="3">
        <v>1422770.290000001</v>
      </c>
    </row>
    <row r="79" spans="1:3" ht="27.6" customHeight="1" x14ac:dyDescent="0.25">
      <c r="A79" s="86" t="s">
        <v>729</v>
      </c>
      <c r="B79" s="3">
        <v>7666463.2599999979</v>
      </c>
      <c r="C79" s="3">
        <v>5695784.5599999996</v>
      </c>
    </row>
    <row r="80" spans="1:3" ht="27.6" customHeight="1" x14ac:dyDescent="0.25">
      <c r="A80" s="86" t="s">
        <v>728</v>
      </c>
      <c r="B80" s="3">
        <v>7393522.6400000025</v>
      </c>
      <c r="C80" s="3">
        <v>2851283.86</v>
      </c>
    </row>
    <row r="81" spans="1:3" ht="27.6" customHeight="1" x14ac:dyDescent="0.25">
      <c r="A81" s="86" t="s">
        <v>727</v>
      </c>
      <c r="B81" s="3">
        <v>6612680.1900000032</v>
      </c>
      <c r="C81" s="3">
        <v>2755990.8899999992</v>
      </c>
    </row>
    <row r="82" spans="1:3" ht="27.6" customHeight="1" x14ac:dyDescent="0.25">
      <c r="A82" s="86" t="s">
        <v>726</v>
      </c>
      <c r="B82" s="3">
        <v>3858595.680000002</v>
      </c>
      <c r="C82" s="3">
        <v>1388910.62</v>
      </c>
    </row>
    <row r="83" spans="1:3" ht="27.6" customHeight="1" x14ac:dyDescent="0.25">
      <c r="A83" s="86" t="s">
        <v>725</v>
      </c>
      <c r="B83" s="3">
        <v>6446784.0899999933</v>
      </c>
      <c r="C83" s="3">
        <v>2496023.33</v>
      </c>
    </row>
    <row r="84" spans="1:3" ht="27.6" customHeight="1" x14ac:dyDescent="0.25">
      <c r="A84" s="86"/>
      <c r="B84" s="3"/>
      <c r="C84" s="3"/>
    </row>
    <row r="85" spans="1:3" ht="27.6" customHeight="1" x14ac:dyDescent="0.25">
      <c r="A85" s="86" t="s">
        <v>724</v>
      </c>
      <c r="B85" s="3">
        <v>5115982.3</v>
      </c>
      <c r="C85" s="3">
        <v>2032147.4500000009</v>
      </c>
    </row>
    <row r="86" spans="1:3" ht="27.6" customHeight="1" x14ac:dyDescent="0.25">
      <c r="A86" s="86" t="s">
        <v>723</v>
      </c>
      <c r="B86" s="3">
        <v>5072508.9099999983</v>
      </c>
      <c r="C86" s="3">
        <v>1947111.03</v>
      </c>
    </row>
    <row r="87" spans="1:3" ht="27.6" customHeight="1" x14ac:dyDescent="0.25">
      <c r="A87" s="86" t="s">
        <v>599</v>
      </c>
      <c r="B87" s="3">
        <v>2951921.38</v>
      </c>
      <c r="C87" s="3">
        <v>383216.49999999988</v>
      </c>
    </row>
    <row r="88" spans="1:3" ht="27.6" customHeight="1" x14ac:dyDescent="0.25">
      <c r="A88" s="86" t="s">
        <v>598</v>
      </c>
      <c r="B88" s="3">
        <v>560463.43000000017</v>
      </c>
      <c r="C88" s="3">
        <v>217491.42999999991</v>
      </c>
    </row>
    <row r="89" spans="1:3" ht="27.6" customHeight="1" x14ac:dyDescent="0.25">
      <c r="A89" s="86" t="s">
        <v>597</v>
      </c>
      <c r="B89" s="3">
        <v>6890126.3899999978</v>
      </c>
      <c r="C89" s="3">
        <v>2937269.2</v>
      </c>
    </row>
    <row r="90" spans="1:3" ht="27.6" customHeight="1" x14ac:dyDescent="0.25">
      <c r="A90" s="86" t="s">
        <v>596</v>
      </c>
      <c r="B90" s="3">
        <v>3011718.26</v>
      </c>
      <c r="C90" s="3">
        <v>1155473.04</v>
      </c>
    </row>
    <row r="91" spans="1:3" ht="27.6" customHeight="1" x14ac:dyDescent="0.25">
      <c r="A91" s="86" t="s">
        <v>595</v>
      </c>
      <c r="B91" s="3">
        <v>7575489.8199999947</v>
      </c>
      <c r="C91" s="3">
        <v>2961149.13</v>
      </c>
    </row>
    <row r="92" spans="1:3" ht="27.6" customHeight="1" x14ac:dyDescent="0.25">
      <c r="A92" s="86" t="s">
        <v>594</v>
      </c>
      <c r="B92" s="3">
        <v>1148563.0900000001</v>
      </c>
      <c r="C92" s="3">
        <v>446472.49</v>
      </c>
    </row>
    <row r="93" spans="1:3" ht="27.6" customHeight="1" x14ac:dyDescent="0.25">
      <c r="A93" s="86" t="s">
        <v>593</v>
      </c>
      <c r="B93" s="3">
        <v>5014432.8800000018</v>
      </c>
      <c r="C93" s="3">
        <v>1777328.08</v>
      </c>
    </row>
    <row r="94" spans="1:3" ht="27.6" customHeight="1" x14ac:dyDescent="0.25">
      <c r="A94" s="86" t="s">
        <v>592</v>
      </c>
      <c r="B94" s="3">
        <v>1919062.62</v>
      </c>
      <c r="C94" s="3">
        <v>821015.35999999964</v>
      </c>
    </row>
    <row r="95" spans="1:3" ht="27.6" customHeight="1" x14ac:dyDescent="0.25">
      <c r="A95" s="86" t="s">
        <v>591</v>
      </c>
      <c r="B95" s="3">
        <v>5456001.9000000004</v>
      </c>
      <c r="C95" s="3">
        <v>1969255.929999999</v>
      </c>
    </row>
    <row r="96" spans="1:3" ht="27.6" customHeight="1" x14ac:dyDescent="0.25">
      <c r="A96" s="86" t="s">
        <v>590</v>
      </c>
      <c r="B96" s="3">
        <v>6895923.7599999979</v>
      </c>
      <c r="C96" s="3">
        <v>2325049.830000001</v>
      </c>
    </row>
    <row r="97" spans="1:3" ht="27.6" customHeight="1" x14ac:dyDescent="0.25">
      <c r="A97" s="86" t="s">
        <v>589</v>
      </c>
      <c r="B97" s="3">
        <v>5082884.22</v>
      </c>
      <c r="C97" s="3">
        <v>1649827.1300000011</v>
      </c>
    </row>
    <row r="98" spans="1:3" ht="27.6" customHeight="1" x14ac:dyDescent="0.25">
      <c r="A98" s="86" t="s">
        <v>588</v>
      </c>
      <c r="B98" s="3">
        <v>3625178.98</v>
      </c>
      <c r="C98" s="3">
        <v>1424913.6</v>
      </c>
    </row>
    <row r="99" spans="1:3" ht="27.6" customHeight="1" x14ac:dyDescent="0.25">
      <c r="A99" s="86" t="s">
        <v>587</v>
      </c>
      <c r="B99" s="3">
        <v>6929580.879999999</v>
      </c>
      <c r="C99" s="3">
        <v>2693365.4000000008</v>
      </c>
    </row>
    <row r="100" spans="1:3" ht="27.6" customHeight="1" x14ac:dyDescent="0.25">
      <c r="A100" s="86" t="s">
        <v>586</v>
      </c>
      <c r="B100" s="3">
        <v>3249262.2200000011</v>
      </c>
      <c r="C100" s="3">
        <v>1319616.17</v>
      </c>
    </row>
    <row r="101" spans="1:3" ht="27.6" customHeight="1" x14ac:dyDescent="0.25">
      <c r="A101" s="86" t="s">
        <v>585</v>
      </c>
      <c r="B101" s="3">
        <v>2288332.71</v>
      </c>
      <c r="C101" s="3">
        <v>883459.17000000016</v>
      </c>
    </row>
    <row r="102" spans="1:3" ht="27.6" customHeight="1" x14ac:dyDescent="0.25">
      <c r="A102" s="86" t="s">
        <v>584</v>
      </c>
      <c r="B102" s="3">
        <v>5376123.540000001</v>
      </c>
      <c r="C102" s="3">
        <v>1887155.84</v>
      </c>
    </row>
    <row r="103" spans="1:3" ht="27.6" customHeight="1" x14ac:dyDescent="0.25">
      <c r="A103" s="86" t="s">
        <v>583</v>
      </c>
      <c r="B103" s="3">
        <v>2339304.310000001</v>
      </c>
      <c r="C103" s="3">
        <v>2127099.2400000002</v>
      </c>
    </row>
    <row r="104" spans="1:3" ht="27.6" customHeight="1" x14ac:dyDescent="0.25">
      <c r="A104" s="86" t="s">
        <v>582</v>
      </c>
      <c r="B104" s="3">
        <v>3763170.600000001</v>
      </c>
      <c r="C104" s="3">
        <v>1444928.2200000009</v>
      </c>
    </row>
    <row r="105" spans="1:3" ht="27.6" customHeight="1" x14ac:dyDescent="0.25">
      <c r="A105" s="86" t="s">
        <v>581</v>
      </c>
      <c r="B105" s="3">
        <v>10956977.54999999</v>
      </c>
      <c r="C105" s="3">
        <v>5620290.1799999969</v>
      </c>
    </row>
    <row r="106" spans="1:3" ht="27.6" customHeight="1" x14ac:dyDescent="0.25">
      <c r="A106" s="86" t="s">
        <v>580</v>
      </c>
      <c r="B106" s="3">
        <v>6127591.5199999986</v>
      </c>
      <c r="C106" s="3">
        <v>2369744.42</v>
      </c>
    </row>
    <row r="107" spans="1:3" ht="27.6" customHeight="1" x14ac:dyDescent="0.25">
      <c r="A107" s="86" t="s">
        <v>579</v>
      </c>
      <c r="B107" s="3">
        <v>1252044.92</v>
      </c>
      <c r="C107" s="3">
        <v>532875.15</v>
      </c>
    </row>
    <row r="108" spans="1:3" ht="27.6" customHeight="1" x14ac:dyDescent="0.25">
      <c r="A108" s="86" t="s">
        <v>578</v>
      </c>
      <c r="B108" s="3">
        <v>8215683.6000000024</v>
      </c>
      <c r="C108" s="3">
        <v>3308343.7600000012</v>
      </c>
    </row>
    <row r="109" spans="1:3" ht="27.6" customHeight="1" x14ac:dyDescent="0.25">
      <c r="A109" s="86" t="s">
        <v>577</v>
      </c>
      <c r="B109" s="3">
        <v>6057079.7000000002</v>
      </c>
      <c r="C109" s="3">
        <v>1987779.2699999991</v>
      </c>
    </row>
    <row r="110" spans="1:3" ht="27.6" customHeight="1" x14ac:dyDescent="0.25">
      <c r="A110" s="86" t="s">
        <v>576</v>
      </c>
      <c r="B110" s="3">
        <v>6172683.5800000001</v>
      </c>
      <c r="C110" s="3">
        <v>761984.34999999974</v>
      </c>
    </row>
    <row r="111" spans="1:3" ht="27.6" customHeight="1" x14ac:dyDescent="0.25">
      <c r="A111" s="86" t="s">
        <v>575</v>
      </c>
      <c r="B111" s="3">
        <v>7347751.3700000029</v>
      </c>
      <c r="C111" s="3">
        <v>2758481.310000001</v>
      </c>
    </row>
    <row r="112" spans="1:3" ht="27.6" customHeight="1" x14ac:dyDescent="0.25">
      <c r="A112" s="86" t="s">
        <v>574</v>
      </c>
      <c r="B112" s="3">
        <v>6849558.6300000027</v>
      </c>
      <c r="C112" s="3">
        <v>2481790.1199999992</v>
      </c>
    </row>
    <row r="113" spans="1:3" ht="27.6" customHeight="1" x14ac:dyDescent="0.25">
      <c r="A113" s="86" t="s">
        <v>573</v>
      </c>
      <c r="B113" s="3">
        <v>7944599.3899999987</v>
      </c>
      <c r="C113" s="3">
        <v>2886037.5700000012</v>
      </c>
    </row>
    <row r="114" spans="1:3" ht="27.6" customHeight="1" x14ac:dyDescent="0.25">
      <c r="A114" s="86" t="s">
        <v>572</v>
      </c>
      <c r="B114" s="3">
        <v>3597516.370000002</v>
      </c>
      <c r="C114" s="3">
        <v>1418455.4</v>
      </c>
    </row>
    <row r="115" spans="1:3" ht="27.6" customHeight="1" x14ac:dyDescent="0.25">
      <c r="A115" s="86" t="s">
        <v>571</v>
      </c>
      <c r="B115" s="3">
        <v>5569165.9300000016</v>
      </c>
      <c r="C115" s="3">
        <v>1771923.280000001</v>
      </c>
    </row>
    <row r="116" spans="1:3" ht="27.6" customHeight="1" x14ac:dyDescent="0.25">
      <c r="A116" s="86" t="s">
        <v>570</v>
      </c>
      <c r="B116" s="3">
        <v>894989.34999999939</v>
      </c>
      <c r="C116" s="3">
        <v>300474.03999999998</v>
      </c>
    </row>
    <row r="117" spans="1:3" ht="27.6" customHeight="1" x14ac:dyDescent="0.25">
      <c r="A117" s="86" t="s">
        <v>569</v>
      </c>
      <c r="B117" s="3">
        <v>5812180.7899999991</v>
      </c>
      <c r="C117" s="3">
        <v>2333039.0999999992</v>
      </c>
    </row>
    <row r="118" spans="1:3" ht="27.6" customHeight="1" x14ac:dyDescent="0.25">
      <c r="A118" s="86" t="s">
        <v>568</v>
      </c>
      <c r="B118" s="3">
        <v>3271394.7600000012</v>
      </c>
      <c r="C118" s="3">
        <v>1222903.23</v>
      </c>
    </row>
    <row r="119" spans="1:3" ht="27.6" customHeight="1" x14ac:dyDescent="0.25">
      <c r="A119" s="86" t="s">
        <v>567</v>
      </c>
      <c r="B119" s="3">
        <v>6486859.9960000012</v>
      </c>
      <c r="C119" s="3">
        <v>2543187.3299999991</v>
      </c>
    </row>
    <row r="120" spans="1:3" ht="27.6" customHeight="1" x14ac:dyDescent="0.25">
      <c r="A120" s="86" t="s">
        <v>566</v>
      </c>
      <c r="B120" s="3">
        <v>6077488.5900000026</v>
      </c>
      <c r="C120" s="3">
        <v>2092657.16</v>
      </c>
    </row>
    <row r="121" spans="1:3" ht="27.6" customHeight="1" x14ac:dyDescent="0.25">
      <c r="A121" s="86" t="s">
        <v>565</v>
      </c>
      <c r="B121" s="3">
        <v>2722462.25</v>
      </c>
      <c r="C121" s="3">
        <v>1091430.8999999999</v>
      </c>
    </row>
    <row r="122" spans="1:3" ht="27.6" customHeight="1" x14ac:dyDescent="0.25">
      <c r="A122" s="86" t="s">
        <v>564</v>
      </c>
      <c r="B122" s="3">
        <v>4245911.6100000022</v>
      </c>
      <c r="C122" s="3">
        <v>1288060.7</v>
      </c>
    </row>
    <row r="123" spans="1:3" ht="27.6" customHeight="1" x14ac:dyDescent="0.25">
      <c r="A123" s="86" t="s">
        <v>563</v>
      </c>
      <c r="B123" s="3">
        <v>3303029.5299999989</v>
      </c>
      <c r="C123" s="3">
        <v>1355496.83</v>
      </c>
    </row>
    <row r="124" spans="1:3" ht="27.6" customHeight="1" x14ac:dyDescent="0.25">
      <c r="A124" s="86" t="s">
        <v>562</v>
      </c>
      <c r="B124" s="3">
        <v>5702873.0500000017</v>
      </c>
      <c r="C124" s="3">
        <v>2283544.8199999989</v>
      </c>
    </row>
    <row r="125" spans="1:3" ht="27.6" customHeight="1" x14ac:dyDescent="0.25">
      <c r="A125" s="86" t="s">
        <v>561</v>
      </c>
      <c r="B125" s="3">
        <v>4334354.9200000009</v>
      </c>
      <c r="C125" s="3">
        <v>1451648.800000001</v>
      </c>
    </row>
    <row r="126" spans="1:3" ht="27.6" customHeight="1" x14ac:dyDescent="0.25">
      <c r="A126" s="86" t="s">
        <v>560</v>
      </c>
      <c r="B126" s="3">
        <v>5290960.2899999954</v>
      </c>
      <c r="C126" s="3">
        <v>1972377.7300000009</v>
      </c>
    </row>
    <row r="127" spans="1:3" ht="27.6" customHeight="1" x14ac:dyDescent="0.25">
      <c r="A127" s="86" t="s">
        <v>559</v>
      </c>
      <c r="B127" s="3">
        <v>6253694.2600000016</v>
      </c>
      <c r="C127" s="3">
        <v>2145870.12</v>
      </c>
    </row>
    <row r="128" spans="1:3" ht="27.6" customHeight="1" x14ac:dyDescent="0.25">
      <c r="A128" s="86" t="s">
        <v>558</v>
      </c>
      <c r="B128" s="3">
        <v>3276973.1400000011</v>
      </c>
      <c r="C128" s="3">
        <v>1278217.199999999</v>
      </c>
    </row>
    <row r="129" spans="1:3" ht="27.6" customHeight="1" x14ac:dyDescent="0.25">
      <c r="A129" s="86" t="s">
        <v>557</v>
      </c>
      <c r="B129" s="3">
        <v>1199973.379999999</v>
      </c>
      <c r="C129" s="3">
        <v>558271.23</v>
      </c>
    </row>
    <row r="130" spans="1:3" ht="27.6" customHeight="1" x14ac:dyDescent="0.25">
      <c r="A130" s="86" t="s">
        <v>556</v>
      </c>
      <c r="B130" s="3">
        <v>5482873.0099999988</v>
      </c>
      <c r="C130" s="3">
        <v>1930249.550000001</v>
      </c>
    </row>
    <row r="131" spans="1:3" ht="27.6" customHeight="1" x14ac:dyDescent="0.25">
      <c r="A131" s="86" t="s">
        <v>555</v>
      </c>
      <c r="B131" s="3">
        <v>5866930.8099999987</v>
      </c>
      <c r="C131" s="3">
        <v>2217542.9099999992</v>
      </c>
    </row>
    <row r="132" spans="1:3" ht="27.6" customHeight="1" x14ac:dyDescent="0.25">
      <c r="A132" s="86" t="s">
        <v>554</v>
      </c>
      <c r="B132" s="3">
        <v>3097041.8399999989</v>
      </c>
      <c r="C132" s="3">
        <v>1139080.42</v>
      </c>
    </row>
    <row r="133" spans="1:3" ht="27.6" customHeight="1" x14ac:dyDescent="0.25">
      <c r="A133" s="86" t="s">
        <v>553</v>
      </c>
      <c r="B133" s="3">
        <v>18448667.419999991</v>
      </c>
      <c r="C133" s="3">
        <v>6807353.0800000029</v>
      </c>
    </row>
    <row r="134" spans="1:3" ht="27.6" customHeight="1" x14ac:dyDescent="0.25">
      <c r="A134" s="86" t="s">
        <v>552</v>
      </c>
      <c r="B134" s="3">
        <v>3436029.7700000028</v>
      </c>
      <c r="C134" s="3">
        <v>1251811.8600000001</v>
      </c>
    </row>
    <row r="135" spans="1:3" ht="27.6" customHeight="1" x14ac:dyDescent="0.25">
      <c r="A135" s="86" t="s">
        <v>551</v>
      </c>
      <c r="B135" s="3">
        <v>828904.64</v>
      </c>
      <c r="C135" s="3">
        <v>326644.67</v>
      </c>
    </row>
    <row r="136" spans="1:3" ht="27.6" customHeight="1" x14ac:dyDescent="0.25">
      <c r="A136" s="86" t="s">
        <v>550</v>
      </c>
      <c r="B136" s="3">
        <v>4161817.4299999969</v>
      </c>
      <c r="C136" s="3">
        <v>2425825.5999999992</v>
      </c>
    </row>
    <row r="137" spans="1:3" ht="27.6" customHeight="1" x14ac:dyDescent="0.25">
      <c r="A137" s="86" t="s">
        <v>549</v>
      </c>
      <c r="B137" s="3">
        <v>975293.60999999952</v>
      </c>
      <c r="C137" s="3">
        <v>364979.29</v>
      </c>
    </row>
    <row r="138" spans="1:3" ht="27.6" customHeight="1" x14ac:dyDescent="0.25">
      <c r="A138" s="86" t="s">
        <v>548</v>
      </c>
      <c r="B138" s="3">
        <v>1869924.23</v>
      </c>
      <c r="C138" s="3">
        <v>887949.95000000019</v>
      </c>
    </row>
    <row r="139" spans="1:3" ht="27.6" customHeight="1" x14ac:dyDescent="0.25">
      <c r="A139" s="86" t="s">
        <v>547</v>
      </c>
      <c r="B139" s="3">
        <v>3518672.81</v>
      </c>
      <c r="C139" s="3">
        <v>1347989.14</v>
      </c>
    </row>
    <row r="140" spans="1:3" ht="27.6" customHeight="1" x14ac:dyDescent="0.25">
      <c r="A140" s="86" t="s">
        <v>546</v>
      </c>
      <c r="B140" s="3">
        <v>8544788.5899999999</v>
      </c>
      <c r="C140" s="3">
        <v>3287816.4</v>
      </c>
    </row>
    <row r="141" spans="1:3" ht="27.6" customHeight="1" x14ac:dyDescent="0.25">
      <c r="A141" s="86" t="s">
        <v>545</v>
      </c>
      <c r="B141" s="3">
        <v>2601872.100000001</v>
      </c>
      <c r="C141" s="3">
        <v>920837.15999999992</v>
      </c>
    </row>
    <row r="142" spans="1:3" ht="27.6" customHeight="1" x14ac:dyDescent="0.25">
      <c r="A142" s="86" t="s">
        <v>544</v>
      </c>
      <c r="B142" s="3">
        <v>2124046.17</v>
      </c>
      <c r="C142" s="3">
        <v>823750.82999999984</v>
      </c>
    </row>
    <row r="143" spans="1:3" ht="27.6" customHeight="1" x14ac:dyDescent="0.25">
      <c r="A143" s="86" t="s">
        <v>543</v>
      </c>
      <c r="B143" s="3">
        <v>6522378.4100000011</v>
      </c>
      <c r="C143" s="3">
        <v>2238797.8199999998</v>
      </c>
    </row>
    <row r="144" spans="1:3" ht="27.6" customHeight="1" x14ac:dyDescent="0.25">
      <c r="A144" s="86" t="s">
        <v>542</v>
      </c>
      <c r="B144" s="3">
        <v>1750096.32</v>
      </c>
      <c r="C144" s="3">
        <v>637599.02000000014</v>
      </c>
    </row>
    <row r="145" spans="1:3" ht="27.6" customHeight="1" x14ac:dyDescent="0.25">
      <c r="A145" s="86" t="s">
        <v>541</v>
      </c>
      <c r="B145" s="3">
        <v>14014644.85</v>
      </c>
      <c r="C145" s="3">
        <v>3692347.2610000018</v>
      </c>
    </row>
    <row r="146" spans="1:3" ht="27.6" customHeight="1" x14ac:dyDescent="0.25">
      <c r="A146" s="86" t="s">
        <v>540</v>
      </c>
      <c r="B146" s="3">
        <v>1216158.58</v>
      </c>
      <c r="C146" s="3">
        <v>443710.13000000018</v>
      </c>
    </row>
    <row r="147" spans="1:3" ht="27.6" customHeight="1" x14ac:dyDescent="0.25">
      <c r="A147" s="86" t="s">
        <v>539</v>
      </c>
      <c r="B147" s="3">
        <v>4149614.2600000012</v>
      </c>
      <c r="C147" s="3">
        <v>1375364.6600000011</v>
      </c>
    </row>
    <row r="148" spans="1:3" ht="27.6" customHeight="1" x14ac:dyDescent="0.25">
      <c r="A148" s="86" t="s">
        <v>538</v>
      </c>
      <c r="B148" s="3">
        <v>5565562.1500000013</v>
      </c>
      <c r="C148" s="3">
        <v>2170131.79</v>
      </c>
    </row>
    <row r="149" spans="1:3" ht="27.6" customHeight="1" x14ac:dyDescent="0.25">
      <c r="A149" s="86" t="s">
        <v>537</v>
      </c>
      <c r="B149" s="3">
        <v>2874941.5100000012</v>
      </c>
      <c r="C149" s="3">
        <v>1068903.94</v>
      </c>
    </row>
    <row r="150" spans="1:3" ht="27.6" customHeight="1" x14ac:dyDescent="0.25">
      <c r="A150" s="86" t="s">
        <v>536</v>
      </c>
      <c r="B150" s="3">
        <v>4932646.8000000035</v>
      </c>
      <c r="C150" s="3">
        <v>1630548.36</v>
      </c>
    </row>
    <row r="151" spans="1:3" ht="27.6" customHeight="1" x14ac:dyDescent="0.25">
      <c r="A151" s="86" t="s">
        <v>535</v>
      </c>
      <c r="B151" s="3">
        <v>1079737.9099999999</v>
      </c>
      <c r="C151" s="3">
        <v>420252.37</v>
      </c>
    </row>
    <row r="152" spans="1:3" ht="27.6" customHeight="1" x14ac:dyDescent="0.25">
      <c r="A152" s="86" t="s">
        <v>534</v>
      </c>
      <c r="B152" s="3">
        <v>5371927.8499999987</v>
      </c>
      <c r="C152" s="3">
        <v>2116812.38</v>
      </c>
    </row>
    <row r="153" spans="1:3" ht="27.6" customHeight="1" x14ac:dyDescent="0.25">
      <c r="A153" s="86" t="s">
        <v>533</v>
      </c>
      <c r="B153" s="3">
        <v>616005.93000000005</v>
      </c>
      <c r="C153" s="4" t="s">
        <v>10</v>
      </c>
    </row>
    <row r="154" spans="1:3" ht="27.6" customHeight="1" x14ac:dyDescent="0.25">
      <c r="A154" s="86" t="s">
        <v>532</v>
      </c>
      <c r="B154" s="3">
        <v>13750993.119999981</v>
      </c>
      <c r="C154" s="3">
        <v>5398060.8499999978</v>
      </c>
    </row>
    <row r="155" spans="1:3" ht="27.6" customHeight="1" x14ac:dyDescent="0.25">
      <c r="A155" s="86" t="s">
        <v>531</v>
      </c>
      <c r="B155" s="3">
        <v>6777216.3199999984</v>
      </c>
      <c r="C155" s="3">
        <v>2671388.169999999</v>
      </c>
    </row>
    <row r="156" spans="1:3" ht="27.6" customHeight="1" x14ac:dyDescent="0.25">
      <c r="A156" s="86" t="s">
        <v>530</v>
      </c>
      <c r="B156" s="3">
        <v>4661582.5499999989</v>
      </c>
      <c r="C156" s="3">
        <v>1706136.83</v>
      </c>
    </row>
    <row r="157" spans="1:3" ht="27.6" customHeight="1" x14ac:dyDescent="0.25">
      <c r="A157" s="86" t="s">
        <v>722</v>
      </c>
      <c r="B157" s="3">
        <v>2079043.74</v>
      </c>
      <c r="C157" s="3">
        <v>684729.07</v>
      </c>
    </row>
    <row r="158" spans="1:3" ht="27.6" customHeight="1" x14ac:dyDescent="0.25">
      <c r="A158" s="86" t="s">
        <v>721</v>
      </c>
      <c r="B158" s="3">
        <v>5526141.5200000014</v>
      </c>
      <c r="C158" s="3">
        <v>2336871.38</v>
      </c>
    </row>
    <row r="159" spans="1:3" ht="27.6" customHeight="1" x14ac:dyDescent="0.25">
      <c r="A159" s="86" t="s">
        <v>720</v>
      </c>
      <c r="B159" s="3">
        <v>2848010.02</v>
      </c>
      <c r="C159" s="3">
        <v>1219277.76</v>
      </c>
    </row>
    <row r="160" spans="1:3" ht="27.6" customHeight="1" x14ac:dyDescent="0.25">
      <c r="A160" s="86" t="s">
        <v>719</v>
      </c>
      <c r="B160" s="3">
        <v>3874069.77</v>
      </c>
      <c r="C160" s="3">
        <v>1505637.8800000011</v>
      </c>
    </row>
    <row r="161" spans="1:3" ht="27.6" customHeight="1" x14ac:dyDescent="0.25">
      <c r="A161" s="86" t="s">
        <v>718</v>
      </c>
      <c r="B161" s="3">
        <v>6008397.8999999948</v>
      </c>
      <c r="C161" s="3">
        <v>2270561.7599999998</v>
      </c>
    </row>
    <row r="162" spans="1:3" ht="27.6" customHeight="1" x14ac:dyDescent="0.25">
      <c r="A162" s="86" t="s">
        <v>717</v>
      </c>
      <c r="B162" s="3">
        <v>6485593.8899999978</v>
      </c>
      <c r="C162" s="3">
        <v>2198568.75</v>
      </c>
    </row>
    <row r="163" spans="1:3" ht="27.6" customHeight="1" x14ac:dyDescent="0.25">
      <c r="A163" s="86" t="s">
        <v>716</v>
      </c>
      <c r="B163" s="3">
        <v>5612522.0399999982</v>
      </c>
      <c r="C163" s="3">
        <v>2140787.6800000011</v>
      </c>
    </row>
    <row r="164" spans="1:3" ht="27.6" customHeight="1" x14ac:dyDescent="0.25">
      <c r="A164" s="86" t="s">
        <v>715</v>
      </c>
      <c r="B164" s="3">
        <v>5799622.1699999999</v>
      </c>
      <c r="C164" s="3">
        <v>2424721.23</v>
      </c>
    </row>
    <row r="165" spans="1:3" ht="27.6" customHeight="1" x14ac:dyDescent="0.25">
      <c r="A165" s="86" t="s">
        <v>529</v>
      </c>
      <c r="B165" s="3">
        <v>10454005.978</v>
      </c>
      <c r="C165" s="3">
        <v>4103901.06</v>
      </c>
    </row>
    <row r="166" spans="1:3" ht="27.6" customHeight="1" x14ac:dyDescent="0.25">
      <c r="A166" s="86" t="s">
        <v>528</v>
      </c>
      <c r="B166" s="3">
        <v>198185.73</v>
      </c>
      <c r="C166" s="3">
        <v>71720.489999999991</v>
      </c>
    </row>
    <row r="167" spans="1:3" ht="27.6" customHeight="1" x14ac:dyDescent="0.25">
      <c r="A167" s="86" t="s">
        <v>527</v>
      </c>
      <c r="B167" s="3">
        <v>5569841.1300000018</v>
      </c>
      <c r="C167" s="3">
        <v>2123303.0700000012</v>
      </c>
    </row>
    <row r="168" spans="1:3" ht="27.6" customHeight="1" x14ac:dyDescent="0.25">
      <c r="A168" s="86" t="s">
        <v>526</v>
      </c>
      <c r="B168" s="3">
        <v>10504747.720000001</v>
      </c>
      <c r="C168" s="3">
        <v>4049328.2100000009</v>
      </c>
    </row>
    <row r="169" spans="1:3" ht="27.6" customHeight="1" x14ac:dyDescent="0.25">
      <c r="A169" s="86" t="s">
        <v>525</v>
      </c>
      <c r="B169" s="3">
        <v>3925030.7399999988</v>
      </c>
      <c r="C169" s="3">
        <v>1551060.3499999989</v>
      </c>
    </row>
    <row r="170" spans="1:3" ht="27.6" customHeight="1" x14ac:dyDescent="0.25">
      <c r="A170" s="86" t="s">
        <v>524</v>
      </c>
      <c r="B170" s="3">
        <v>2644443.06</v>
      </c>
      <c r="C170" s="3">
        <v>1032143.21</v>
      </c>
    </row>
    <row r="171" spans="1:3" ht="27.6" customHeight="1" x14ac:dyDescent="0.25">
      <c r="A171" s="86" t="s">
        <v>523</v>
      </c>
      <c r="B171" s="3">
        <v>4574841.419999999</v>
      </c>
      <c r="C171" s="3">
        <v>1738545.62</v>
      </c>
    </row>
    <row r="172" spans="1:3" ht="27.6" customHeight="1" x14ac:dyDescent="0.25">
      <c r="A172" s="86" t="s">
        <v>522</v>
      </c>
      <c r="B172" s="3">
        <v>119659.18</v>
      </c>
      <c r="C172" s="3">
        <v>46730.5</v>
      </c>
    </row>
    <row r="173" spans="1:3" ht="27.6" customHeight="1" x14ac:dyDescent="0.25">
      <c r="A173" s="86" t="s">
        <v>521</v>
      </c>
      <c r="B173" s="3">
        <v>3806117.11</v>
      </c>
      <c r="C173" s="3">
        <v>1693724.949999999</v>
      </c>
    </row>
    <row r="174" spans="1:3" ht="27.6" customHeight="1" x14ac:dyDescent="0.25">
      <c r="A174" s="86" t="s">
        <v>520</v>
      </c>
      <c r="B174" s="3">
        <v>4560679.7200000007</v>
      </c>
      <c r="C174" s="3">
        <v>1822594.1</v>
      </c>
    </row>
    <row r="175" spans="1:3" ht="27.6" customHeight="1" x14ac:dyDescent="0.25">
      <c r="A175" s="86" t="s">
        <v>519</v>
      </c>
      <c r="B175" s="3">
        <v>8587862.3399999999</v>
      </c>
      <c r="C175" s="3">
        <v>3316268.0599999991</v>
      </c>
    </row>
    <row r="176" spans="1:3" ht="27.6" customHeight="1" x14ac:dyDescent="0.25">
      <c r="A176" s="86" t="s">
        <v>518</v>
      </c>
      <c r="B176" s="3">
        <v>1899252.53</v>
      </c>
      <c r="C176" s="3">
        <v>673950.20999999985</v>
      </c>
    </row>
    <row r="177" spans="1:3" ht="27.6" customHeight="1" x14ac:dyDescent="0.25">
      <c r="A177" s="86" t="s">
        <v>517</v>
      </c>
      <c r="B177" s="3">
        <v>3361829.64</v>
      </c>
      <c r="C177" s="3">
        <v>1363421.04</v>
      </c>
    </row>
    <row r="178" spans="1:3" ht="27.6" customHeight="1" x14ac:dyDescent="0.25">
      <c r="A178" s="86" t="s">
        <v>516</v>
      </c>
      <c r="B178" s="3">
        <v>2171890.46</v>
      </c>
      <c r="C178" s="3">
        <v>824553.17999999993</v>
      </c>
    </row>
    <row r="179" spans="1:3" ht="27.6" customHeight="1" x14ac:dyDescent="0.25">
      <c r="A179" s="86" t="s">
        <v>515</v>
      </c>
      <c r="B179" s="3">
        <v>1349245.78</v>
      </c>
      <c r="C179" s="3">
        <v>334586.08</v>
      </c>
    </row>
    <row r="180" spans="1:3" ht="27.6" customHeight="1" x14ac:dyDescent="0.25">
      <c r="A180" s="86" t="s">
        <v>514</v>
      </c>
      <c r="B180" s="3">
        <v>3705546.38</v>
      </c>
      <c r="C180" s="3">
        <v>1443975.94</v>
      </c>
    </row>
    <row r="181" spans="1:3" ht="27.6" customHeight="1" x14ac:dyDescent="0.25">
      <c r="A181" s="86" t="s">
        <v>513</v>
      </c>
      <c r="B181" s="3">
        <v>6091787.8999999994</v>
      </c>
      <c r="C181" s="3">
        <v>2408687.7000000002</v>
      </c>
    </row>
    <row r="182" spans="1:3" ht="27.6" customHeight="1" x14ac:dyDescent="0.25">
      <c r="A182" s="86" t="s">
        <v>512</v>
      </c>
      <c r="B182" s="3">
        <v>1366887.9999999991</v>
      </c>
      <c r="C182" s="3">
        <v>566042.46999999974</v>
      </c>
    </row>
    <row r="183" spans="1:3" ht="27.6" customHeight="1" x14ac:dyDescent="0.25">
      <c r="A183" s="86" t="s">
        <v>511</v>
      </c>
      <c r="B183" s="3">
        <v>4434800.7699999996</v>
      </c>
      <c r="C183" s="3">
        <v>1747852.7000000009</v>
      </c>
    </row>
    <row r="184" spans="1:3" ht="27.6" customHeight="1" x14ac:dyDescent="0.25">
      <c r="A184" s="86" t="s">
        <v>510</v>
      </c>
      <c r="B184" s="3">
        <v>3952888.669999999</v>
      </c>
      <c r="C184" s="3">
        <v>1514600.04</v>
      </c>
    </row>
    <row r="185" spans="1:3" ht="27.6" customHeight="1" x14ac:dyDescent="0.25">
      <c r="A185" s="86" t="s">
        <v>509</v>
      </c>
      <c r="B185" s="3">
        <v>4321547.2699999986</v>
      </c>
      <c r="C185" s="3">
        <v>1674015.52</v>
      </c>
    </row>
    <row r="186" spans="1:3" ht="27.6" customHeight="1" x14ac:dyDescent="0.25">
      <c r="A186" s="86" t="s">
        <v>503</v>
      </c>
      <c r="B186" s="3">
        <v>6996420.2100000037</v>
      </c>
      <c r="C186" s="3">
        <v>2643436.52</v>
      </c>
    </row>
    <row r="187" spans="1:3" ht="27.6" customHeight="1" x14ac:dyDescent="0.25">
      <c r="A187" s="86" t="s">
        <v>508</v>
      </c>
      <c r="B187" s="3">
        <v>5017303.160000002</v>
      </c>
      <c r="C187" s="3">
        <v>1994711.83</v>
      </c>
    </row>
    <row r="188" spans="1:3" ht="27.6" customHeight="1" x14ac:dyDescent="0.25">
      <c r="A188" s="86" t="s">
        <v>507</v>
      </c>
      <c r="B188" s="3">
        <v>3586686.24</v>
      </c>
      <c r="C188" s="3">
        <v>1324589.1599999999</v>
      </c>
    </row>
    <row r="189" spans="1:3" ht="27.6" customHeight="1" x14ac:dyDescent="0.25">
      <c r="A189" s="86" t="s">
        <v>506</v>
      </c>
      <c r="B189" s="3">
        <v>4286023.38</v>
      </c>
      <c r="C189" s="3">
        <v>1748198.2399999991</v>
      </c>
    </row>
    <row r="190" spans="1:3" ht="27.6" customHeight="1" x14ac:dyDescent="0.25">
      <c r="A190" s="86" t="s">
        <v>505</v>
      </c>
      <c r="B190" s="3">
        <v>4210852.8200000022</v>
      </c>
      <c r="C190" s="3">
        <v>1727874.64</v>
      </c>
    </row>
    <row r="191" spans="1:3" ht="27.6" customHeight="1" x14ac:dyDescent="0.25">
      <c r="A191" s="86" t="s">
        <v>504</v>
      </c>
      <c r="B191" s="3">
        <v>1755809.340000001</v>
      </c>
      <c r="C191" s="3">
        <v>824313.92999999993</v>
      </c>
    </row>
    <row r="192" spans="1:3" ht="27.6" customHeight="1" x14ac:dyDescent="0.25">
      <c r="A192" s="86" t="s">
        <v>502</v>
      </c>
      <c r="B192" s="3">
        <v>2880653.13</v>
      </c>
      <c r="C192" s="3">
        <v>1149069.95</v>
      </c>
    </row>
    <row r="193" spans="1:3" ht="27.6" customHeight="1" x14ac:dyDescent="0.25">
      <c r="A193" s="86" t="s">
        <v>501</v>
      </c>
      <c r="B193" s="3">
        <v>3623671.6600000011</v>
      </c>
      <c r="C193" s="3">
        <v>1301560.79</v>
      </c>
    </row>
    <row r="194" spans="1:3" ht="27.6" customHeight="1" x14ac:dyDescent="0.25">
      <c r="A194" s="86" t="s">
        <v>500</v>
      </c>
      <c r="B194" s="3">
        <v>3628525.120000001</v>
      </c>
      <c r="C194" s="3">
        <v>1555524.51</v>
      </c>
    </row>
    <row r="195" spans="1:3" ht="27.6" customHeight="1" x14ac:dyDescent="0.25">
      <c r="A195" s="86" t="s">
        <v>499</v>
      </c>
      <c r="B195" s="3">
        <v>1093248.44</v>
      </c>
      <c r="C195" s="3">
        <v>415542.71000000008</v>
      </c>
    </row>
    <row r="196" spans="1:3" ht="27.6" customHeight="1" x14ac:dyDescent="0.25">
      <c r="A196" s="86" t="s">
        <v>498</v>
      </c>
      <c r="B196" s="3">
        <v>4730797.07</v>
      </c>
      <c r="C196" s="3">
        <v>1959063.02</v>
      </c>
    </row>
    <row r="197" spans="1:3" ht="27.6" customHeight="1" x14ac:dyDescent="0.25">
      <c r="A197" s="86" t="s">
        <v>497</v>
      </c>
      <c r="B197" s="3">
        <v>2291426.39</v>
      </c>
      <c r="C197" s="3">
        <v>943209.28</v>
      </c>
    </row>
    <row r="198" spans="1:3" ht="27.6" customHeight="1" x14ac:dyDescent="0.25">
      <c r="A198" s="86" t="s">
        <v>496</v>
      </c>
      <c r="B198" s="3">
        <v>1050058.98</v>
      </c>
      <c r="C198" s="3">
        <v>416837.48</v>
      </c>
    </row>
    <row r="199" spans="1:3" ht="27.6" customHeight="1" x14ac:dyDescent="0.25">
      <c r="A199" s="86" t="s">
        <v>495</v>
      </c>
      <c r="B199" s="3">
        <v>6808189.9099999983</v>
      </c>
      <c r="C199" s="3">
        <v>2807427.86</v>
      </c>
    </row>
    <row r="200" spans="1:3" ht="27.6" customHeight="1" x14ac:dyDescent="0.25">
      <c r="A200" s="86" t="s">
        <v>494</v>
      </c>
      <c r="B200" s="3">
        <v>1690372.97</v>
      </c>
      <c r="C200" s="3">
        <v>623659.38000000012</v>
      </c>
    </row>
    <row r="201" spans="1:3" ht="27.6" customHeight="1" x14ac:dyDescent="0.25">
      <c r="A201" s="86" t="s">
        <v>493</v>
      </c>
      <c r="B201" s="3">
        <v>2346458.1700000009</v>
      </c>
      <c r="C201" s="3">
        <v>1815229.98</v>
      </c>
    </row>
    <row r="202" spans="1:3" ht="27.6" customHeight="1" x14ac:dyDescent="0.25">
      <c r="A202" s="86" t="s">
        <v>492</v>
      </c>
      <c r="B202" s="3">
        <v>335599.07999999978</v>
      </c>
      <c r="C202" s="3">
        <v>260728.94000000009</v>
      </c>
    </row>
    <row r="203" spans="1:3" ht="27.6" customHeight="1" x14ac:dyDescent="0.25">
      <c r="A203" s="86" t="s">
        <v>491</v>
      </c>
      <c r="B203" s="3">
        <v>7208013.1320000011</v>
      </c>
      <c r="C203" s="3">
        <v>2180483.88</v>
      </c>
    </row>
    <row r="204" spans="1:3" ht="27.6" customHeight="1" x14ac:dyDescent="0.25">
      <c r="A204" s="86" t="s">
        <v>490</v>
      </c>
      <c r="B204" s="3">
        <v>2908608.8099999991</v>
      </c>
      <c r="C204" s="3">
        <v>1129300.77</v>
      </c>
    </row>
    <row r="205" spans="1:3" ht="27.6" customHeight="1" x14ac:dyDescent="0.25">
      <c r="A205" s="86" t="s">
        <v>489</v>
      </c>
      <c r="B205" s="3">
        <v>2734369.31</v>
      </c>
      <c r="C205" s="3">
        <v>1012167.830000001</v>
      </c>
    </row>
    <row r="206" spans="1:3" ht="27.6" customHeight="1" x14ac:dyDescent="0.25">
      <c r="A206" s="86" t="s">
        <v>488</v>
      </c>
      <c r="B206" s="3">
        <v>213804.3</v>
      </c>
      <c r="C206" s="3">
        <v>79280.23</v>
      </c>
    </row>
    <row r="207" spans="1:3" ht="27.6" customHeight="1" x14ac:dyDescent="0.25">
      <c r="A207" s="86" t="s">
        <v>487</v>
      </c>
      <c r="B207" s="3">
        <v>311565.16999999993</v>
      </c>
      <c r="C207" s="3">
        <v>104074.75</v>
      </c>
    </row>
    <row r="208" spans="1:3" ht="27.6" customHeight="1" x14ac:dyDescent="0.25">
      <c r="A208" s="86" t="s">
        <v>486</v>
      </c>
      <c r="B208" s="3">
        <v>2570191.8299999991</v>
      </c>
      <c r="C208" s="3">
        <v>997323.27</v>
      </c>
    </row>
    <row r="209" spans="1:3" ht="27.6" customHeight="1" x14ac:dyDescent="0.25">
      <c r="A209" s="86" t="s">
        <v>485</v>
      </c>
      <c r="B209" s="3">
        <v>3995288.2400000012</v>
      </c>
      <c r="C209" s="3">
        <v>1688511.13</v>
      </c>
    </row>
    <row r="210" spans="1:3" ht="27.6" customHeight="1" x14ac:dyDescent="0.25">
      <c r="A210" s="86" t="s">
        <v>484</v>
      </c>
      <c r="B210" s="3">
        <v>2407099.2000000002</v>
      </c>
      <c r="C210" s="3">
        <v>1050322.04</v>
      </c>
    </row>
    <row r="211" spans="1:3" ht="27.6" customHeight="1" x14ac:dyDescent="0.25">
      <c r="A211" s="86" t="s">
        <v>483</v>
      </c>
      <c r="B211" s="3">
        <v>6745064.6400000043</v>
      </c>
      <c r="C211" s="3">
        <v>3791738.399999999</v>
      </c>
    </row>
    <row r="212" spans="1:3" ht="27.6" customHeight="1" x14ac:dyDescent="0.25">
      <c r="A212" s="86" t="s">
        <v>482</v>
      </c>
      <c r="B212" s="3">
        <v>1541047.83</v>
      </c>
      <c r="C212" s="3">
        <v>616731.37000000023</v>
      </c>
    </row>
    <row r="213" spans="1:3" ht="27.6" customHeight="1" x14ac:dyDescent="0.25">
      <c r="A213" s="86" t="s">
        <v>481</v>
      </c>
      <c r="B213" s="3">
        <v>765628.06</v>
      </c>
      <c r="C213" s="3">
        <v>305311.76999999979</v>
      </c>
    </row>
    <row r="214" spans="1:3" ht="27.6" customHeight="1" x14ac:dyDescent="0.25">
      <c r="A214" s="86" t="s">
        <v>480</v>
      </c>
      <c r="B214" s="3">
        <v>8834581.4699999914</v>
      </c>
      <c r="C214" s="3">
        <v>3483193.02</v>
      </c>
    </row>
    <row r="215" spans="1:3" ht="27.6" customHeight="1" x14ac:dyDescent="0.25">
      <c r="A215" s="86" t="s">
        <v>479</v>
      </c>
      <c r="B215" s="3">
        <v>12162276.749999991</v>
      </c>
      <c r="C215" s="3">
        <v>4696051.5800000019</v>
      </c>
    </row>
    <row r="216" spans="1:3" ht="27.6" customHeight="1" x14ac:dyDescent="0.25">
      <c r="A216" s="86" t="s">
        <v>478</v>
      </c>
      <c r="B216" s="3">
        <v>7264600.2500000019</v>
      </c>
      <c r="C216" s="3">
        <v>2920970.7400000012</v>
      </c>
    </row>
    <row r="217" spans="1:3" ht="27.6" customHeight="1" x14ac:dyDescent="0.25">
      <c r="A217" s="86" t="s">
        <v>477</v>
      </c>
      <c r="B217" s="3">
        <v>2458971.7000000002</v>
      </c>
      <c r="C217" s="3">
        <v>1000691.7</v>
      </c>
    </row>
    <row r="218" spans="1:3" ht="27.6" customHeight="1" x14ac:dyDescent="0.25">
      <c r="A218" s="86" t="s">
        <v>476</v>
      </c>
      <c r="B218" s="3">
        <v>6192234.7599999979</v>
      </c>
      <c r="C218" s="3">
        <v>2348331.7599999998</v>
      </c>
    </row>
    <row r="219" spans="1:3" ht="27.6" customHeight="1" x14ac:dyDescent="0.25">
      <c r="A219" s="86" t="s">
        <v>475</v>
      </c>
      <c r="B219" s="3">
        <v>2801530.96</v>
      </c>
      <c r="C219" s="3">
        <v>1162716.6100000001</v>
      </c>
    </row>
    <row r="220" spans="1:3" ht="27.6" customHeight="1" x14ac:dyDescent="0.25">
      <c r="A220" s="86" t="s">
        <v>474</v>
      </c>
      <c r="B220" s="3">
        <v>3852958.5700000012</v>
      </c>
      <c r="C220" s="3">
        <v>1465325.5200000009</v>
      </c>
    </row>
    <row r="221" spans="1:3" ht="27.6" customHeight="1" x14ac:dyDescent="0.25">
      <c r="A221" s="86" t="s">
        <v>473</v>
      </c>
      <c r="B221" s="3">
        <v>8691076.7099999972</v>
      </c>
      <c r="C221" s="3">
        <v>3551738.11</v>
      </c>
    </row>
    <row r="222" spans="1:3" ht="27.6" customHeight="1" x14ac:dyDescent="0.25">
      <c r="A222" s="86" t="s">
        <v>472</v>
      </c>
      <c r="B222" s="3">
        <v>6163528.9699999988</v>
      </c>
      <c r="C222" s="3">
        <v>2220111.3800000008</v>
      </c>
    </row>
    <row r="223" spans="1:3" ht="27.6" customHeight="1" x14ac:dyDescent="0.25">
      <c r="A223" s="86" t="s">
        <v>471</v>
      </c>
      <c r="B223" s="3">
        <v>4410127.1300000008</v>
      </c>
      <c r="C223" s="3">
        <v>1672655.65</v>
      </c>
    </row>
    <row r="224" spans="1:3" ht="27.6" customHeight="1" x14ac:dyDescent="0.25">
      <c r="A224" s="86" t="s">
        <v>470</v>
      </c>
      <c r="B224" s="3">
        <v>3001148.93</v>
      </c>
      <c r="C224" s="3">
        <v>1108078.9099999999</v>
      </c>
    </row>
    <row r="225" spans="1:3" ht="27.6" customHeight="1" x14ac:dyDescent="0.25">
      <c r="A225" s="86" t="s">
        <v>469</v>
      </c>
      <c r="B225" s="3">
        <v>5646943.0999999987</v>
      </c>
      <c r="C225" s="3">
        <v>2299593.870000001</v>
      </c>
    </row>
    <row r="226" spans="1:3" ht="27.6" customHeight="1" x14ac:dyDescent="0.25">
      <c r="A226" s="86" t="s">
        <v>468</v>
      </c>
      <c r="B226" s="3">
        <v>3555809.2500000009</v>
      </c>
      <c r="C226" s="3">
        <v>1081514.3500000001</v>
      </c>
    </row>
    <row r="227" spans="1:3" ht="27.6" customHeight="1" x14ac:dyDescent="0.25">
      <c r="A227" s="86" t="s">
        <v>467</v>
      </c>
      <c r="B227" s="3">
        <v>6289437.2899999954</v>
      </c>
      <c r="C227" s="3">
        <v>2613975.84</v>
      </c>
    </row>
    <row r="228" spans="1:3" ht="27.6" customHeight="1" x14ac:dyDescent="0.25">
      <c r="A228" s="86" t="s">
        <v>466</v>
      </c>
      <c r="B228" s="3">
        <v>7565371.7100000037</v>
      </c>
      <c r="C228" s="3">
        <v>3099081.18</v>
      </c>
    </row>
    <row r="229" spans="1:3" ht="27.6" customHeight="1" x14ac:dyDescent="0.25">
      <c r="A229" s="86" t="s">
        <v>465</v>
      </c>
      <c r="B229" s="3">
        <v>3176449.1500000008</v>
      </c>
      <c r="C229" s="3">
        <v>1299515.53</v>
      </c>
    </row>
    <row r="230" spans="1:3" ht="27.6" customHeight="1" x14ac:dyDescent="0.25">
      <c r="A230" s="86" t="s">
        <v>714</v>
      </c>
      <c r="B230" s="3">
        <v>9677704.6700000074</v>
      </c>
      <c r="C230" s="3">
        <v>3264154.0899999989</v>
      </c>
    </row>
    <row r="231" spans="1:3" ht="27.6" customHeight="1" x14ac:dyDescent="0.25">
      <c r="A231" s="86" t="s">
        <v>713</v>
      </c>
      <c r="B231" s="3">
        <v>3287664.21</v>
      </c>
      <c r="C231" s="3">
        <v>1309632.8800000011</v>
      </c>
    </row>
    <row r="232" spans="1:3" ht="27.6" customHeight="1" x14ac:dyDescent="0.25">
      <c r="A232" s="86" t="s">
        <v>712</v>
      </c>
      <c r="B232" s="3">
        <v>6767312.9600000009</v>
      </c>
      <c r="C232" s="3">
        <v>2541346.629999999</v>
      </c>
    </row>
    <row r="233" spans="1:3" ht="27.6" customHeight="1" x14ac:dyDescent="0.25">
      <c r="A233" s="86" t="s">
        <v>711</v>
      </c>
      <c r="B233" s="3">
        <v>2746294.2</v>
      </c>
      <c r="C233" s="3">
        <v>1094699.5000000009</v>
      </c>
    </row>
    <row r="234" spans="1:3" ht="27.6" customHeight="1" x14ac:dyDescent="0.25">
      <c r="A234" s="86" t="s">
        <v>710</v>
      </c>
      <c r="B234" s="3">
        <v>4011712.439999999</v>
      </c>
      <c r="C234" s="3">
        <v>1354156.58</v>
      </c>
    </row>
    <row r="235" spans="1:3" ht="27.6" customHeight="1" x14ac:dyDescent="0.25">
      <c r="A235" s="86" t="s">
        <v>709</v>
      </c>
      <c r="B235" s="3">
        <v>6282626.8100000015</v>
      </c>
      <c r="C235" s="3">
        <v>2711067.16</v>
      </c>
    </row>
    <row r="236" spans="1:3" ht="27.6" customHeight="1" x14ac:dyDescent="0.25">
      <c r="A236" s="86" t="s">
        <v>708</v>
      </c>
      <c r="B236" s="3">
        <v>4178236.6800000011</v>
      </c>
      <c r="C236" s="3">
        <v>1792635.889999999</v>
      </c>
    </row>
    <row r="237" spans="1:3" ht="27.6" customHeight="1" x14ac:dyDescent="0.25">
      <c r="A237" s="86" t="s">
        <v>707</v>
      </c>
      <c r="B237" s="3">
        <v>4682953.47</v>
      </c>
      <c r="C237" s="3">
        <v>890132.81999999983</v>
      </c>
    </row>
    <row r="238" spans="1:3" ht="27.6" customHeight="1" x14ac:dyDescent="0.25">
      <c r="A238" s="86" t="s">
        <v>464</v>
      </c>
      <c r="B238" s="3">
        <v>4584445.1199999982</v>
      </c>
      <c r="C238" s="3">
        <v>1817780.6</v>
      </c>
    </row>
    <row r="239" spans="1:3" ht="27.6" customHeight="1" x14ac:dyDescent="0.25">
      <c r="A239" s="86" t="s">
        <v>463</v>
      </c>
      <c r="B239" s="3">
        <v>5164807.2499999981</v>
      </c>
      <c r="C239" s="3">
        <v>2487552.52</v>
      </c>
    </row>
    <row r="240" spans="1:3" ht="27.6" customHeight="1" x14ac:dyDescent="0.25">
      <c r="A240" s="86" t="s">
        <v>462</v>
      </c>
      <c r="B240" s="3">
        <v>5971130.7300000004</v>
      </c>
      <c r="C240" s="3">
        <v>215351.09999999989</v>
      </c>
    </row>
    <row r="241" spans="1:3" ht="27.6" customHeight="1" x14ac:dyDescent="0.25">
      <c r="A241" s="86" t="s">
        <v>461</v>
      </c>
      <c r="B241" s="3">
        <v>12004054.1</v>
      </c>
      <c r="C241" s="3">
        <v>4711051.6099999975</v>
      </c>
    </row>
    <row r="242" spans="1:3" ht="27.6" customHeight="1" x14ac:dyDescent="0.25">
      <c r="A242" s="86" t="s">
        <v>460</v>
      </c>
      <c r="B242" s="3">
        <v>6368769.6000000024</v>
      </c>
      <c r="C242" s="3">
        <v>2675849.7000000002</v>
      </c>
    </row>
    <row r="243" spans="1:3" ht="27.6" customHeight="1" x14ac:dyDescent="0.25">
      <c r="A243" s="86" t="s">
        <v>459</v>
      </c>
      <c r="B243" s="3">
        <v>5759189.4799999986</v>
      </c>
      <c r="C243" s="3">
        <v>2231558.9000000008</v>
      </c>
    </row>
    <row r="244" spans="1:3" ht="27.6" customHeight="1" x14ac:dyDescent="0.25">
      <c r="A244" s="86" t="s">
        <v>458</v>
      </c>
      <c r="B244" s="3">
        <v>4038318.1800000011</v>
      </c>
      <c r="C244" s="3">
        <v>1660744.97</v>
      </c>
    </row>
    <row r="245" spans="1:3" ht="27.6" customHeight="1" x14ac:dyDescent="0.25">
      <c r="A245" s="86" t="s">
        <v>457</v>
      </c>
      <c r="B245" s="3">
        <v>2086235.14</v>
      </c>
      <c r="C245" s="3">
        <v>791308.4600000002</v>
      </c>
    </row>
    <row r="246" spans="1:3" ht="27.6" customHeight="1" x14ac:dyDescent="0.25">
      <c r="A246" s="86" t="s">
        <v>456</v>
      </c>
      <c r="B246" s="3">
        <v>5397415.3000000007</v>
      </c>
      <c r="C246" s="3">
        <v>1938691.0000000009</v>
      </c>
    </row>
    <row r="247" spans="1:3" ht="27.6" customHeight="1" x14ac:dyDescent="0.25">
      <c r="A247" s="86" t="s">
        <v>455</v>
      </c>
      <c r="B247" s="3">
        <v>9030722.1199999992</v>
      </c>
      <c r="C247" s="3">
        <v>3083555.290000001</v>
      </c>
    </row>
    <row r="248" spans="1:3" ht="27.6" customHeight="1" x14ac:dyDescent="0.25">
      <c r="A248" s="86" t="s">
        <v>454</v>
      </c>
      <c r="B248" s="3">
        <v>8133979.8999999948</v>
      </c>
      <c r="C248" s="3">
        <v>3301031.5199999982</v>
      </c>
    </row>
    <row r="249" spans="1:3" ht="27.6" customHeight="1" x14ac:dyDescent="0.25">
      <c r="A249" s="86" t="s">
        <v>453</v>
      </c>
      <c r="B249" s="3">
        <v>7447985.3700000038</v>
      </c>
      <c r="C249" s="3">
        <v>3160032.5900000008</v>
      </c>
    </row>
    <row r="250" spans="1:3" ht="27.6" customHeight="1" x14ac:dyDescent="0.25">
      <c r="A250" s="86" t="s">
        <v>452</v>
      </c>
      <c r="B250" s="3">
        <v>2173372.120000001</v>
      </c>
      <c r="C250" s="3">
        <v>803087.14000000013</v>
      </c>
    </row>
    <row r="251" spans="1:3" ht="27.6" customHeight="1" x14ac:dyDescent="0.25">
      <c r="A251" s="86" t="s">
        <v>451</v>
      </c>
      <c r="B251" s="3">
        <v>4268672.3500000006</v>
      </c>
      <c r="C251" s="3">
        <v>973237.38</v>
      </c>
    </row>
    <row r="252" spans="1:3" ht="27.6" customHeight="1" x14ac:dyDescent="0.25">
      <c r="A252" s="86" t="s">
        <v>450</v>
      </c>
      <c r="B252" s="3">
        <v>5838016.0700000003</v>
      </c>
      <c r="C252" s="3">
        <v>2588185.1099999989</v>
      </c>
    </row>
    <row r="253" spans="1:3" ht="27.6" customHeight="1" x14ac:dyDescent="0.25">
      <c r="A253" s="86" t="s">
        <v>449</v>
      </c>
      <c r="B253" s="3">
        <v>3851424.579999995</v>
      </c>
      <c r="C253" s="3">
        <v>1744857.9999999991</v>
      </c>
    </row>
    <row r="254" spans="1:3" ht="27.6" customHeight="1" x14ac:dyDescent="0.25">
      <c r="A254" s="86" t="s">
        <v>448</v>
      </c>
      <c r="B254" s="3">
        <v>6629411.9499999974</v>
      </c>
      <c r="C254" s="3">
        <v>2427876.7500000009</v>
      </c>
    </row>
    <row r="255" spans="1:3" ht="27.6" customHeight="1" x14ac:dyDescent="0.25">
      <c r="A255" s="86" t="s">
        <v>447</v>
      </c>
      <c r="B255" s="3">
        <v>10126304.470000001</v>
      </c>
      <c r="C255" s="3">
        <v>3930586.4899999988</v>
      </c>
    </row>
    <row r="256" spans="1:3" ht="27.6" customHeight="1" x14ac:dyDescent="0.25">
      <c r="A256" s="86" t="s">
        <v>446</v>
      </c>
      <c r="B256" s="3">
        <v>4929051.5599999977</v>
      </c>
      <c r="C256" s="3">
        <v>2007481.6700000011</v>
      </c>
    </row>
    <row r="257" spans="1:3" ht="27.6" customHeight="1" x14ac:dyDescent="0.25">
      <c r="A257" s="86" t="s">
        <v>445</v>
      </c>
      <c r="B257" s="3">
        <v>3441228.13</v>
      </c>
      <c r="C257" s="3">
        <v>1358028.18</v>
      </c>
    </row>
    <row r="258" spans="1:3" ht="27.6" customHeight="1" x14ac:dyDescent="0.25">
      <c r="A258" s="86" t="s">
        <v>444</v>
      </c>
      <c r="B258" s="3">
        <v>8792688.6499999966</v>
      </c>
      <c r="C258" s="3">
        <v>2813603.9600000009</v>
      </c>
    </row>
    <row r="259" spans="1:3" ht="27.6" customHeight="1" x14ac:dyDescent="0.25">
      <c r="A259" s="86" t="s">
        <v>443</v>
      </c>
      <c r="B259" s="3">
        <v>535052.07000000007</v>
      </c>
      <c r="C259" s="3">
        <v>263323.53000000003</v>
      </c>
    </row>
    <row r="260" spans="1:3" ht="27.6" customHeight="1" x14ac:dyDescent="0.25">
      <c r="A260" s="86" t="s">
        <v>442</v>
      </c>
      <c r="B260" s="3">
        <v>2751647.6900000009</v>
      </c>
      <c r="C260" s="3">
        <v>2296119.1999999988</v>
      </c>
    </row>
    <row r="261" spans="1:3" ht="27.6" customHeight="1" x14ac:dyDescent="0.25">
      <c r="A261" s="86" t="s">
        <v>441</v>
      </c>
      <c r="B261" s="3">
        <v>535596.11999999988</v>
      </c>
      <c r="C261" s="3">
        <v>196073.87000000011</v>
      </c>
    </row>
    <row r="262" spans="1:3" ht="27.6" customHeight="1" x14ac:dyDescent="0.25">
      <c r="A262" s="86" t="s">
        <v>440</v>
      </c>
      <c r="B262" s="3">
        <v>5721956.5300000012</v>
      </c>
      <c r="C262" s="3">
        <v>237628.56</v>
      </c>
    </row>
    <row r="263" spans="1:3" ht="27.6" customHeight="1" x14ac:dyDescent="0.25">
      <c r="A263" s="86" t="s">
        <v>439</v>
      </c>
      <c r="B263" s="3">
        <v>2970043.580000001</v>
      </c>
      <c r="C263" s="3">
        <v>1138006.99</v>
      </c>
    </row>
    <row r="264" spans="1:3" ht="27.6" customHeight="1" x14ac:dyDescent="0.25">
      <c r="A264" s="86" t="s">
        <v>438</v>
      </c>
      <c r="B264" s="3">
        <v>4159532.6500000032</v>
      </c>
      <c r="C264" s="3">
        <v>1674506.65</v>
      </c>
    </row>
    <row r="265" spans="1:3" ht="27.6" customHeight="1" x14ac:dyDescent="0.25">
      <c r="A265" s="86" t="s">
        <v>437</v>
      </c>
      <c r="B265" s="3">
        <v>4274862.0499999989</v>
      </c>
      <c r="C265" s="3">
        <v>1394813.4200000011</v>
      </c>
    </row>
    <row r="266" spans="1:3" ht="27.6" customHeight="1" x14ac:dyDescent="0.25">
      <c r="A266" s="86" t="s">
        <v>436</v>
      </c>
      <c r="B266" s="3">
        <v>391286.8</v>
      </c>
      <c r="C266" s="3">
        <v>169583.31</v>
      </c>
    </row>
    <row r="267" spans="1:3" ht="27.6" customHeight="1" x14ac:dyDescent="0.25">
      <c r="A267" s="86" t="s">
        <v>435</v>
      </c>
      <c r="B267" s="3">
        <v>4093144.0099999988</v>
      </c>
      <c r="C267" s="3">
        <v>1513702.86</v>
      </c>
    </row>
    <row r="268" spans="1:3" ht="27.6" customHeight="1" x14ac:dyDescent="0.25">
      <c r="A268" s="86" t="s">
        <v>434</v>
      </c>
      <c r="B268" s="3">
        <v>3477659.68</v>
      </c>
      <c r="C268" s="3">
        <v>1660837.91</v>
      </c>
    </row>
    <row r="269" spans="1:3" ht="27.6" customHeight="1" x14ac:dyDescent="0.25">
      <c r="A269" s="86" t="s">
        <v>433</v>
      </c>
      <c r="B269" s="3">
        <v>10597564.874000009</v>
      </c>
      <c r="C269" s="3">
        <v>3878694.42</v>
      </c>
    </row>
    <row r="270" spans="1:3" ht="27.6" customHeight="1" x14ac:dyDescent="0.25">
      <c r="A270" s="86" t="s">
        <v>432</v>
      </c>
      <c r="B270" s="3">
        <v>3705760.66</v>
      </c>
      <c r="C270" s="3">
        <v>1074650.22</v>
      </c>
    </row>
    <row r="271" spans="1:3" ht="27.6" customHeight="1" x14ac:dyDescent="0.25">
      <c r="A271" s="86" t="s">
        <v>431</v>
      </c>
      <c r="B271" s="3">
        <v>6285490.620000002</v>
      </c>
      <c r="C271" s="3">
        <v>2173928.580000001</v>
      </c>
    </row>
    <row r="272" spans="1:3" ht="27.6" customHeight="1" x14ac:dyDescent="0.25">
      <c r="A272" s="86" t="s">
        <v>430</v>
      </c>
      <c r="B272" s="3">
        <v>3203074.3599999989</v>
      </c>
      <c r="C272" s="3">
        <v>1020809.61</v>
      </c>
    </row>
    <row r="273" spans="1:3" ht="27.6" customHeight="1" x14ac:dyDescent="0.25">
      <c r="A273" s="86" t="s">
        <v>429</v>
      </c>
      <c r="B273" s="3">
        <v>2045500.4</v>
      </c>
      <c r="C273" s="3">
        <v>824308.94000000041</v>
      </c>
    </row>
    <row r="274" spans="1:3" ht="27.6" customHeight="1" x14ac:dyDescent="0.25">
      <c r="A274" s="86" t="s">
        <v>428</v>
      </c>
      <c r="B274" s="3">
        <v>6848665.1099999994</v>
      </c>
      <c r="C274" s="3">
        <v>2718428.1399999992</v>
      </c>
    </row>
    <row r="275" spans="1:3" ht="27.6" customHeight="1" x14ac:dyDescent="0.25">
      <c r="A275" s="86" t="s">
        <v>427</v>
      </c>
      <c r="B275" s="3">
        <v>5764488.6799999978</v>
      </c>
      <c r="C275" s="3">
        <v>2153560.3900000011</v>
      </c>
    </row>
    <row r="276" spans="1:3" ht="27.6" customHeight="1" x14ac:dyDescent="0.25">
      <c r="A276" s="86" t="s">
        <v>426</v>
      </c>
      <c r="B276" s="3">
        <v>8495988.7199999988</v>
      </c>
      <c r="C276" s="3">
        <v>3142748.05</v>
      </c>
    </row>
    <row r="277" spans="1:3" ht="27.6" customHeight="1" x14ac:dyDescent="0.25">
      <c r="A277" s="86"/>
      <c r="B277" s="3"/>
      <c r="C277" s="3"/>
    </row>
    <row r="278" spans="1:3" ht="27.6" customHeight="1" x14ac:dyDescent="0.25">
      <c r="A278" s="86" t="s">
        <v>425</v>
      </c>
      <c r="B278" s="3">
        <v>3140642.78</v>
      </c>
      <c r="C278" s="3">
        <v>1286117.94</v>
      </c>
    </row>
    <row r="279" spans="1:3" ht="27.6" customHeight="1" x14ac:dyDescent="0.25">
      <c r="A279" s="86" t="s">
        <v>424</v>
      </c>
      <c r="B279" s="3">
        <v>3128899.580000001</v>
      </c>
      <c r="C279" s="3">
        <v>1114073.77</v>
      </c>
    </row>
    <row r="280" spans="1:3" ht="27.6" customHeight="1" x14ac:dyDescent="0.25">
      <c r="A280" s="86" t="s">
        <v>423</v>
      </c>
      <c r="B280" s="3">
        <v>6994800.129999999</v>
      </c>
      <c r="C280" s="3">
        <v>2629170.390000002</v>
      </c>
    </row>
    <row r="281" spans="1:3" ht="27.6" customHeight="1" x14ac:dyDescent="0.25">
      <c r="A281" s="86" t="s">
        <v>422</v>
      </c>
      <c r="B281" s="3">
        <v>4621494.3199999984</v>
      </c>
      <c r="C281" s="3">
        <v>1497111.24</v>
      </c>
    </row>
    <row r="282" spans="1:3" ht="27.6" customHeight="1" x14ac:dyDescent="0.25">
      <c r="A282" s="86" t="s">
        <v>421</v>
      </c>
      <c r="B282" s="3">
        <v>2606273.0099999998</v>
      </c>
      <c r="C282" s="3">
        <v>995991.83000000031</v>
      </c>
    </row>
    <row r="283" spans="1:3" ht="27.6" customHeight="1" x14ac:dyDescent="0.25">
      <c r="A283" s="86" t="s">
        <v>420</v>
      </c>
      <c r="B283" s="3">
        <v>4452639.9799999986</v>
      </c>
      <c r="C283" s="3">
        <v>1032968.59</v>
      </c>
    </row>
    <row r="284" spans="1:3" ht="27.6" customHeight="1" x14ac:dyDescent="0.25">
      <c r="A284" s="86" t="s">
        <v>419</v>
      </c>
      <c r="B284" s="3">
        <v>8119855.8900000034</v>
      </c>
      <c r="C284" s="3">
        <v>3277436.5500000012</v>
      </c>
    </row>
    <row r="285" spans="1:3" ht="27.6" customHeight="1" x14ac:dyDescent="0.25">
      <c r="A285" s="86" t="s">
        <v>418</v>
      </c>
      <c r="B285" s="3">
        <v>3520152.57</v>
      </c>
      <c r="C285" s="3">
        <v>1356346.09</v>
      </c>
    </row>
    <row r="286" spans="1:3" ht="27.6" customHeight="1" x14ac:dyDescent="0.25">
      <c r="A286" s="86" t="s">
        <v>417</v>
      </c>
      <c r="B286" s="3">
        <v>2933126.7500000009</v>
      </c>
      <c r="C286" s="3">
        <v>1071423.0900000001</v>
      </c>
    </row>
    <row r="287" spans="1:3" ht="27.6" customHeight="1" x14ac:dyDescent="0.25">
      <c r="A287" s="86" t="s">
        <v>416</v>
      </c>
      <c r="B287" s="3">
        <v>2196039.580000001</v>
      </c>
      <c r="C287" s="3">
        <v>891657.13999999966</v>
      </c>
    </row>
    <row r="288" spans="1:3" ht="27.6" customHeight="1" x14ac:dyDescent="0.25">
      <c r="A288" s="86" t="s">
        <v>415</v>
      </c>
      <c r="B288" s="3">
        <v>7495954.8100000015</v>
      </c>
      <c r="C288" s="3">
        <v>2877967.77</v>
      </c>
    </row>
    <row r="289" spans="1:3" ht="27.6" customHeight="1" x14ac:dyDescent="0.25">
      <c r="A289" s="86" t="s">
        <v>414</v>
      </c>
      <c r="B289" s="3">
        <v>3883124.4300000011</v>
      </c>
      <c r="C289" s="3">
        <v>1539763.209999999</v>
      </c>
    </row>
    <row r="290" spans="1:3" ht="27.6" customHeight="1" x14ac:dyDescent="0.25">
      <c r="A290" s="86" t="s">
        <v>413</v>
      </c>
      <c r="B290" s="3">
        <v>8289016.0999999996</v>
      </c>
      <c r="C290" s="3">
        <v>3084174.6799999988</v>
      </c>
    </row>
    <row r="291" spans="1:3" ht="27.6" customHeight="1" x14ac:dyDescent="0.25">
      <c r="A291" s="86" t="s">
        <v>412</v>
      </c>
      <c r="B291" s="3">
        <v>7287063.709999999</v>
      </c>
      <c r="C291" s="3">
        <v>2843156.9500000011</v>
      </c>
    </row>
    <row r="292" spans="1:3" ht="27.6" customHeight="1" x14ac:dyDescent="0.25">
      <c r="A292" s="86" t="s">
        <v>411</v>
      </c>
      <c r="B292" s="3">
        <v>5216307.7800000012</v>
      </c>
      <c r="C292" s="3">
        <v>2147392.8199999989</v>
      </c>
    </row>
    <row r="293" spans="1:3" ht="27.6" customHeight="1" x14ac:dyDescent="0.25">
      <c r="A293" s="86" t="s">
        <v>410</v>
      </c>
      <c r="B293" s="3">
        <v>3527939.5899999989</v>
      </c>
      <c r="C293" s="3">
        <v>1428130.6</v>
      </c>
    </row>
    <row r="294" spans="1:3" ht="27.6" customHeight="1" x14ac:dyDescent="0.25">
      <c r="A294" s="86" t="s">
        <v>409</v>
      </c>
      <c r="B294" s="3">
        <v>5194105.2800000012</v>
      </c>
      <c r="C294" s="3">
        <v>1911687.87</v>
      </c>
    </row>
    <row r="295" spans="1:3" ht="27.6" customHeight="1" x14ac:dyDescent="0.25">
      <c r="A295" s="86" t="s">
        <v>408</v>
      </c>
      <c r="B295" s="3">
        <v>5248750.4100000039</v>
      </c>
      <c r="C295" s="3">
        <v>1519516.69</v>
      </c>
    </row>
    <row r="296" spans="1:3" ht="27.6" customHeight="1" x14ac:dyDescent="0.25">
      <c r="A296" s="86" t="s">
        <v>407</v>
      </c>
      <c r="B296" s="3">
        <v>5421218.660000002</v>
      </c>
      <c r="C296" s="3">
        <v>2086732.46</v>
      </c>
    </row>
    <row r="297" spans="1:3" ht="27.6" customHeight="1" x14ac:dyDescent="0.25">
      <c r="A297" s="86" t="s">
        <v>406</v>
      </c>
      <c r="B297" s="3">
        <v>9127233.0099999998</v>
      </c>
      <c r="C297" s="3">
        <v>3637277.7300000009</v>
      </c>
    </row>
    <row r="298" spans="1:3" ht="27.6" customHeight="1" x14ac:dyDescent="0.25">
      <c r="A298" s="86" t="s">
        <v>405</v>
      </c>
      <c r="B298" s="3">
        <v>6879753.6799999997</v>
      </c>
      <c r="C298" s="3">
        <v>2634752.5300000012</v>
      </c>
    </row>
    <row r="299" spans="1:3" ht="27.6" customHeight="1" x14ac:dyDescent="0.25">
      <c r="A299" s="86" t="s">
        <v>404</v>
      </c>
      <c r="B299" s="3">
        <v>6430473.8099999996</v>
      </c>
      <c r="C299" s="3">
        <v>2346031.02</v>
      </c>
    </row>
    <row r="300" spans="1:3" ht="27.6" customHeight="1" x14ac:dyDescent="0.25">
      <c r="A300" s="86" t="s">
        <v>403</v>
      </c>
      <c r="B300" s="3">
        <v>5720744.0000000028</v>
      </c>
      <c r="C300" s="3">
        <v>2203498.59</v>
      </c>
    </row>
    <row r="301" spans="1:3" ht="27.6" customHeight="1" x14ac:dyDescent="0.25">
      <c r="A301" s="86" t="s">
        <v>402</v>
      </c>
      <c r="B301" s="3">
        <v>3101875.7699999991</v>
      </c>
      <c r="C301" s="3">
        <v>1374024.21</v>
      </c>
    </row>
    <row r="302" spans="1:3" ht="27.6" customHeight="1" x14ac:dyDescent="0.25">
      <c r="A302" s="86" t="s">
        <v>401</v>
      </c>
      <c r="B302" s="3">
        <v>7676313.0900000017</v>
      </c>
      <c r="C302" s="3">
        <v>2729857.5</v>
      </c>
    </row>
    <row r="303" spans="1:3" ht="27.6" customHeight="1" x14ac:dyDescent="0.25">
      <c r="A303" s="86" t="s">
        <v>400</v>
      </c>
      <c r="B303" s="3">
        <v>2260965.16</v>
      </c>
      <c r="C303" s="3">
        <v>868871.11999999988</v>
      </c>
    </row>
    <row r="304" spans="1:3" ht="27.6" customHeight="1" x14ac:dyDescent="0.25">
      <c r="A304" s="86" t="s">
        <v>399</v>
      </c>
      <c r="B304" s="3">
        <v>14116992.18999999</v>
      </c>
      <c r="C304" s="3">
        <v>5792693.0400000019</v>
      </c>
    </row>
    <row r="305" spans="1:3" ht="27.6" customHeight="1" x14ac:dyDescent="0.25">
      <c r="A305" s="86" t="s">
        <v>398</v>
      </c>
      <c r="B305" s="3">
        <v>6161998.4999999981</v>
      </c>
      <c r="C305" s="3">
        <v>2342254.48</v>
      </c>
    </row>
    <row r="306" spans="1:3" ht="27.6" customHeight="1" x14ac:dyDescent="0.25">
      <c r="A306" s="86" t="s">
        <v>397</v>
      </c>
      <c r="B306" s="3">
        <v>3009670.97</v>
      </c>
      <c r="C306" s="3">
        <v>1267001.69</v>
      </c>
    </row>
    <row r="307" spans="1:3" ht="27.6" customHeight="1" x14ac:dyDescent="0.25">
      <c r="A307" s="86" t="s">
        <v>706</v>
      </c>
      <c r="B307" s="3">
        <v>17058165.419999979</v>
      </c>
      <c r="C307" s="3">
        <v>3693566.9800000009</v>
      </c>
    </row>
    <row r="308" spans="1:3" ht="27.6" customHeight="1" x14ac:dyDescent="0.25">
      <c r="A308" s="86" t="s">
        <v>705</v>
      </c>
      <c r="B308" s="3">
        <v>3636827.9600000009</v>
      </c>
      <c r="C308" s="3">
        <v>1349632.54</v>
      </c>
    </row>
    <row r="309" spans="1:3" ht="27.6" customHeight="1" x14ac:dyDescent="0.25">
      <c r="A309" s="86" t="s">
        <v>704</v>
      </c>
      <c r="B309" s="3">
        <v>3544371.59</v>
      </c>
      <c r="C309" s="3">
        <v>1222939.53</v>
      </c>
    </row>
    <row r="310" spans="1:3" ht="27.6" customHeight="1" x14ac:dyDescent="0.25">
      <c r="A310" s="86" t="s">
        <v>703</v>
      </c>
      <c r="B310" s="3">
        <v>2381967.9500000002</v>
      </c>
      <c r="C310" s="3">
        <v>903181.88999999943</v>
      </c>
    </row>
    <row r="311" spans="1:3" ht="27.6" customHeight="1" x14ac:dyDescent="0.25">
      <c r="A311" s="86" t="s">
        <v>702</v>
      </c>
      <c r="B311" s="3">
        <v>7000540.299999997</v>
      </c>
      <c r="C311" s="3">
        <v>2721344.31</v>
      </c>
    </row>
    <row r="312" spans="1:3" ht="27.6" customHeight="1" x14ac:dyDescent="0.25">
      <c r="A312" s="86" t="s">
        <v>701</v>
      </c>
      <c r="B312" s="3">
        <v>7406461.8800000018</v>
      </c>
      <c r="C312" s="3">
        <v>2936373.8600000008</v>
      </c>
    </row>
    <row r="313" spans="1:3" ht="27.6" customHeight="1" x14ac:dyDescent="0.25">
      <c r="A313" s="86" t="s">
        <v>700</v>
      </c>
      <c r="B313" s="3">
        <v>5237305.1899999958</v>
      </c>
      <c r="C313" s="3">
        <v>2180232.7799999998</v>
      </c>
    </row>
    <row r="314" spans="1:3" ht="27.6" customHeight="1" x14ac:dyDescent="0.25">
      <c r="A314" s="86" t="s">
        <v>699</v>
      </c>
      <c r="B314" s="3">
        <v>6802221.3200000059</v>
      </c>
      <c r="C314" s="3">
        <v>2892942.25</v>
      </c>
    </row>
    <row r="315" spans="1:3" ht="27.6" customHeight="1" x14ac:dyDescent="0.25">
      <c r="A315" s="86" t="s">
        <v>396</v>
      </c>
      <c r="B315" s="3">
        <v>3191539.37</v>
      </c>
      <c r="C315" s="3">
        <v>1124554.6000000001</v>
      </c>
    </row>
    <row r="316" spans="1:3" ht="27.6" customHeight="1" x14ac:dyDescent="0.25">
      <c r="A316" s="86" t="s">
        <v>395</v>
      </c>
      <c r="B316" s="3">
        <v>5860793.0600000024</v>
      </c>
      <c r="C316" s="3">
        <v>2076072.99</v>
      </c>
    </row>
    <row r="317" spans="1:3" ht="27.6" customHeight="1" x14ac:dyDescent="0.25">
      <c r="A317" s="86" t="s">
        <v>394</v>
      </c>
      <c r="B317" s="3">
        <v>3898750.5400000019</v>
      </c>
      <c r="C317" s="3">
        <v>1656203.79</v>
      </c>
    </row>
    <row r="318" spans="1:3" ht="27.6" customHeight="1" x14ac:dyDescent="0.25">
      <c r="A318" s="86" t="s">
        <v>393</v>
      </c>
      <c r="B318" s="3">
        <v>8897989.1500000004</v>
      </c>
      <c r="C318" s="3">
        <v>3211931.5199999991</v>
      </c>
    </row>
    <row r="319" spans="1:3" ht="27.6" customHeight="1" x14ac:dyDescent="0.25">
      <c r="A319" s="86" t="s">
        <v>392</v>
      </c>
      <c r="B319" s="3">
        <v>13483188.71900001</v>
      </c>
      <c r="C319" s="3">
        <v>5212865.4699999969</v>
      </c>
    </row>
    <row r="320" spans="1:3" ht="27.6" customHeight="1" x14ac:dyDescent="0.25">
      <c r="A320" s="86" t="s">
        <v>391</v>
      </c>
      <c r="B320" s="3">
        <v>713855.68</v>
      </c>
      <c r="C320" s="3">
        <v>250663.01</v>
      </c>
    </row>
    <row r="321" spans="1:3" ht="27.6" customHeight="1" x14ac:dyDescent="0.25">
      <c r="A321" s="86" t="s">
        <v>390</v>
      </c>
      <c r="B321" s="3">
        <v>590209.6</v>
      </c>
      <c r="C321" s="3">
        <v>248691.53</v>
      </c>
    </row>
    <row r="322" spans="1:3" ht="27.6" customHeight="1" x14ac:dyDescent="0.25">
      <c r="A322" s="86" t="s">
        <v>389</v>
      </c>
      <c r="B322" s="3">
        <v>3201126.8299999959</v>
      </c>
      <c r="C322" s="3">
        <v>1214561.1499999999</v>
      </c>
    </row>
    <row r="323" spans="1:3" ht="27.6" customHeight="1" x14ac:dyDescent="0.25">
      <c r="A323" s="86" t="s">
        <v>388</v>
      </c>
      <c r="B323" s="3">
        <v>6373484.3000000017</v>
      </c>
      <c r="C323" s="3">
        <v>2600719.9799999991</v>
      </c>
    </row>
    <row r="324" spans="1:3" ht="27.6" customHeight="1" x14ac:dyDescent="0.25">
      <c r="A324" s="86" t="s">
        <v>387</v>
      </c>
      <c r="B324" s="3">
        <v>7259889.4700000007</v>
      </c>
      <c r="C324" s="3">
        <v>2394889.7799999998</v>
      </c>
    </row>
    <row r="325" spans="1:3" ht="27.6" customHeight="1" x14ac:dyDescent="0.25">
      <c r="A325" s="86" t="s">
        <v>386</v>
      </c>
      <c r="B325" s="3">
        <v>5036538.0700000022</v>
      </c>
      <c r="C325" s="3">
        <v>1264866.8500000001</v>
      </c>
    </row>
    <row r="326" spans="1:3" ht="27.6" customHeight="1" x14ac:dyDescent="0.25">
      <c r="A326" s="86" t="s">
        <v>385</v>
      </c>
      <c r="B326" s="3">
        <v>7726327.7300000032</v>
      </c>
      <c r="C326" s="3">
        <v>3095032.38</v>
      </c>
    </row>
    <row r="327" spans="1:3" ht="27.6" customHeight="1" x14ac:dyDescent="0.25">
      <c r="A327" s="86" t="s">
        <v>384</v>
      </c>
      <c r="B327" s="3">
        <v>5984685.6600000029</v>
      </c>
      <c r="C327" s="3">
        <v>2600796.94</v>
      </c>
    </row>
    <row r="328" spans="1:3" ht="27.6" customHeight="1" x14ac:dyDescent="0.25">
      <c r="A328" s="86" t="s">
        <v>383</v>
      </c>
      <c r="B328" s="3">
        <v>5635877.3500000006</v>
      </c>
      <c r="C328" s="3">
        <v>2281302.73</v>
      </c>
    </row>
    <row r="329" spans="1:3" ht="27.6" customHeight="1" x14ac:dyDescent="0.25">
      <c r="A329" s="86" t="s">
        <v>382</v>
      </c>
      <c r="B329" s="3">
        <v>744770.17000000016</v>
      </c>
      <c r="C329" s="3">
        <v>291660.76000000013</v>
      </c>
    </row>
    <row r="330" spans="1:3" ht="27.6" customHeight="1" x14ac:dyDescent="0.25">
      <c r="A330" s="86" t="s">
        <v>381</v>
      </c>
      <c r="B330" s="3">
        <v>11407472.360000011</v>
      </c>
      <c r="C330" s="3">
        <v>3407570.0899999989</v>
      </c>
    </row>
    <row r="331" spans="1:3" ht="27.6" customHeight="1" x14ac:dyDescent="0.25">
      <c r="A331" s="86" t="s">
        <v>380</v>
      </c>
      <c r="B331" s="3">
        <v>1055376.3</v>
      </c>
      <c r="C331" s="3">
        <v>451651.23999999987</v>
      </c>
    </row>
    <row r="332" spans="1:3" ht="27.6" customHeight="1" x14ac:dyDescent="0.25">
      <c r="A332" s="86" t="s">
        <v>379</v>
      </c>
      <c r="B332" s="3">
        <v>3179526.84</v>
      </c>
      <c r="C332" s="3">
        <v>1198572.33</v>
      </c>
    </row>
    <row r="333" spans="1:3" ht="27.6" customHeight="1" x14ac:dyDescent="0.25">
      <c r="A333" s="86" t="s">
        <v>378</v>
      </c>
      <c r="B333" s="3">
        <v>14265688.230000019</v>
      </c>
      <c r="C333" s="3">
        <v>5646850.3300000019</v>
      </c>
    </row>
    <row r="334" spans="1:3" ht="27.6" customHeight="1" x14ac:dyDescent="0.25">
      <c r="A334" s="86" t="s">
        <v>377</v>
      </c>
      <c r="B334" s="3">
        <v>1410160.89</v>
      </c>
      <c r="C334" s="3">
        <v>578573.12</v>
      </c>
    </row>
    <row r="335" spans="1:3" ht="27.6" customHeight="1" x14ac:dyDescent="0.25">
      <c r="A335" s="86" t="s">
        <v>376</v>
      </c>
      <c r="B335" s="3">
        <v>2287662.35</v>
      </c>
      <c r="C335" s="3">
        <v>822116.68</v>
      </c>
    </row>
    <row r="336" spans="1:3" ht="27.6" customHeight="1" x14ac:dyDescent="0.25">
      <c r="A336" s="86" t="s">
        <v>375</v>
      </c>
      <c r="B336" s="3">
        <v>675221.89999999991</v>
      </c>
      <c r="C336" s="3">
        <v>252736.84999999989</v>
      </c>
    </row>
    <row r="337" spans="1:3" ht="27.6" customHeight="1" x14ac:dyDescent="0.25">
      <c r="A337" s="86" t="s">
        <v>374</v>
      </c>
      <c r="B337" s="3">
        <v>10226319.74</v>
      </c>
      <c r="C337" s="3">
        <v>3249730.03</v>
      </c>
    </row>
    <row r="338" spans="1:3" ht="27.6" customHeight="1" x14ac:dyDescent="0.25">
      <c r="A338" s="86" t="s">
        <v>373</v>
      </c>
      <c r="B338" s="3">
        <v>5503534.0399999991</v>
      </c>
      <c r="C338" s="3">
        <v>2060348.659999999</v>
      </c>
    </row>
    <row r="339" spans="1:3" ht="27.6" customHeight="1" x14ac:dyDescent="0.25">
      <c r="A339" s="86" t="s">
        <v>372</v>
      </c>
      <c r="B339" s="3">
        <v>6917846.8400000054</v>
      </c>
      <c r="C339" s="3">
        <v>2503539.87</v>
      </c>
    </row>
    <row r="340" spans="1:3" ht="27.6" customHeight="1" x14ac:dyDescent="0.25">
      <c r="A340" s="86" t="s">
        <v>371</v>
      </c>
      <c r="B340" s="3">
        <v>12733193.4</v>
      </c>
      <c r="C340" s="3">
        <v>4916410.8599999994</v>
      </c>
    </row>
    <row r="341" spans="1:3" ht="27.6" customHeight="1" x14ac:dyDescent="0.25">
      <c r="A341" s="86" t="s">
        <v>370</v>
      </c>
      <c r="B341" s="3">
        <v>6726555.3499999996</v>
      </c>
      <c r="C341" s="3">
        <v>2580918.21</v>
      </c>
    </row>
    <row r="342" spans="1:3" ht="27.6" customHeight="1" x14ac:dyDescent="0.25">
      <c r="A342" s="86" t="s">
        <v>369</v>
      </c>
      <c r="B342" s="3">
        <v>1446239.98</v>
      </c>
      <c r="C342" s="3">
        <v>470594.25</v>
      </c>
    </row>
    <row r="343" spans="1:3" ht="27.6" customHeight="1" x14ac:dyDescent="0.25">
      <c r="A343" s="86" t="s">
        <v>368</v>
      </c>
      <c r="B343" s="3">
        <v>4470716.5000000037</v>
      </c>
      <c r="C343" s="3">
        <v>1801130.429999999</v>
      </c>
    </row>
    <row r="344" spans="1:3" ht="27.6" customHeight="1" x14ac:dyDescent="0.25">
      <c r="A344" s="86" t="s">
        <v>362</v>
      </c>
      <c r="B344" s="3">
        <v>4961698.2899999991</v>
      </c>
      <c r="C344" s="3">
        <v>1868709.59</v>
      </c>
    </row>
    <row r="345" spans="1:3" ht="27.6" customHeight="1" x14ac:dyDescent="0.25">
      <c r="A345" s="86" t="s">
        <v>367</v>
      </c>
      <c r="B345" s="3">
        <v>1026093.23</v>
      </c>
      <c r="C345" s="3">
        <v>330022.05999999988</v>
      </c>
    </row>
    <row r="346" spans="1:3" ht="27.6" customHeight="1" x14ac:dyDescent="0.25">
      <c r="A346" s="86" t="s">
        <v>366</v>
      </c>
      <c r="B346" s="3">
        <v>1695919.94</v>
      </c>
      <c r="C346" s="3">
        <v>652390.46000000008</v>
      </c>
    </row>
    <row r="347" spans="1:3" ht="27.6" customHeight="1" x14ac:dyDescent="0.25">
      <c r="A347" s="86" t="s">
        <v>365</v>
      </c>
      <c r="B347" s="3">
        <v>6910531.0599999996</v>
      </c>
      <c r="C347" s="3">
        <v>2930752.21</v>
      </c>
    </row>
    <row r="348" spans="1:3" ht="27.6" customHeight="1" x14ac:dyDescent="0.25">
      <c r="A348" s="86" t="s">
        <v>364</v>
      </c>
      <c r="B348" s="3">
        <v>5827982.8199999984</v>
      </c>
      <c r="C348" s="3">
        <v>2147917.040000001</v>
      </c>
    </row>
    <row r="349" spans="1:3" ht="27.6" customHeight="1" x14ac:dyDescent="0.25">
      <c r="A349" s="86" t="s">
        <v>363</v>
      </c>
      <c r="B349" s="3">
        <v>5690849.6700000009</v>
      </c>
      <c r="C349" s="3">
        <v>2273559.7599999988</v>
      </c>
    </row>
    <row r="350" spans="1:3" ht="27.6" customHeight="1" x14ac:dyDescent="0.25">
      <c r="A350" s="86" t="s">
        <v>361</v>
      </c>
      <c r="B350" s="3">
        <v>6005524.4000000004</v>
      </c>
      <c r="C350" s="3">
        <v>2400169.2200000002</v>
      </c>
    </row>
    <row r="351" spans="1:3" ht="27.6" customHeight="1" x14ac:dyDescent="0.25">
      <c r="A351" s="86" t="s">
        <v>360</v>
      </c>
      <c r="B351" s="3">
        <v>6087343.5900000008</v>
      </c>
      <c r="C351" s="3">
        <v>2207743.370000001</v>
      </c>
    </row>
    <row r="352" spans="1:3" ht="27.6" customHeight="1" x14ac:dyDescent="0.25">
      <c r="A352" s="86" t="s">
        <v>359</v>
      </c>
      <c r="B352" s="3">
        <v>2376759.5700000012</v>
      </c>
      <c r="C352" s="3">
        <v>952381.39999999991</v>
      </c>
    </row>
    <row r="353" spans="1:3" ht="27.6" customHeight="1" x14ac:dyDescent="0.25">
      <c r="A353" s="86" t="s">
        <v>358</v>
      </c>
      <c r="B353" s="3">
        <v>2617795.1199999992</v>
      </c>
      <c r="C353" s="3">
        <v>987744.80000000016</v>
      </c>
    </row>
    <row r="354" spans="1:3" ht="27.6" customHeight="1" x14ac:dyDescent="0.25">
      <c r="A354" s="86" t="s">
        <v>357</v>
      </c>
      <c r="B354" s="3">
        <v>7384887.4699999969</v>
      </c>
      <c r="C354" s="3">
        <v>2737060.459999999</v>
      </c>
    </row>
    <row r="355" spans="1:3" ht="27.6" customHeight="1" x14ac:dyDescent="0.25">
      <c r="A355" s="86" t="s">
        <v>356</v>
      </c>
      <c r="B355" s="3">
        <v>5052334.5999999996</v>
      </c>
      <c r="C355" s="3">
        <v>1865101.080000001</v>
      </c>
    </row>
    <row r="356" spans="1:3" ht="27.6" customHeight="1" x14ac:dyDescent="0.25">
      <c r="A356" s="86" t="s">
        <v>355</v>
      </c>
      <c r="B356" s="3">
        <v>3044195.0300000012</v>
      </c>
      <c r="C356" s="3">
        <v>1336118.69</v>
      </c>
    </row>
    <row r="357" spans="1:3" ht="27.6" customHeight="1" x14ac:dyDescent="0.25">
      <c r="A357" s="86" t="s">
        <v>354</v>
      </c>
      <c r="B357" s="3">
        <v>3965995.8800000008</v>
      </c>
      <c r="C357" s="3">
        <v>1654773.74</v>
      </c>
    </row>
    <row r="358" spans="1:3" ht="27.6" customHeight="1" x14ac:dyDescent="0.25">
      <c r="A358" s="86" t="s">
        <v>353</v>
      </c>
      <c r="B358" s="3">
        <v>530898</v>
      </c>
      <c r="C358" s="3">
        <v>204911.26</v>
      </c>
    </row>
    <row r="359" spans="1:3" ht="27.6" customHeight="1" x14ac:dyDescent="0.25">
      <c r="A359" s="86" t="s">
        <v>352</v>
      </c>
      <c r="B359" s="3">
        <v>4309596.8600000003</v>
      </c>
      <c r="C359" s="3">
        <v>1908474.399999999</v>
      </c>
    </row>
    <row r="360" spans="1:3" ht="27.6" customHeight="1" x14ac:dyDescent="0.25">
      <c r="A360" s="86" t="s">
        <v>351</v>
      </c>
      <c r="B360" s="3">
        <v>2795614.53</v>
      </c>
      <c r="C360" s="3">
        <v>1221757.340000001</v>
      </c>
    </row>
    <row r="361" spans="1:3" ht="27.6" customHeight="1" x14ac:dyDescent="0.25">
      <c r="A361" s="86" t="s">
        <v>350</v>
      </c>
      <c r="B361" s="3">
        <v>11182528.039999999</v>
      </c>
      <c r="C361" s="3">
        <v>4614998.129999998</v>
      </c>
    </row>
    <row r="362" spans="1:3" ht="27.6" customHeight="1" x14ac:dyDescent="0.25">
      <c r="A362" s="86" t="s">
        <v>349</v>
      </c>
      <c r="B362" s="3">
        <v>5455024.7600000063</v>
      </c>
      <c r="C362" s="3">
        <v>2039924.810000001</v>
      </c>
    </row>
    <row r="363" spans="1:3" ht="27.6" customHeight="1" x14ac:dyDescent="0.25">
      <c r="A363" s="86" t="s">
        <v>348</v>
      </c>
      <c r="B363" s="3">
        <v>5857346.7900000028</v>
      </c>
      <c r="C363" s="3">
        <v>2333617.77</v>
      </c>
    </row>
    <row r="364" spans="1:3" ht="27.6" customHeight="1" x14ac:dyDescent="0.25">
      <c r="A364" s="86" t="s">
        <v>347</v>
      </c>
      <c r="B364" s="3">
        <v>3190542.350000001</v>
      </c>
      <c r="C364" s="3">
        <v>1124405.1399999999</v>
      </c>
    </row>
    <row r="365" spans="1:3" ht="27.6" customHeight="1" x14ac:dyDescent="0.25">
      <c r="A365" s="86" t="s">
        <v>346</v>
      </c>
      <c r="B365" s="3">
        <v>3954507.8000000012</v>
      </c>
      <c r="C365" s="3">
        <v>1455331.9400000011</v>
      </c>
    </row>
    <row r="366" spans="1:3" ht="27.6" customHeight="1" x14ac:dyDescent="0.25">
      <c r="A366" s="86" t="s">
        <v>345</v>
      </c>
      <c r="B366" s="3">
        <v>5550239.3399999952</v>
      </c>
      <c r="C366" s="3">
        <v>2258807.0299999998</v>
      </c>
    </row>
    <row r="367" spans="1:3" ht="27.6" customHeight="1" x14ac:dyDescent="0.25">
      <c r="A367" s="86" t="s">
        <v>344</v>
      </c>
      <c r="B367" s="3">
        <v>2787699.02</v>
      </c>
      <c r="C367" s="3">
        <v>1170146.6299999999</v>
      </c>
    </row>
    <row r="368" spans="1:3" ht="27.6" customHeight="1" x14ac:dyDescent="0.25">
      <c r="A368" s="86" t="s">
        <v>343</v>
      </c>
      <c r="B368" s="3">
        <v>11012198.54000001</v>
      </c>
      <c r="C368" s="3">
        <v>4165246.45</v>
      </c>
    </row>
    <row r="369" spans="1:3" ht="27.6" customHeight="1" x14ac:dyDescent="0.25">
      <c r="A369" s="86" t="s">
        <v>342</v>
      </c>
      <c r="B369" s="3">
        <v>5955119.0300000021</v>
      </c>
      <c r="C369" s="3">
        <v>1836599.0099999991</v>
      </c>
    </row>
    <row r="370" spans="1:3" ht="27.6" customHeight="1" x14ac:dyDescent="0.25">
      <c r="A370" s="86" t="s">
        <v>341</v>
      </c>
      <c r="B370" s="3">
        <v>4485912.5600000015</v>
      </c>
      <c r="C370" s="3">
        <v>1667417.52</v>
      </c>
    </row>
    <row r="371" spans="1:3" ht="27.6" customHeight="1" x14ac:dyDescent="0.25">
      <c r="A371" s="86" t="s">
        <v>340</v>
      </c>
      <c r="B371" s="3">
        <v>3718658.67</v>
      </c>
      <c r="C371" s="3">
        <v>1251234.8399999989</v>
      </c>
    </row>
    <row r="372" spans="1:3" ht="27.6" customHeight="1" x14ac:dyDescent="0.25">
      <c r="A372" s="86" t="s">
        <v>339</v>
      </c>
      <c r="B372" s="3">
        <v>3646919.1100000031</v>
      </c>
      <c r="C372" s="3">
        <v>1328974.98</v>
      </c>
    </row>
    <row r="373" spans="1:3" ht="27.6" customHeight="1" x14ac:dyDescent="0.25">
      <c r="A373" s="86" t="s">
        <v>338</v>
      </c>
      <c r="B373" s="3">
        <v>2894300.8300000019</v>
      </c>
      <c r="C373" s="3">
        <v>1254202.26</v>
      </c>
    </row>
    <row r="374" spans="1:3" ht="27.6" customHeight="1" x14ac:dyDescent="0.25">
      <c r="A374" s="86" t="s">
        <v>337</v>
      </c>
      <c r="B374" s="3">
        <v>5944297.0000000056</v>
      </c>
      <c r="C374" s="3">
        <v>2001581.850000001</v>
      </c>
    </row>
    <row r="375" spans="1:3" ht="27.6" customHeight="1" x14ac:dyDescent="0.25">
      <c r="A375" s="86" t="s">
        <v>336</v>
      </c>
      <c r="B375" s="3">
        <v>7368746.5300000012</v>
      </c>
      <c r="C375" s="3">
        <v>3057106.7</v>
      </c>
    </row>
    <row r="376" spans="1:3" ht="27.6" customHeight="1" x14ac:dyDescent="0.25">
      <c r="A376" s="86" t="s">
        <v>335</v>
      </c>
      <c r="B376" s="3">
        <v>5202177.3999999994</v>
      </c>
      <c r="C376" s="3">
        <v>1992985.8</v>
      </c>
    </row>
    <row r="377" spans="1:3" ht="27.6" customHeight="1" x14ac:dyDescent="0.25">
      <c r="A377" s="86" t="s">
        <v>334</v>
      </c>
      <c r="B377" s="3">
        <v>2855133.3</v>
      </c>
      <c r="C377" s="3">
        <v>1141790.5900000001</v>
      </c>
    </row>
    <row r="378" spans="1:3" ht="27.6" customHeight="1" x14ac:dyDescent="0.25">
      <c r="A378" s="86" t="s">
        <v>333</v>
      </c>
      <c r="B378" s="3">
        <v>4465576.5900000017</v>
      </c>
      <c r="C378" s="3">
        <v>1618450.64</v>
      </c>
    </row>
    <row r="379" spans="1:3" ht="27.6" customHeight="1" x14ac:dyDescent="0.25">
      <c r="A379" s="86" t="s">
        <v>332</v>
      </c>
      <c r="B379" s="3">
        <v>1855505.67</v>
      </c>
      <c r="C379" s="3">
        <v>1514364.560000001</v>
      </c>
    </row>
    <row r="380" spans="1:3" ht="27.6" customHeight="1" x14ac:dyDescent="0.25">
      <c r="A380" s="86" t="s">
        <v>331</v>
      </c>
      <c r="B380" s="3">
        <v>2635101.06</v>
      </c>
      <c r="C380" s="3">
        <v>960027.62</v>
      </c>
    </row>
    <row r="381" spans="1:3" ht="27.6" customHeight="1" x14ac:dyDescent="0.25">
      <c r="A381" s="86" t="s">
        <v>330</v>
      </c>
      <c r="B381" s="3">
        <v>3107490.49</v>
      </c>
      <c r="C381" s="3">
        <v>1236284.95</v>
      </c>
    </row>
    <row r="382" spans="1:3" ht="27.6" customHeight="1" x14ac:dyDescent="0.25">
      <c r="A382" s="86" t="s">
        <v>329</v>
      </c>
      <c r="B382" s="3">
        <v>10136138.077</v>
      </c>
      <c r="C382" s="3">
        <v>3790879.51</v>
      </c>
    </row>
    <row r="383" spans="1:3" ht="27.6" customHeight="1" x14ac:dyDescent="0.25">
      <c r="A383" s="86" t="s">
        <v>328</v>
      </c>
      <c r="B383" s="3">
        <v>5872629.3599999966</v>
      </c>
      <c r="C383" s="3">
        <v>2464790.1399999992</v>
      </c>
    </row>
    <row r="384" spans="1:3" ht="27.6" customHeight="1" x14ac:dyDescent="0.25">
      <c r="A384" s="86" t="s">
        <v>327</v>
      </c>
      <c r="B384" s="3">
        <v>1959361.9700000009</v>
      </c>
      <c r="C384" s="3">
        <v>744815.02000000014</v>
      </c>
    </row>
    <row r="385" spans="1:3" ht="27.6" customHeight="1" x14ac:dyDescent="0.25">
      <c r="A385" s="86" t="s">
        <v>698</v>
      </c>
      <c r="B385" s="3">
        <v>9015952.599999994</v>
      </c>
      <c r="C385" s="3">
        <v>2988044.4</v>
      </c>
    </row>
    <row r="386" spans="1:3" ht="27.6" customHeight="1" x14ac:dyDescent="0.25">
      <c r="A386" s="86" t="s">
        <v>697</v>
      </c>
      <c r="B386" s="3">
        <v>5413723.8600000031</v>
      </c>
      <c r="C386" s="3">
        <v>1907735.24</v>
      </c>
    </row>
    <row r="387" spans="1:3" ht="27.6" customHeight="1" x14ac:dyDescent="0.25">
      <c r="A387" s="86" t="s">
        <v>696</v>
      </c>
      <c r="B387" s="3">
        <v>5980890.7800000021</v>
      </c>
      <c r="C387" s="3">
        <v>2319830.9100000011</v>
      </c>
    </row>
    <row r="388" spans="1:3" ht="27.6" customHeight="1" x14ac:dyDescent="0.25">
      <c r="A388" s="86" t="s">
        <v>695</v>
      </c>
      <c r="B388" s="3">
        <v>4925894.5399999982</v>
      </c>
      <c r="C388" s="3">
        <v>1827846.68</v>
      </c>
    </row>
    <row r="389" spans="1:3" ht="27.6" customHeight="1" x14ac:dyDescent="0.25">
      <c r="A389" s="86" t="s">
        <v>694</v>
      </c>
      <c r="B389" s="3">
        <v>9844359.7199999932</v>
      </c>
      <c r="C389" s="3">
        <v>3863011.19</v>
      </c>
    </row>
    <row r="390" spans="1:3" ht="27.6" customHeight="1" x14ac:dyDescent="0.25">
      <c r="A390" s="86" t="s">
        <v>693</v>
      </c>
      <c r="B390" s="3">
        <v>6216223.1599999964</v>
      </c>
      <c r="C390" s="3">
        <v>2211142.52</v>
      </c>
    </row>
    <row r="391" spans="1:3" ht="27.6" customHeight="1" x14ac:dyDescent="0.25">
      <c r="A391" s="86" t="s">
        <v>692</v>
      </c>
      <c r="B391" s="3">
        <v>3797579.370000002</v>
      </c>
      <c r="C391" s="3">
        <v>1489902.81</v>
      </c>
    </row>
    <row r="392" spans="1:3" ht="27.6" customHeight="1" x14ac:dyDescent="0.25">
      <c r="A392" s="86" t="s">
        <v>691</v>
      </c>
      <c r="B392" s="3">
        <v>6104680.7800000003</v>
      </c>
      <c r="C392" s="3">
        <v>2299214.2799999989</v>
      </c>
    </row>
    <row r="393" spans="1:3" ht="27.6" customHeight="1" x14ac:dyDescent="0.25">
      <c r="A393" s="86" t="s">
        <v>326</v>
      </c>
      <c r="B393" s="3">
        <v>5416101.9900000012</v>
      </c>
      <c r="C393" s="3">
        <v>2240269.310000001</v>
      </c>
    </row>
    <row r="394" spans="1:3" ht="27.6" customHeight="1" x14ac:dyDescent="0.25">
      <c r="A394" s="86" t="s">
        <v>325</v>
      </c>
      <c r="B394" s="3">
        <v>6368580.0199999996</v>
      </c>
      <c r="C394" s="3">
        <v>2223209.2800000012</v>
      </c>
    </row>
    <row r="395" spans="1:3" ht="27.6" customHeight="1" x14ac:dyDescent="0.25">
      <c r="A395" s="86" t="s">
        <v>324</v>
      </c>
      <c r="B395" s="3">
        <v>2245095.7999999989</v>
      </c>
      <c r="C395" s="3">
        <v>813154.99999999977</v>
      </c>
    </row>
    <row r="396" spans="1:3" ht="27.6" customHeight="1" x14ac:dyDescent="0.25">
      <c r="A396" s="86" t="s">
        <v>323</v>
      </c>
      <c r="B396" s="3">
        <v>1122149.949999999</v>
      </c>
      <c r="C396" s="3">
        <v>1026546.53</v>
      </c>
    </row>
    <row r="397" spans="1:3" ht="27.6" customHeight="1" x14ac:dyDescent="0.25">
      <c r="A397" s="86" t="s">
        <v>322</v>
      </c>
      <c r="B397" s="3">
        <v>2850737.39</v>
      </c>
      <c r="C397" s="3">
        <v>1133722.22</v>
      </c>
    </row>
    <row r="398" spans="1:3" ht="27.6" customHeight="1" x14ac:dyDescent="0.25">
      <c r="A398" s="86" t="s">
        <v>321</v>
      </c>
      <c r="B398" s="3">
        <v>6512844.7199999979</v>
      </c>
      <c r="C398" s="3">
        <v>2384469.2599999998</v>
      </c>
    </row>
    <row r="399" spans="1:3" ht="27.6" customHeight="1" x14ac:dyDescent="0.25">
      <c r="A399" s="86" t="s">
        <v>320</v>
      </c>
      <c r="B399" s="3">
        <v>3704016.3400000008</v>
      </c>
      <c r="C399" s="3">
        <v>1438283.419999999</v>
      </c>
    </row>
    <row r="400" spans="1:3" ht="27.6" customHeight="1" x14ac:dyDescent="0.25">
      <c r="A400" s="86" t="s">
        <v>319</v>
      </c>
      <c r="B400" s="3">
        <v>4904539.450000003</v>
      </c>
      <c r="C400" s="3">
        <v>2148561.6800000002</v>
      </c>
    </row>
    <row r="401" spans="1:3" ht="27.6" customHeight="1" x14ac:dyDescent="0.25">
      <c r="A401" s="86" t="s">
        <v>318</v>
      </c>
      <c r="B401" s="3">
        <v>713363.81999999983</v>
      </c>
      <c r="C401" s="3">
        <v>237619.13</v>
      </c>
    </row>
    <row r="402" spans="1:3" ht="27.6" customHeight="1" x14ac:dyDescent="0.25">
      <c r="A402" s="86" t="s">
        <v>317</v>
      </c>
      <c r="B402" s="3">
        <v>1659583.1500000011</v>
      </c>
      <c r="C402" s="3">
        <v>580577.28999999992</v>
      </c>
    </row>
    <row r="403" spans="1:3" ht="27.6" customHeight="1" x14ac:dyDescent="0.25">
      <c r="A403" s="86" t="s">
        <v>316</v>
      </c>
      <c r="B403" s="3">
        <v>8484681.6199999973</v>
      </c>
      <c r="C403" s="3">
        <v>2143440.9900000002</v>
      </c>
    </row>
    <row r="404" spans="1:3" ht="27.6" customHeight="1" x14ac:dyDescent="0.25">
      <c r="A404" s="86" t="s">
        <v>315</v>
      </c>
      <c r="B404" s="3">
        <v>2976582.339999998</v>
      </c>
      <c r="C404" s="3">
        <v>1377606.24</v>
      </c>
    </row>
    <row r="405" spans="1:3" ht="27.6" customHeight="1" x14ac:dyDescent="0.25">
      <c r="A405" s="86" t="s">
        <v>314</v>
      </c>
      <c r="B405" s="3">
        <v>4330497.1499999994</v>
      </c>
      <c r="C405" s="3">
        <v>1585273.05</v>
      </c>
    </row>
    <row r="406" spans="1:3" ht="27.6" customHeight="1" x14ac:dyDescent="0.25">
      <c r="A406" s="86" t="s">
        <v>313</v>
      </c>
      <c r="B406" s="3">
        <v>3308559.68</v>
      </c>
      <c r="C406" s="3">
        <v>1195817</v>
      </c>
    </row>
    <row r="407" spans="1:3" ht="27.6" customHeight="1" x14ac:dyDescent="0.25">
      <c r="A407" s="86" t="s">
        <v>312</v>
      </c>
      <c r="B407" s="3">
        <v>3829897.790000001</v>
      </c>
      <c r="C407" s="3">
        <v>1483683.350000001</v>
      </c>
    </row>
    <row r="408" spans="1:3" ht="27.6" customHeight="1" x14ac:dyDescent="0.25">
      <c r="A408" s="86" t="s">
        <v>311</v>
      </c>
      <c r="B408" s="3">
        <v>974559.7999999997</v>
      </c>
      <c r="C408" s="3">
        <v>491141.88000000018</v>
      </c>
    </row>
    <row r="409" spans="1:3" ht="27.6" customHeight="1" x14ac:dyDescent="0.25">
      <c r="A409" s="86" t="s">
        <v>310</v>
      </c>
      <c r="B409" s="3">
        <v>6195563.6500000013</v>
      </c>
      <c r="C409" s="3">
        <v>2258204.25</v>
      </c>
    </row>
    <row r="410" spans="1:3" ht="27.6" customHeight="1" x14ac:dyDescent="0.25">
      <c r="A410" s="86" t="s">
        <v>309</v>
      </c>
      <c r="B410" s="3">
        <v>6760999.8099999949</v>
      </c>
      <c r="C410" s="3">
        <v>3108710.310000001</v>
      </c>
    </row>
    <row r="411" spans="1:3" ht="27.6" customHeight="1" x14ac:dyDescent="0.25">
      <c r="A411" s="86" t="s">
        <v>308</v>
      </c>
      <c r="B411" s="3">
        <v>3151130.69</v>
      </c>
      <c r="C411" s="3">
        <v>1161000.4099999999</v>
      </c>
    </row>
    <row r="412" spans="1:3" ht="27.6" customHeight="1" x14ac:dyDescent="0.25">
      <c r="A412" s="86" t="s">
        <v>307</v>
      </c>
      <c r="B412" s="3">
        <v>6377388.9300000016</v>
      </c>
      <c r="C412" s="3">
        <v>2564102.34</v>
      </c>
    </row>
    <row r="413" spans="1:3" ht="27.6" customHeight="1" x14ac:dyDescent="0.25">
      <c r="A413" s="86" t="s">
        <v>306</v>
      </c>
      <c r="B413" s="3">
        <v>3088518.5900000008</v>
      </c>
      <c r="C413" s="3">
        <v>1297471.46</v>
      </c>
    </row>
    <row r="414" spans="1:3" ht="27.6" customHeight="1" x14ac:dyDescent="0.25">
      <c r="A414" s="86" t="s">
        <v>305</v>
      </c>
      <c r="B414" s="3">
        <v>1172432.81</v>
      </c>
      <c r="C414" s="3">
        <v>398784.56000000011</v>
      </c>
    </row>
    <row r="415" spans="1:3" ht="27.6" customHeight="1" x14ac:dyDescent="0.25">
      <c r="A415" s="86" t="s">
        <v>304</v>
      </c>
      <c r="B415" s="3">
        <v>859220.5</v>
      </c>
      <c r="C415" s="3">
        <v>307089.45</v>
      </c>
    </row>
    <row r="416" spans="1:3" ht="27.6" customHeight="1" x14ac:dyDescent="0.25">
      <c r="A416" s="86" t="s">
        <v>303</v>
      </c>
      <c r="B416" s="3">
        <v>727.71</v>
      </c>
      <c r="C416" s="3">
        <v>782669.8400000002</v>
      </c>
    </row>
    <row r="417" spans="1:3" ht="27.6" customHeight="1" x14ac:dyDescent="0.25">
      <c r="A417" s="86" t="s">
        <v>302</v>
      </c>
      <c r="B417" s="3">
        <v>4338331.5199999996</v>
      </c>
      <c r="C417" s="3">
        <v>1365675.2700000009</v>
      </c>
    </row>
    <row r="418" spans="1:3" ht="27.6" customHeight="1" x14ac:dyDescent="0.25">
      <c r="A418" s="86" t="s">
        <v>301</v>
      </c>
      <c r="B418" s="3">
        <v>4922055.2500000019</v>
      </c>
      <c r="C418" s="3">
        <v>1843097.56</v>
      </c>
    </row>
    <row r="419" spans="1:3" ht="27.6" customHeight="1" x14ac:dyDescent="0.25">
      <c r="A419" s="86" t="s">
        <v>300</v>
      </c>
      <c r="B419" s="3">
        <v>1519757.2600000009</v>
      </c>
      <c r="C419" s="3">
        <v>585890.18999999994</v>
      </c>
    </row>
    <row r="420" spans="1:3" ht="27.6" customHeight="1" x14ac:dyDescent="0.25">
      <c r="A420" s="86" t="s">
        <v>299</v>
      </c>
      <c r="B420" s="3">
        <v>3192471.41</v>
      </c>
      <c r="C420" s="3">
        <v>922535.36999999976</v>
      </c>
    </row>
    <row r="421" spans="1:3" ht="27.6" customHeight="1" x14ac:dyDescent="0.25">
      <c r="A421" s="86" t="s">
        <v>298</v>
      </c>
      <c r="B421" s="3">
        <v>3750591.080000001</v>
      </c>
      <c r="C421" s="3">
        <v>1508616.95</v>
      </c>
    </row>
    <row r="422" spans="1:3" ht="27.6" customHeight="1" x14ac:dyDescent="0.25">
      <c r="A422" s="86" t="s">
        <v>297</v>
      </c>
      <c r="B422" s="3">
        <v>3293944.93</v>
      </c>
      <c r="C422" s="3">
        <v>1262334.8600000001</v>
      </c>
    </row>
    <row r="423" spans="1:3" ht="27.6" customHeight="1" x14ac:dyDescent="0.25">
      <c r="A423" s="86" t="s">
        <v>296</v>
      </c>
      <c r="B423" s="3">
        <v>6748609.2100000018</v>
      </c>
      <c r="C423" s="3">
        <v>2462418.1100000008</v>
      </c>
    </row>
    <row r="424" spans="1:3" ht="27.6" customHeight="1" x14ac:dyDescent="0.25">
      <c r="A424" s="86" t="s">
        <v>295</v>
      </c>
      <c r="B424" s="3">
        <v>2002856.399999999</v>
      </c>
      <c r="C424" s="3">
        <v>758203.98000000021</v>
      </c>
    </row>
    <row r="425" spans="1:3" ht="27.6" customHeight="1" x14ac:dyDescent="0.25">
      <c r="A425" s="86" t="s">
        <v>294</v>
      </c>
      <c r="B425" s="3">
        <v>2359606.4300000011</v>
      </c>
      <c r="C425" s="3">
        <v>857904.38000000012</v>
      </c>
    </row>
    <row r="426" spans="1:3" ht="27.6" customHeight="1" x14ac:dyDescent="0.25">
      <c r="A426" s="86" t="s">
        <v>293</v>
      </c>
      <c r="B426" s="3">
        <v>4363540.9000000004</v>
      </c>
      <c r="C426" s="3">
        <v>1791828.54</v>
      </c>
    </row>
    <row r="427" spans="1:3" ht="27.6" customHeight="1" x14ac:dyDescent="0.25">
      <c r="A427" s="86"/>
      <c r="B427" s="3"/>
      <c r="C427" s="3"/>
    </row>
    <row r="428" spans="1:3" ht="27.6" customHeight="1" x14ac:dyDescent="0.25">
      <c r="A428" s="86" t="s">
        <v>292</v>
      </c>
      <c r="B428" s="3">
        <v>7721437.1800000016</v>
      </c>
      <c r="C428" s="3">
        <v>2876915.59</v>
      </c>
    </row>
    <row r="429" spans="1:3" ht="27.6" customHeight="1" x14ac:dyDescent="0.25">
      <c r="A429" s="86" t="s">
        <v>291</v>
      </c>
      <c r="B429" s="3">
        <v>2716301.09</v>
      </c>
      <c r="C429" s="3">
        <v>1012356.32</v>
      </c>
    </row>
    <row r="430" spans="1:3" ht="27.6" customHeight="1" x14ac:dyDescent="0.25">
      <c r="A430" s="86" t="s">
        <v>290</v>
      </c>
      <c r="B430" s="3">
        <v>4254348.459999999</v>
      </c>
      <c r="C430" s="3">
        <v>1577067.9999999991</v>
      </c>
    </row>
    <row r="431" spans="1:3" ht="27.6" customHeight="1" x14ac:dyDescent="0.25">
      <c r="A431" s="86" t="s">
        <v>289</v>
      </c>
      <c r="B431" s="3">
        <v>3098186.38</v>
      </c>
      <c r="C431" s="3">
        <v>1074647.31</v>
      </c>
    </row>
    <row r="432" spans="1:3" ht="27.6" customHeight="1" x14ac:dyDescent="0.25">
      <c r="A432" s="86" t="s">
        <v>288</v>
      </c>
      <c r="B432" s="3">
        <v>13703825.309999989</v>
      </c>
      <c r="C432" s="3">
        <v>4097151.7600000012</v>
      </c>
    </row>
    <row r="433" spans="1:3" ht="27.6" customHeight="1" x14ac:dyDescent="0.25">
      <c r="A433" s="86" t="s">
        <v>287</v>
      </c>
      <c r="B433" s="3">
        <v>4658121.2500000009</v>
      </c>
      <c r="C433" s="3">
        <v>1859919.08</v>
      </c>
    </row>
    <row r="434" spans="1:3" ht="27.6" customHeight="1" x14ac:dyDescent="0.25">
      <c r="A434" s="86" t="s">
        <v>286</v>
      </c>
      <c r="B434" s="3">
        <v>8309568.200000002</v>
      </c>
      <c r="C434" s="3">
        <v>3749467.2599999988</v>
      </c>
    </row>
    <row r="435" spans="1:3" ht="27.6" customHeight="1" x14ac:dyDescent="0.25">
      <c r="A435" s="86" t="s">
        <v>285</v>
      </c>
      <c r="B435" s="3">
        <v>3386264.33</v>
      </c>
      <c r="C435" s="3">
        <v>1275385.68</v>
      </c>
    </row>
    <row r="436" spans="1:3" ht="27.6" customHeight="1" x14ac:dyDescent="0.25">
      <c r="A436" s="86" t="s">
        <v>284</v>
      </c>
      <c r="B436" s="3">
        <v>1925340.84</v>
      </c>
      <c r="C436" s="3">
        <v>473323.3600000001</v>
      </c>
    </row>
    <row r="437" spans="1:3" ht="27.6" customHeight="1" x14ac:dyDescent="0.25">
      <c r="A437" s="86" t="s">
        <v>283</v>
      </c>
      <c r="B437" s="3">
        <v>2270087.9900000002</v>
      </c>
      <c r="C437" s="3">
        <v>828929.18000000017</v>
      </c>
    </row>
    <row r="438" spans="1:3" ht="27.6" customHeight="1" x14ac:dyDescent="0.25">
      <c r="A438" s="86" t="s">
        <v>282</v>
      </c>
      <c r="B438" s="3">
        <v>4085529.9400000009</v>
      </c>
      <c r="C438" s="3">
        <v>1740334</v>
      </c>
    </row>
    <row r="439" spans="1:3" ht="27.6" customHeight="1" x14ac:dyDescent="0.25">
      <c r="A439" s="86" t="s">
        <v>281</v>
      </c>
      <c r="B439" s="3">
        <v>3863798.2700000009</v>
      </c>
      <c r="C439" s="3">
        <v>1605589.9</v>
      </c>
    </row>
    <row r="440" spans="1:3" ht="27.6" customHeight="1" x14ac:dyDescent="0.25">
      <c r="A440" s="86" t="s">
        <v>280</v>
      </c>
      <c r="B440" s="3">
        <v>5391414.2600000016</v>
      </c>
      <c r="C440" s="3">
        <v>2396330.2000000002</v>
      </c>
    </row>
    <row r="441" spans="1:3" ht="27.6" customHeight="1" x14ac:dyDescent="0.25">
      <c r="A441" s="86" t="s">
        <v>279</v>
      </c>
      <c r="B441" s="3">
        <v>1255609.100000001</v>
      </c>
      <c r="C441" s="3">
        <v>482119.98</v>
      </c>
    </row>
    <row r="442" spans="1:3" ht="27.6" customHeight="1" x14ac:dyDescent="0.25">
      <c r="A442" s="86" t="s">
        <v>278</v>
      </c>
      <c r="B442" s="3">
        <v>3623313.8299999968</v>
      </c>
      <c r="C442" s="3">
        <v>1285543.4000000011</v>
      </c>
    </row>
    <row r="443" spans="1:3" ht="27.6" customHeight="1" x14ac:dyDescent="0.25">
      <c r="A443" s="86" t="s">
        <v>277</v>
      </c>
      <c r="B443" s="3">
        <v>4979782.7399999984</v>
      </c>
      <c r="C443" s="3">
        <v>1942905.89</v>
      </c>
    </row>
    <row r="444" spans="1:3" ht="27.6" customHeight="1" x14ac:dyDescent="0.25">
      <c r="A444" s="86" t="s">
        <v>276</v>
      </c>
      <c r="B444" s="3">
        <v>5391601.2799999965</v>
      </c>
      <c r="C444" s="3">
        <v>1967261.71</v>
      </c>
    </row>
    <row r="445" spans="1:3" ht="27.6" customHeight="1" x14ac:dyDescent="0.25">
      <c r="A445" s="86" t="s">
        <v>275</v>
      </c>
      <c r="B445" s="3">
        <v>2471336.4</v>
      </c>
      <c r="C445" s="3">
        <v>938907.43999999971</v>
      </c>
    </row>
    <row r="446" spans="1:3" ht="27.6" customHeight="1" x14ac:dyDescent="0.25">
      <c r="A446" s="86" t="s">
        <v>690</v>
      </c>
      <c r="B446" s="3">
        <v>4829684.5699999994</v>
      </c>
      <c r="C446" s="3">
        <v>1517575.97</v>
      </c>
    </row>
    <row r="447" spans="1:3" ht="27.6" customHeight="1" x14ac:dyDescent="0.25">
      <c r="A447" s="86" t="s">
        <v>689</v>
      </c>
      <c r="B447" s="3">
        <v>3521830.5300000012</v>
      </c>
      <c r="C447" s="3">
        <v>1252663.03</v>
      </c>
    </row>
    <row r="448" spans="1:3" ht="27.6" customHeight="1" x14ac:dyDescent="0.25">
      <c r="A448" s="86" t="s">
        <v>688</v>
      </c>
      <c r="B448" s="3">
        <v>2838989.25</v>
      </c>
      <c r="C448" s="3">
        <v>1013393.23</v>
      </c>
    </row>
    <row r="449" spans="1:3" ht="27.6" customHeight="1" x14ac:dyDescent="0.25">
      <c r="A449" s="86" t="s">
        <v>687</v>
      </c>
      <c r="B449" s="3">
        <v>5403064.6899999985</v>
      </c>
      <c r="C449" s="3">
        <v>601962.19000000006</v>
      </c>
    </row>
    <row r="450" spans="1:3" ht="27.6" customHeight="1" x14ac:dyDescent="0.25">
      <c r="A450" s="86" t="s">
        <v>686</v>
      </c>
      <c r="B450" s="3">
        <v>11585658.48</v>
      </c>
      <c r="C450" s="3">
        <v>4748338.4099999983</v>
      </c>
    </row>
    <row r="451" spans="1:3" ht="27.6" customHeight="1" x14ac:dyDescent="0.25">
      <c r="A451" s="86" t="s">
        <v>685</v>
      </c>
      <c r="B451" s="3">
        <v>7189451.2399999956</v>
      </c>
      <c r="C451" s="3">
        <v>2979281.120000001</v>
      </c>
    </row>
    <row r="452" spans="1:3" ht="27.6" customHeight="1" x14ac:dyDescent="0.25">
      <c r="A452" s="86" t="s">
        <v>684</v>
      </c>
      <c r="B452" s="3">
        <v>2894502.890000002</v>
      </c>
      <c r="C452" s="3">
        <v>714044.6399999999</v>
      </c>
    </row>
    <row r="453" spans="1:3" ht="27.6" customHeight="1" x14ac:dyDescent="0.25">
      <c r="A453" s="86" t="s">
        <v>683</v>
      </c>
      <c r="B453" s="3">
        <v>4385354.5000000019</v>
      </c>
      <c r="C453" s="3">
        <v>1656194.44</v>
      </c>
    </row>
    <row r="454" spans="1:3" ht="27.6" customHeight="1" x14ac:dyDescent="0.25">
      <c r="A454" s="86" t="s">
        <v>274</v>
      </c>
      <c r="B454" s="3">
        <v>1353853.7999999991</v>
      </c>
      <c r="C454" s="3">
        <v>667242.23000000021</v>
      </c>
    </row>
    <row r="455" spans="1:3" ht="27.6" customHeight="1" x14ac:dyDescent="0.25">
      <c r="A455" s="86" t="s">
        <v>273</v>
      </c>
      <c r="B455" s="3">
        <v>7647860.259999997</v>
      </c>
      <c r="C455" s="3">
        <v>2973581.439999999</v>
      </c>
    </row>
    <row r="456" spans="1:3" ht="27.6" customHeight="1" x14ac:dyDescent="0.25">
      <c r="A456" s="86" t="s">
        <v>272</v>
      </c>
      <c r="B456" s="3">
        <v>2638339.23</v>
      </c>
      <c r="C456" s="3">
        <v>1154464.8500000001</v>
      </c>
    </row>
    <row r="457" spans="1:3" ht="27.6" customHeight="1" x14ac:dyDescent="0.25">
      <c r="A457" s="86" t="s">
        <v>271</v>
      </c>
      <c r="B457" s="3">
        <v>1951716.42</v>
      </c>
      <c r="C457" s="3">
        <v>725654.30000000016</v>
      </c>
    </row>
    <row r="458" spans="1:3" ht="27.6" customHeight="1" x14ac:dyDescent="0.25">
      <c r="A458" s="86" t="s">
        <v>270</v>
      </c>
      <c r="B458" s="3">
        <v>4775301.5200000033</v>
      </c>
      <c r="C458" s="3">
        <v>1901764.4</v>
      </c>
    </row>
    <row r="459" spans="1:3" ht="27.6" customHeight="1" x14ac:dyDescent="0.25">
      <c r="A459" s="86" t="s">
        <v>269</v>
      </c>
      <c r="B459" s="3">
        <v>4825512.84</v>
      </c>
      <c r="C459" s="3">
        <v>1779993.530000001</v>
      </c>
    </row>
    <row r="460" spans="1:3" ht="27.6" customHeight="1" x14ac:dyDescent="0.25">
      <c r="A460" s="86" t="s">
        <v>268</v>
      </c>
      <c r="B460" s="3">
        <v>4613215.26</v>
      </c>
      <c r="C460" s="3">
        <v>1564746.74</v>
      </c>
    </row>
    <row r="461" spans="1:3" ht="27.6" customHeight="1" x14ac:dyDescent="0.25">
      <c r="A461" s="86" t="s">
        <v>267</v>
      </c>
      <c r="B461" s="3">
        <v>8240823.7200000044</v>
      </c>
      <c r="C461" s="3">
        <v>3360128.7799999989</v>
      </c>
    </row>
    <row r="462" spans="1:3" ht="27.6" customHeight="1" x14ac:dyDescent="0.25">
      <c r="A462" s="86" t="s">
        <v>266</v>
      </c>
      <c r="B462" s="3">
        <v>3447401.3899999992</v>
      </c>
      <c r="C462" s="3">
        <v>1250571.1200000001</v>
      </c>
    </row>
    <row r="463" spans="1:3" ht="27.6" customHeight="1" x14ac:dyDescent="0.25">
      <c r="A463" s="86" t="s">
        <v>265</v>
      </c>
      <c r="B463" s="3">
        <v>6657737.2599999998</v>
      </c>
      <c r="C463" s="3">
        <v>2563603.2800000012</v>
      </c>
    </row>
    <row r="464" spans="1:3" ht="27.6" customHeight="1" x14ac:dyDescent="0.25">
      <c r="A464" s="86" t="s">
        <v>264</v>
      </c>
      <c r="B464" s="3">
        <v>4959924.2300000004</v>
      </c>
      <c r="C464" s="3">
        <v>2073323.1400000011</v>
      </c>
    </row>
    <row r="465" spans="1:3" ht="27.6" customHeight="1" x14ac:dyDescent="0.25">
      <c r="A465" s="86" t="s">
        <v>263</v>
      </c>
      <c r="B465" s="3">
        <v>3897657.42</v>
      </c>
      <c r="C465" s="3">
        <v>1608821.6400000011</v>
      </c>
    </row>
    <row r="466" spans="1:3" ht="27.6" customHeight="1" x14ac:dyDescent="0.25">
      <c r="A466" s="86" t="s">
        <v>262</v>
      </c>
      <c r="B466" s="3">
        <v>4612032.5500000017</v>
      </c>
      <c r="C466" s="3">
        <v>1816970.62</v>
      </c>
    </row>
    <row r="467" spans="1:3" ht="27.6" customHeight="1" x14ac:dyDescent="0.25">
      <c r="A467" s="86" t="s">
        <v>261</v>
      </c>
      <c r="B467" s="3">
        <v>2485462.4300000011</v>
      </c>
      <c r="C467" s="3">
        <v>983196.62000000023</v>
      </c>
    </row>
    <row r="468" spans="1:3" ht="27.6" customHeight="1" x14ac:dyDescent="0.25">
      <c r="A468" s="86" t="s">
        <v>260</v>
      </c>
      <c r="B468" s="3">
        <v>5255193.4499999993</v>
      </c>
      <c r="C468" s="3">
        <v>2076440.51</v>
      </c>
    </row>
    <row r="469" spans="1:3" ht="27.6" customHeight="1" x14ac:dyDescent="0.25">
      <c r="A469" s="86" t="s">
        <v>259</v>
      </c>
      <c r="B469" s="3">
        <v>2514281.169999999</v>
      </c>
      <c r="C469" s="3">
        <v>1127514.24</v>
      </c>
    </row>
    <row r="470" spans="1:3" ht="27.6" customHeight="1" x14ac:dyDescent="0.25">
      <c r="A470" s="86" t="s">
        <v>258</v>
      </c>
      <c r="B470" s="3">
        <v>6294018.6400000025</v>
      </c>
      <c r="C470" s="3">
        <v>2526716.7200000002</v>
      </c>
    </row>
    <row r="471" spans="1:3" ht="27.6" customHeight="1" x14ac:dyDescent="0.25">
      <c r="A471" s="86" t="s">
        <v>257</v>
      </c>
      <c r="B471" s="3">
        <v>3476035.7100000009</v>
      </c>
      <c r="C471" s="3">
        <v>1431269.71</v>
      </c>
    </row>
    <row r="472" spans="1:3" ht="27.6" customHeight="1" x14ac:dyDescent="0.25">
      <c r="A472" s="86" t="s">
        <v>256</v>
      </c>
      <c r="B472" s="3">
        <v>2256290.7999999998</v>
      </c>
      <c r="C472" s="3">
        <v>917639.67</v>
      </c>
    </row>
    <row r="473" spans="1:3" ht="27.6" customHeight="1" x14ac:dyDescent="0.25">
      <c r="A473" s="86" t="s">
        <v>255</v>
      </c>
      <c r="B473" s="3">
        <v>141164.75</v>
      </c>
      <c r="C473" s="3">
        <v>90765.790000000008</v>
      </c>
    </row>
    <row r="474" spans="1:3" ht="27.6" customHeight="1" x14ac:dyDescent="0.25">
      <c r="A474" s="86" t="s">
        <v>254</v>
      </c>
      <c r="B474" s="3">
        <v>1672405.0799999989</v>
      </c>
      <c r="C474" s="3">
        <v>633518.4099999998</v>
      </c>
    </row>
    <row r="475" spans="1:3" ht="27.6" customHeight="1" x14ac:dyDescent="0.25">
      <c r="A475" s="86" t="s">
        <v>253</v>
      </c>
      <c r="B475" s="3">
        <v>3185611.5200000009</v>
      </c>
      <c r="C475" s="3">
        <v>1305747.24</v>
      </c>
    </row>
    <row r="476" spans="1:3" ht="27.6" customHeight="1" x14ac:dyDescent="0.25">
      <c r="A476" s="86" t="s">
        <v>252</v>
      </c>
      <c r="B476" s="3">
        <v>6017878.7799999965</v>
      </c>
      <c r="C476" s="3">
        <v>2354053.7399999988</v>
      </c>
    </row>
    <row r="477" spans="1:3" ht="27.6" customHeight="1" x14ac:dyDescent="0.25">
      <c r="A477" s="86" t="s">
        <v>251</v>
      </c>
      <c r="B477" s="3">
        <v>5562577.6700000018</v>
      </c>
      <c r="C477" s="3">
        <v>2030444.35</v>
      </c>
    </row>
    <row r="478" spans="1:3" ht="27.6" customHeight="1" x14ac:dyDescent="0.25">
      <c r="A478" s="86"/>
      <c r="B478" s="3"/>
      <c r="C478" s="3"/>
    </row>
    <row r="479" spans="1:3" ht="27.6" customHeight="1" x14ac:dyDescent="0.25">
      <c r="A479" s="86" t="s">
        <v>250</v>
      </c>
      <c r="B479" s="3">
        <v>4691470.2899999991</v>
      </c>
      <c r="C479" s="3">
        <v>1790616.17</v>
      </c>
    </row>
    <row r="480" spans="1:3" ht="27.6" customHeight="1" x14ac:dyDescent="0.25">
      <c r="A480" s="86" t="s">
        <v>249</v>
      </c>
      <c r="B480" s="3">
        <v>4324131.870000001</v>
      </c>
      <c r="C480" s="3">
        <v>1410993.540000001</v>
      </c>
    </row>
    <row r="481" spans="1:3" ht="27.6" customHeight="1" x14ac:dyDescent="0.25">
      <c r="A481" s="86" t="s">
        <v>248</v>
      </c>
      <c r="B481" s="3">
        <v>4623587.5599999996</v>
      </c>
      <c r="C481" s="3">
        <v>1854367.15</v>
      </c>
    </row>
    <row r="482" spans="1:3" ht="27.6" customHeight="1" x14ac:dyDescent="0.25">
      <c r="A482" s="86" t="s">
        <v>247</v>
      </c>
      <c r="B482" s="3">
        <v>5338069.2699999977</v>
      </c>
      <c r="C482" s="3">
        <v>2251393.5499999989</v>
      </c>
    </row>
    <row r="483" spans="1:3" ht="27.6" customHeight="1" x14ac:dyDescent="0.25">
      <c r="A483" s="86" t="s">
        <v>246</v>
      </c>
      <c r="B483" s="3">
        <v>3381226.939999999</v>
      </c>
      <c r="C483" s="3">
        <v>1343224.06</v>
      </c>
    </row>
    <row r="484" spans="1:3" ht="27.6" customHeight="1" x14ac:dyDescent="0.25">
      <c r="A484" s="86" t="s">
        <v>245</v>
      </c>
      <c r="B484" s="3">
        <v>4374722.6500000041</v>
      </c>
      <c r="C484" s="3">
        <v>1729735.5499999991</v>
      </c>
    </row>
    <row r="485" spans="1:3" ht="27.6" customHeight="1" x14ac:dyDescent="0.25">
      <c r="A485" s="86" t="s">
        <v>244</v>
      </c>
      <c r="B485" s="3">
        <v>7751570.7700000042</v>
      </c>
      <c r="C485" s="3">
        <v>2863174.5100000012</v>
      </c>
    </row>
    <row r="486" spans="1:3" ht="27.6" customHeight="1" x14ac:dyDescent="0.25">
      <c r="A486" s="86" t="s">
        <v>243</v>
      </c>
      <c r="B486" s="3">
        <v>8270665.2699999986</v>
      </c>
      <c r="C486" s="3">
        <v>3138411.1999999988</v>
      </c>
    </row>
    <row r="487" spans="1:3" ht="27.6" customHeight="1" x14ac:dyDescent="0.25">
      <c r="A487" s="86" t="s">
        <v>242</v>
      </c>
      <c r="B487" s="3">
        <v>5280824.8500000006</v>
      </c>
      <c r="C487" s="3">
        <v>1924899.300000001</v>
      </c>
    </row>
    <row r="488" spans="1:3" ht="27.6" customHeight="1" x14ac:dyDescent="0.25">
      <c r="A488" s="86" t="s">
        <v>241</v>
      </c>
      <c r="B488" s="3">
        <v>4120545.910000002</v>
      </c>
      <c r="C488" s="3">
        <v>1414237.03</v>
      </c>
    </row>
    <row r="489" spans="1:3" ht="27.6" customHeight="1" x14ac:dyDescent="0.25">
      <c r="A489" s="86" t="s">
        <v>240</v>
      </c>
      <c r="B489" s="3">
        <v>1626777.17</v>
      </c>
      <c r="C489" s="3">
        <v>618953.12000000011</v>
      </c>
    </row>
    <row r="490" spans="1:3" ht="27.6" customHeight="1" x14ac:dyDescent="0.25">
      <c r="A490" s="86" t="s">
        <v>239</v>
      </c>
      <c r="B490" s="3">
        <v>4026777.040000001</v>
      </c>
      <c r="C490" s="3">
        <v>1555791.5100000009</v>
      </c>
    </row>
    <row r="491" spans="1:3" ht="27.6" customHeight="1" x14ac:dyDescent="0.25">
      <c r="A491" s="86" t="s">
        <v>238</v>
      </c>
      <c r="B491" s="3">
        <v>4252933.3100000024</v>
      </c>
      <c r="C491" s="3">
        <v>1121305.52</v>
      </c>
    </row>
    <row r="492" spans="1:3" ht="27.6" customHeight="1" x14ac:dyDescent="0.25">
      <c r="A492" s="86" t="s">
        <v>237</v>
      </c>
      <c r="B492" s="3">
        <v>1584207.24</v>
      </c>
      <c r="C492" s="3">
        <v>668269.18999999983</v>
      </c>
    </row>
    <row r="493" spans="1:3" ht="27.6" customHeight="1" x14ac:dyDescent="0.25">
      <c r="A493" s="86" t="s">
        <v>236</v>
      </c>
      <c r="B493" s="3">
        <v>4185486.660000002</v>
      </c>
      <c r="C493" s="3">
        <v>1660426.56</v>
      </c>
    </row>
    <row r="494" spans="1:3" ht="27.6" customHeight="1" x14ac:dyDescent="0.25">
      <c r="A494" s="86" t="s">
        <v>235</v>
      </c>
      <c r="B494" s="3">
        <v>3631928.45</v>
      </c>
      <c r="C494" s="3">
        <v>1442357.21</v>
      </c>
    </row>
    <row r="495" spans="1:3" ht="27.6" customHeight="1" x14ac:dyDescent="0.25">
      <c r="A495" s="86" t="s">
        <v>234</v>
      </c>
      <c r="B495" s="3">
        <v>2717070.17</v>
      </c>
      <c r="C495" s="3">
        <v>1034630.06</v>
      </c>
    </row>
    <row r="496" spans="1:3" ht="27.6" customHeight="1" x14ac:dyDescent="0.25">
      <c r="A496" s="86" t="s">
        <v>233</v>
      </c>
      <c r="B496" s="3">
        <v>11394660.899999989</v>
      </c>
      <c r="C496" s="3">
        <v>4824676.8599999994</v>
      </c>
    </row>
    <row r="497" spans="1:3" ht="27.6" customHeight="1" x14ac:dyDescent="0.25">
      <c r="A497" s="86" t="s">
        <v>232</v>
      </c>
      <c r="B497" s="3">
        <v>8042105.1700000037</v>
      </c>
      <c r="C497" s="3">
        <v>2726646.9600000009</v>
      </c>
    </row>
    <row r="498" spans="1:3" ht="27.6" customHeight="1" x14ac:dyDescent="0.25">
      <c r="A498" s="86" t="s">
        <v>231</v>
      </c>
      <c r="B498" s="3">
        <v>877972.04999999993</v>
      </c>
      <c r="C498" s="3">
        <v>885149.36</v>
      </c>
    </row>
    <row r="499" spans="1:3" ht="27.6" customHeight="1" x14ac:dyDescent="0.25">
      <c r="A499" s="86" t="s">
        <v>230</v>
      </c>
      <c r="B499" s="3">
        <v>5154680.8199999984</v>
      </c>
      <c r="C499" s="3">
        <v>1824327.94</v>
      </c>
    </row>
    <row r="500" spans="1:3" ht="27.6" customHeight="1" x14ac:dyDescent="0.25">
      <c r="A500" s="86" t="s">
        <v>229</v>
      </c>
      <c r="B500" s="3">
        <v>2286256.14</v>
      </c>
      <c r="C500" s="3">
        <v>844165.85000000033</v>
      </c>
    </row>
    <row r="501" spans="1:3" ht="27.6" customHeight="1" x14ac:dyDescent="0.25">
      <c r="A501" s="86" t="s">
        <v>228</v>
      </c>
      <c r="B501" s="3">
        <v>7014865.3400000054</v>
      </c>
      <c r="C501" s="3">
        <v>3446433.379999998</v>
      </c>
    </row>
    <row r="502" spans="1:3" ht="27.6" customHeight="1" x14ac:dyDescent="0.25">
      <c r="A502" s="86" t="s">
        <v>227</v>
      </c>
      <c r="B502" s="3">
        <v>5665871.5900000026</v>
      </c>
      <c r="C502" s="3">
        <v>2138099.7400000002</v>
      </c>
    </row>
    <row r="503" spans="1:3" ht="27.6" customHeight="1" x14ac:dyDescent="0.25">
      <c r="A503" s="86" t="s">
        <v>226</v>
      </c>
      <c r="B503" s="3">
        <v>3520546.410000002</v>
      </c>
      <c r="C503" s="3">
        <v>1307347.8500000001</v>
      </c>
    </row>
    <row r="504" spans="1:3" ht="27.6" customHeight="1" x14ac:dyDescent="0.25">
      <c r="A504" s="86" t="s">
        <v>225</v>
      </c>
      <c r="B504" s="3">
        <v>3274114.1</v>
      </c>
      <c r="C504" s="3">
        <v>1231224.79</v>
      </c>
    </row>
    <row r="505" spans="1:3" ht="27.6" customHeight="1" x14ac:dyDescent="0.25">
      <c r="A505" s="86" t="s">
        <v>224</v>
      </c>
      <c r="B505" s="3">
        <v>5174569.2700000023</v>
      </c>
      <c r="C505" s="3">
        <v>1986693.54</v>
      </c>
    </row>
    <row r="506" spans="1:3" ht="27.6" customHeight="1" x14ac:dyDescent="0.25">
      <c r="A506" s="86" t="s">
        <v>682</v>
      </c>
      <c r="B506" s="3">
        <v>1810224.01</v>
      </c>
      <c r="C506" s="3">
        <v>614026.60999999987</v>
      </c>
    </row>
    <row r="507" spans="1:3" ht="27.6" customHeight="1" x14ac:dyDescent="0.25">
      <c r="A507" s="86" t="s">
        <v>681</v>
      </c>
      <c r="B507" s="3">
        <v>6054991.0199999996</v>
      </c>
      <c r="C507" s="3">
        <v>2054784.379999999</v>
      </c>
    </row>
    <row r="508" spans="1:3" ht="27.6" customHeight="1" x14ac:dyDescent="0.25">
      <c r="A508" s="86" t="s">
        <v>680</v>
      </c>
      <c r="B508" s="3">
        <v>5160770.8600000013</v>
      </c>
      <c r="C508" s="3">
        <v>2033361.81</v>
      </c>
    </row>
    <row r="509" spans="1:3" ht="27.6" customHeight="1" x14ac:dyDescent="0.25">
      <c r="A509" s="86" t="s">
        <v>679</v>
      </c>
      <c r="B509" s="3">
        <v>3229724.82</v>
      </c>
      <c r="C509" s="3">
        <v>1166867.79</v>
      </c>
    </row>
    <row r="510" spans="1:3" ht="27.6" customHeight="1" x14ac:dyDescent="0.25">
      <c r="A510" s="86" t="s">
        <v>678</v>
      </c>
      <c r="B510" s="3">
        <v>7788173.8619999932</v>
      </c>
      <c r="C510" s="3">
        <v>2506038.9099999992</v>
      </c>
    </row>
    <row r="511" spans="1:3" ht="27.6" customHeight="1" x14ac:dyDescent="0.25">
      <c r="A511" s="86" t="s">
        <v>677</v>
      </c>
      <c r="B511" s="3">
        <v>5975773.7599999979</v>
      </c>
      <c r="C511" s="3">
        <v>2227449.9200000009</v>
      </c>
    </row>
    <row r="512" spans="1:3" ht="27.6" customHeight="1" x14ac:dyDescent="0.25">
      <c r="A512" s="86" t="s">
        <v>676</v>
      </c>
      <c r="B512" s="3">
        <v>1139501.8500000001</v>
      </c>
      <c r="C512" s="3">
        <v>456019.37</v>
      </c>
    </row>
    <row r="513" spans="1:3" ht="27.6" customHeight="1" x14ac:dyDescent="0.25">
      <c r="A513" s="86" t="s">
        <v>675</v>
      </c>
      <c r="B513" s="3">
        <v>2734677.27</v>
      </c>
      <c r="C513" s="3">
        <v>1134924.21</v>
      </c>
    </row>
    <row r="514" spans="1:3" ht="27.6" customHeight="1" x14ac:dyDescent="0.25">
      <c r="A514" s="86" t="s">
        <v>223</v>
      </c>
      <c r="B514" s="3">
        <v>5263522.1499999994</v>
      </c>
      <c r="C514" s="3">
        <v>2034582.64</v>
      </c>
    </row>
    <row r="515" spans="1:3" ht="27.6" customHeight="1" x14ac:dyDescent="0.25">
      <c r="A515" s="86" t="s">
        <v>222</v>
      </c>
      <c r="B515" s="3">
        <v>5766641.0600000033</v>
      </c>
      <c r="C515" s="3">
        <v>2360076.31</v>
      </c>
    </row>
    <row r="516" spans="1:3" ht="27.6" customHeight="1" x14ac:dyDescent="0.25">
      <c r="A516" s="86" t="s">
        <v>221</v>
      </c>
      <c r="B516" s="3">
        <v>2328833.02</v>
      </c>
      <c r="C516" s="3">
        <v>874916.35999999987</v>
      </c>
    </row>
    <row r="517" spans="1:3" ht="27.6" customHeight="1" x14ac:dyDescent="0.25">
      <c r="A517" s="86" t="s">
        <v>220</v>
      </c>
      <c r="B517" s="3">
        <v>5292015.0799999982</v>
      </c>
      <c r="C517" s="3">
        <v>1983574.11</v>
      </c>
    </row>
    <row r="518" spans="1:3" ht="27.6" customHeight="1" x14ac:dyDescent="0.25">
      <c r="A518" s="86" t="s">
        <v>219</v>
      </c>
      <c r="B518" s="3">
        <v>2663859.140000002</v>
      </c>
      <c r="C518" s="3">
        <v>1005426.02</v>
      </c>
    </row>
    <row r="519" spans="1:3" ht="27.6" customHeight="1" x14ac:dyDescent="0.25">
      <c r="A519" s="86" t="s">
        <v>218</v>
      </c>
      <c r="B519" s="3">
        <v>3419425.26</v>
      </c>
      <c r="C519" s="3">
        <v>1363078.679999999</v>
      </c>
    </row>
    <row r="520" spans="1:3" ht="27.6" customHeight="1" x14ac:dyDescent="0.25">
      <c r="A520" s="86" t="s">
        <v>217</v>
      </c>
      <c r="B520" s="3">
        <v>6518053.7800000012</v>
      </c>
      <c r="C520" s="3">
        <v>2323204.0699999998</v>
      </c>
    </row>
    <row r="521" spans="1:3" ht="27.6" customHeight="1" x14ac:dyDescent="0.25">
      <c r="A521" s="86" t="s">
        <v>216</v>
      </c>
      <c r="B521" s="3">
        <v>5832911.7600000044</v>
      </c>
      <c r="C521" s="3">
        <v>2212134.330000001</v>
      </c>
    </row>
    <row r="522" spans="1:3" ht="27.6" customHeight="1" x14ac:dyDescent="0.25">
      <c r="A522" s="86" t="s">
        <v>215</v>
      </c>
      <c r="B522" s="3">
        <v>2992625.9100000011</v>
      </c>
      <c r="C522" s="3">
        <v>1038233.2</v>
      </c>
    </row>
    <row r="523" spans="1:3" ht="27.6" customHeight="1" x14ac:dyDescent="0.25">
      <c r="A523" s="86" t="s">
        <v>214</v>
      </c>
      <c r="B523" s="3">
        <v>1437048.459999999</v>
      </c>
      <c r="C523" s="3">
        <v>924244.81999999983</v>
      </c>
    </row>
    <row r="524" spans="1:3" ht="27.6" customHeight="1" x14ac:dyDescent="0.25">
      <c r="A524" s="86" t="s">
        <v>213</v>
      </c>
      <c r="B524" s="3">
        <v>5388840.0199999986</v>
      </c>
      <c r="C524" s="3">
        <v>2202510.580000001</v>
      </c>
    </row>
    <row r="525" spans="1:3" ht="27.6" customHeight="1" x14ac:dyDescent="0.25">
      <c r="A525" s="86" t="s">
        <v>212</v>
      </c>
      <c r="B525" s="3">
        <v>4742357.2899999982</v>
      </c>
      <c r="C525" s="3">
        <v>1821509.72</v>
      </c>
    </row>
    <row r="526" spans="1:3" ht="27.6" customHeight="1" x14ac:dyDescent="0.25">
      <c r="A526" s="86" t="s">
        <v>211</v>
      </c>
      <c r="B526" s="3">
        <v>229705.55</v>
      </c>
      <c r="C526" s="3">
        <v>52687.41</v>
      </c>
    </row>
    <row r="527" spans="1:3" ht="27.6" customHeight="1" x14ac:dyDescent="0.25">
      <c r="A527" s="86" t="s">
        <v>210</v>
      </c>
      <c r="B527" s="3">
        <v>3996782.5899999989</v>
      </c>
      <c r="C527" s="3">
        <v>1548767.1400000011</v>
      </c>
    </row>
    <row r="528" spans="1:3" ht="27.6" customHeight="1" x14ac:dyDescent="0.25">
      <c r="A528" s="86" t="s">
        <v>209</v>
      </c>
      <c r="B528" s="3">
        <v>5784343.4099999992</v>
      </c>
      <c r="C528" s="3">
        <v>2334665.399999999</v>
      </c>
    </row>
    <row r="529" spans="1:3" ht="27.6" customHeight="1" x14ac:dyDescent="0.25">
      <c r="A529" s="86" t="s">
        <v>208</v>
      </c>
      <c r="B529" s="3">
        <v>1094101.8599999989</v>
      </c>
      <c r="C529" s="3">
        <v>440566.68999999983</v>
      </c>
    </row>
    <row r="530" spans="1:3" ht="27.6" customHeight="1" x14ac:dyDescent="0.25">
      <c r="A530" s="86" t="s">
        <v>207</v>
      </c>
      <c r="B530" s="3">
        <v>9942948.8100000024</v>
      </c>
      <c r="C530" s="3">
        <v>3511003.23</v>
      </c>
    </row>
    <row r="531" spans="1:3" ht="27.6" customHeight="1" x14ac:dyDescent="0.25">
      <c r="A531" s="86" t="s">
        <v>206</v>
      </c>
      <c r="B531" s="3">
        <v>5608294.4700000016</v>
      </c>
      <c r="C531" s="3">
        <v>2157978.1599999992</v>
      </c>
    </row>
    <row r="532" spans="1:3" ht="27.6" customHeight="1" x14ac:dyDescent="0.25">
      <c r="A532" s="86" t="s">
        <v>205</v>
      </c>
      <c r="B532" s="3">
        <v>4251438.92</v>
      </c>
      <c r="C532" s="3">
        <v>1663880.26</v>
      </c>
    </row>
    <row r="533" spans="1:3" ht="27.6" customHeight="1" x14ac:dyDescent="0.25">
      <c r="A533" s="86" t="s">
        <v>204</v>
      </c>
      <c r="B533" s="3">
        <v>3062248.4600000009</v>
      </c>
      <c r="C533" s="3">
        <v>1186853.8799999999</v>
      </c>
    </row>
    <row r="534" spans="1:3" ht="27.6" customHeight="1" x14ac:dyDescent="0.25">
      <c r="A534" s="86" t="s">
        <v>203</v>
      </c>
      <c r="B534" s="3">
        <v>2767159.1700000009</v>
      </c>
      <c r="C534" s="3">
        <v>1340469.29</v>
      </c>
    </row>
    <row r="535" spans="1:3" ht="27.6" customHeight="1" x14ac:dyDescent="0.25">
      <c r="A535" s="86" t="s">
        <v>202</v>
      </c>
      <c r="B535" s="3">
        <v>2289768.0100000012</v>
      </c>
      <c r="C535" s="3">
        <v>999228.91999999981</v>
      </c>
    </row>
    <row r="536" spans="1:3" ht="27.6" customHeight="1" x14ac:dyDescent="0.25">
      <c r="A536" s="86" t="s">
        <v>201</v>
      </c>
      <c r="B536" s="3">
        <v>3703218.5699999989</v>
      </c>
      <c r="C536" s="3">
        <v>1374370.71</v>
      </c>
    </row>
    <row r="537" spans="1:3" ht="27.6" customHeight="1" x14ac:dyDescent="0.25">
      <c r="A537" s="86" t="s">
        <v>200</v>
      </c>
      <c r="B537" s="3">
        <v>7784584.9299999978</v>
      </c>
      <c r="C537" s="3">
        <v>2677006.1800000002</v>
      </c>
    </row>
    <row r="538" spans="1:3" ht="27.6" customHeight="1" x14ac:dyDescent="0.25">
      <c r="A538" s="86" t="s">
        <v>199</v>
      </c>
      <c r="B538" s="3">
        <v>2819582.919999999</v>
      </c>
      <c r="C538" s="3">
        <v>1167114.68</v>
      </c>
    </row>
    <row r="539" spans="1:3" ht="27.6" customHeight="1" x14ac:dyDescent="0.25">
      <c r="A539" s="86" t="s">
        <v>198</v>
      </c>
      <c r="B539" s="3">
        <v>6879517.8900000006</v>
      </c>
      <c r="C539" s="3">
        <v>2751947.12</v>
      </c>
    </row>
    <row r="540" spans="1:3" ht="27.6" customHeight="1" x14ac:dyDescent="0.25">
      <c r="A540" s="86" t="s">
        <v>197</v>
      </c>
      <c r="B540" s="3">
        <v>2758437.6199999992</v>
      </c>
      <c r="C540" s="3">
        <v>878565.37999999989</v>
      </c>
    </row>
    <row r="541" spans="1:3" ht="27.6" customHeight="1" x14ac:dyDescent="0.25">
      <c r="A541" s="86" t="s">
        <v>196</v>
      </c>
      <c r="B541" s="3">
        <v>5406792.0800000019</v>
      </c>
      <c r="C541" s="3">
        <v>1238090.1599999999</v>
      </c>
    </row>
    <row r="542" spans="1:3" ht="27.6" customHeight="1" x14ac:dyDescent="0.25">
      <c r="A542" s="86" t="s">
        <v>195</v>
      </c>
      <c r="B542" s="3">
        <v>4010575.9100000011</v>
      </c>
      <c r="C542" s="3">
        <v>1373706.36</v>
      </c>
    </row>
    <row r="543" spans="1:3" ht="27.6" customHeight="1" x14ac:dyDescent="0.25">
      <c r="A543" s="86" t="s">
        <v>194</v>
      </c>
      <c r="B543" s="3">
        <v>5167253.71</v>
      </c>
      <c r="C543" s="3">
        <v>2026324.8299999989</v>
      </c>
    </row>
    <row r="544" spans="1:3" ht="27.6" customHeight="1" x14ac:dyDescent="0.25">
      <c r="A544" s="86" t="s">
        <v>193</v>
      </c>
      <c r="B544" s="3">
        <v>4728714.0800000029</v>
      </c>
      <c r="C544" s="3">
        <v>1746145.050000001</v>
      </c>
    </row>
    <row r="545" spans="1:3" ht="27.6" customHeight="1" x14ac:dyDescent="0.25">
      <c r="A545" s="86" t="s">
        <v>192</v>
      </c>
      <c r="B545" s="3">
        <v>6310204.6800000034</v>
      </c>
      <c r="C545" s="3">
        <v>2393581.8699999992</v>
      </c>
    </row>
    <row r="546" spans="1:3" ht="27.6" customHeight="1" x14ac:dyDescent="0.25">
      <c r="A546" s="86" t="s">
        <v>191</v>
      </c>
      <c r="B546" s="3">
        <v>6733542.7699999996</v>
      </c>
      <c r="C546" s="3">
        <v>1280924.74</v>
      </c>
    </row>
    <row r="547" spans="1:3" ht="27.6" customHeight="1" x14ac:dyDescent="0.25">
      <c r="A547" s="86" t="s">
        <v>190</v>
      </c>
      <c r="B547" s="3">
        <v>6198925.9900000002</v>
      </c>
      <c r="C547" s="3">
        <v>2458782.52</v>
      </c>
    </row>
    <row r="548" spans="1:3" ht="27.6" customHeight="1" x14ac:dyDescent="0.25">
      <c r="A548" s="86" t="s">
        <v>674</v>
      </c>
      <c r="B548" s="3">
        <v>4651681.8600000031</v>
      </c>
      <c r="C548" s="3">
        <v>1022121.44</v>
      </c>
    </row>
    <row r="549" spans="1:3" ht="27.6" customHeight="1" x14ac:dyDescent="0.25">
      <c r="A549" s="86" t="s">
        <v>673</v>
      </c>
      <c r="B549" s="3">
        <v>3039786.0900000022</v>
      </c>
      <c r="C549" s="3">
        <v>1054743.23</v>
      </c>
    </row>
    <row r="550" spans="1:3" ht="27.6" customHeight="1" x14ac:dyDescent="0.25">
      <c r="A550" s="86" t="s">
        <v>672</v>
      </c>
      <c r="B550" s="3">
        <v>5268262.9999999991</v>
      </c>
      <c r="C550" s="3">
        <v>1996102.92</v>
      </c>
    </row>
    <row r="551" spans="1:3" ht="27.6" customHeight="1" x14ac:dyDescent="0.25">
      <c r="A551" s="86" t="s">
        <v>671</v>
      </c>
      <c r="B551" s="3">
        <v>10093692.430000011</v>
      </c>
      <c r="C551" s="3">
        <v>3091741.4300000011</v>
      </c>
    </row>
    <row r="552" spans="1:3" ht="27.6" customHeight="1" x14ac:dyDescent="0.25">
      <c r="A552" s="86" t="s">
        <v>670</v>
      </c>
      <c r="B552" s="3">
        <v>6123018.0999999959</v>
      </c>
      <c r="C552" s="3">
        <v>2241844.66</v>
      </c>
    </row>
    <row r="553" spans="1:3" ht="27.6" customHeight="1" x14ac:dyDescent="0.25">
      <c r="A553" s="86" t="s">
        <v>669</v>
      </c>
      <c r="B553" s="3">
        <v>6980885.3799999962</v>
      </c>
      <c r="C553" s="3">
        <v>2653483.02</v>
      </c>
    </row>
    <row r="554" spans="1:3" ht="27.6" customHeight="1" x14ac:dyDescent="0.25">
      <c r="A554" s="86" t="s">
        <v>668</v>
      </c>
      <c r="B554" s="3">
        <v>4754008.4700000016</v>
      </c>
      <c r="C554" s="3">
        <v>1825515.96</v>
      </c>
    </row>
    <row r="555" spans="1:3" ht="27.6" customHeight="1" x14ac:dyDescent="0.25">
      <c r="A555" s="86" t="s">
        <v>667</v>
      </c>
      <c r="B555" s="3">
        <v>4835924.5999999978</v>
      </c>
      <c r="C555" s="3">
        <v>2192984.7799999998</v>
      </c>
    </row>
    <row r="556" spans="1:3" ht="27.6" customHeight="1" x14ac:dyDescent="0.25">
      <c r="A556" s="86" t="s">
        <v>189</v>
      </c>
      <c r="B556" s="3">
        <v>5132758.8899999987</v>
      </c>
      <c r="C556" s="3">
        <v>1582149.87</v>
      </c>
    </row>
    <row r="557" spans="1:3" ht="27.6" customHeight="1" x14ac:dyDescent="0.25">
      <c r="A557" s="86" t="s">
        <v>188</v>
      </c>
      <c r="B557" s="3">
        <v>416470.39</v>
      </c>
      <c r="C557" s="3">
        <v>194550.12</v>
      </c>
    </row>
    <row r="558" spans="1:3" ht="27.6" customHeight="1" x14ac:dyDescent="0.25">
      <c r="A558" s="86" t="s">
        <v>187</v>
      </c>
      <c r="B558" s="3">
        <v>2508982.5</v>
      </c>
      <c r="C558" s="3">
        <v>1195018.1499999999</v>
      </c>
    </row>
    <row r="559" spans="1:3" ht="27.6" customHeight="1" x14ac:dyDescent="0.25">
      <c r="A559" s="86" t="s">
        <v>186</v>
      </c>
      <c r="B559" s="3">
        <v>2935178.9999999991</v>
      </c>
      <c r="C559" s="3">
        <v>1144196.18</v>
      </c>
    </row>
    <row r="560" spans="1:3" ht="27.6" customHeight="1" x14ac:dyDescent="0.25">
      <c r="A560" s="86" t="s">
        <v>185</v>
      </c>
      <c r="B560" s="3">
        <v>4356974.8500000006</v>
      </c>
      <c r="C560" s="3">
        <v>1719362.550000001</v>
      </c>
    </row>
    <row r="561" spans="1:3" ht="27.6" customHeight="1" x14ac:dyDescent="0.25">
      <c r="A561" s="86" t="s">
        <v>184</v>
      </c>
      <c r="B561" s="3">
        <v>6890163.0399999991</v>
      </c>
      <c r="C561" s="3">
        <v>2493111.2200000002</v>
      </c>
    </row>
    <row r="562" spans="1:3" ht="27.6" customHeight="1" x14ac:dyDescent="0.25">
      <c r="A562" s="86" t="s">
        <v>176</v>
      </c>
      <c r="B562" s="3">
        <v>2901298.95</v>
      </c>
      <c r="C562" s="3">
        <v>1126728.6599999999</v>
      </c>
    </row>
    <row r="563" spans="1:3" ht="27.6" customHeight="1" x14ac:dyDescent="0.25">
      <c r="A563" s="86" t="s">
        <v>175</v>
      </c>
      <c r="B563" s="3">
        <v>5346465.1399999987</v>
      </c>
      <c r="C563" s="3">
        <v>2021727.169999999</v>
      </c>
    </row>
    <row r="564" spans="1:3" ht="27.6" customHeight="1" x14ac:dyDescent="0.25">
      <c r="A564" s="86" t="s">
        <v>174</v>
      </c>
      <c r="B564" s="3">
        <v>505904.4499999999</v>
      </c>
      <c r="C564" s="3">
        <v>87368.71</v>
      </c>
    </row>
    <row r="565" spans="1:3" ht="27.6" customHeight="1" x14ac:dyDescent="0.25">
      <c r="A565" s="86" t="s">
        <v>173</v>
      </c>
      <c r="B565" s="3">
        <v>1887627.7</v>
      </c>
      <c r="C565" s="3">
        <v>503456.54</v>
      </c>
    </row>
    <row r="566" spans="1:3" ht="27.6" customHeight="1" x14ac:dyDescent="0.25">
      <c r="A566" s="86" t="s">
        <v>172</v>
      </c>
      <c r="B566" s="3">
        <v>582813.29999999993</v>
      </c>
      <c r="C566" s="3">
        <v>212465.87000000011</v>
      </c>
    </row>
    <row r="567" spans="1:3" ht="27.6" customHeight="1" x14ac:dyDescent="0.25">
      <c r="A567" s="86" t="s">
        <v>171</v>
      </c>
      <c r="B567" s="3">
        <v>802357.28999999957</v>
      </c>
      <c r="C567" s="3">
        <v>283249.84999999998</v>
      </c>
    </row>
    <row r="568" spans="1:3" ht="27.6" customHeight="1" x14ac:dyDescent="0.25">
      <c r="A568" s="86" t="s">
        <v>170</v>
      </c>
      <c r="B568" s="3">
        <v>1220965.8600000001</v>
      </c>
      <c r="C568" s="3">
        <v>465914.07000000012</v>
      </c>
    </row>
    <row r="569" spans="1:3" ht="27.6" customHeight="1" x14ac:dyDescent="0.25">
      <c r="A569" s="86" t="s">
        <v>169</v>
      </c>
      <c r="B569" s="3">
        <v>12613890.59</v>
      </c>
      <c r="C569" s="3">
        <v>3797919.5300000012</v>
      </c>
    </row>
    <row r="570" spans="1:3" ht="27.6" customHeight="1" x14ac:dyDescent="0.25">
      <c r="A570" s="86" t="s">
        <v>168</v>
      </c>
      <c r="B570" s="3">
        <v>2955804.83</v>
      </c>
      <c r="C570" s="3">
        <v>1165338.6399999999</v>
      </c>
    </row>
    <row r="571" spans="1:3" ht="27.6" customHeight="1" x14ac:dyDescent="0.25">
      <c r="A571" s="86" t="s">
        <v>167</v>
      </c>
      <c r="B571" s="3">
        <v>1603138.05</v>
      </c>
      <c r="C571" s="3">
        <v>527257.01</v>
      </c>
    </row>
    <row r="572" spans="1:3" ht="27.6" customHeight="1" x14ac:dyDescent="0.25">
      <c r="A572" s="86" t="s">
        <v>166</v>
      </c>
      <c r="B572" s="3">
        <v>2077890.790000001</v>
      </c>
      <c r="C572" s="3">
        <v>825352.78</v>
      </c>
    </row>
    <row r="573" spans="1:3" ht="27.6" customHeight="1" x14ac:dyDescent="0.25">
      <c r="A573" s="86" t="s">
        <v>165</v>
      </c>
      <c r="B573" s="3">
        <v>2782362.2899999991</v>
      </c>
      <c r="C573" s="3">
        <v>1180826.1599999999</v>
      </c>
    </row>
    <row r="574" spans="1:3" ht="27.6" customHeight="1" x14ac:dyDescent="0.25">
      <c r="A574" s="86" t="s">
        <v>183</v>
      </c>
      <c r="B574" s="3">
        <v>5234461.8500000006</v>
      </c>
      <c r="C574" s="3">
        <v>1993836.67</v>
      </c>
    </row>
    <row r="575" spans="1:3" ht="27.6" customHeight="1" x14ac:dyDescent="0.25">
      <c r="A575" s="86" t="s">
        <v>182</v>
      </c>
      <c r="B575" s="3">
        <v>3011430.390000002</v>
      </c>
      <c r="C575" s="3">
        <v>1272505.45</v>
      </c>
    </row>
    <row r="576" spans="1:3" ht="27.6" customHeight="1" x14ac:dyDescent="0.25">
      <c r="A576" s="86" t="s">
        <v>181</v>
      </c>
      <c r="B576" s="3">
        <v>5391020.6000000006</v>
      </c>
      <c r="C576" s="3">
        <v>2076431.3599999989</v>
      </c>
    </row>
    <row r="577" spans="1:3" ht="27.6" customHeight="1" x14ac:dyDescent="0.25">
      <c r="A577" s="86" t="s">
        <v>180</v>
      </c>
      <c r="B577" s="3">
        <v>3008424.4700000011</v>
      </c>
      <c r="C577" s="3">
        <v>1038708.1</v>
      </c>
    </row>
    <row r="578" spans="1:3" ht="27.6" customHeight="1" x14ac:dyDescent="0.25">
      <c r="A578" s="86" t="s">
        <v>179</v>
      </c>
      <c r="B578" s="3">
        <v>5589144.7900000028</v>
      </c>
      <c r="C578" s="3">
        <v>2161029.879999998</v>
      </c>
    </row>
    <row r="579" spans="1:3" ht="27.6" customHeight="1" x14ac:dyDescent="0.25">
      <c r="A579" s="86" t="s">
        <v>178</v>
      </c>
      <c r="B579" s="3">
        <v>2519089.87</v>
      </c>
      <c r="C579" s="3">
        <v>917536.42999999993</v>
      </c>
    </row>
    <row r="580" spans="1:3" ht="27.6" customHeight="1" x14ac:dyDescent="0.25">
      <c r="A580" s="86" t="s">
        <v>177</v>
      </c>
      <c r="B580" s="3">
        <v>7542746.7400000049</v>
      </c>
      <c r="C580" s="3">
        <v>2220950.8199999989</v>
      </c>
    </row>
    <row r="581" spans="1:3" ht="27.6" customHeight="1" x14ac:dyDescent="0.25">
      <c r="A581" s="86"/>
      <c r="B581" s="3"/>
      <c r="C581" s="3"/>
    </row>
    <row r="582" spans="1:3" ht="27.6" customHeight="1" x14ac:dyDescent="0.25">
      <c r="A582" s="86" t="s">
        <v>164</v>
      </c>
      <c r="B582" s="4" t="s">
        <v>10</v>
      </c>
      <c r="C582" s="3">
        <v>1128971.3500000001</v>
      </c>
    </row>
  </sheetData>
  <sortState ref="A2:C577">
    <sortCondition ref="A2:A577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86"/>
  <sheetViews>
    <sheetView workbookViewId="0">
      <selection activeCell="H19" sqref="H19"/>
    </sheetView>
  </sheetViews>
  <sheetFormatPr defaultRowHeight="15" x14ac:dyDescent="0.25"/>
  <cols>
    <col min="1" max="1" width="16.42578125" customWidth="1"/>
    <col min="2" max="2" width="21.28515625" customWidth="1"/>
    <col min="3" max="3" width="12.140625" bestFit="1" customWidth="1"/>
    <col min="4" max="4" width="10.140625" bestFit="1" customWidth="1"/>
    <col min="8" max="8" width="23.42578125" customWidth="1"/>
  </cols>
  <sheetData>
    <row r="1" spans="1:8" ht="15.75" thickBot="1" x14ac:dyDescent="0.3">
      <c r="A1" s="198" t="s">
        <v>1255</v>
      </c>
      <c r="B1" s="199" t="s">
        <v>37</v>
      </c>
      <c r="C1" s="200">
        <v>2020</v>
      </c>
      <c r="D1" s="201">
        <v>2021</v>
      </c>
    </row>
    <row r="2" spans="1:8" x14ac:dyDescent="0.25">
      <c r="A2" s="193" t="str">
        <f>'АЗК Cl'!A3</f>
        <v>ААЗС 88 ГомельОНП</v>
      </c>
      <c r="B2" s="192" t="str">
        <f>'АЗК S'!A2</f>
        <v>ААЗС 88 ГОМЕЛЬ ОНП</v>
      </c>
      <c r="C2" s="96">
        <f>('АЗК Cl'!B3-'АЗК S'!B2)/'АЗК Cl'!B3</f>
        <v>-4.0887301330604309E-4</v>
      </c>
      <c r="D2" s="194">
        <f>('АЗК Cl'!C3-'АЗК S'!C2)/'АЗК Cl'!C3</f>
        <v>-5.1553265521324615E-4</v>
      </c>
    </row>
    <row r="3" spans="1:8" x14ac:dyDescent="0.25">
      <c r="A3" s="193" t="str">
        <f>'АЗК Cl'!A4</f>
        <v>АЗК 1 БрестОНП</v>
      </c>
      <c r="B3" s="192" t="str">
        <f>'АЗК S'!A3</f>
        <v>АЗК 1 БРЕСТ ОНП</v>
      </c>
      <c r="C3" s="96">
        <f>('АЗК Cl'!B4-'АЗК S'!B3)/'АЗК Cl'!B4</f>
        <v>-2.6312284538808285E-4</v>
      </c>
      <c r="D3" s="194">
        <f>('АЗК Cl'!C4-'АЗК S'!C3)/'АЗК Cl'!C4</f>
        <v>-2.7874758020342901E-4</v>
      </c>
    </row>
    <row r="4" spans="1:8" x14ac:dyDescent="0.25">
      <c r="A4" s="193" t="str">
        <f>'АЗК Cl'!A5</f>
        <v>АЗК 1 ВитебскОНП</v>
      </c>
      <c r="B4" s="192" t="str">
        <f>'АЗК S'!A4</f>
        <v>АЗК 1 ВИТЕБСК ОНП</v>
      </c>
      <c r="C4" s="96">
        <f>('АЗК Cl'!B5-'АЗК S'!B4)/'АЗК Cl'!B5</f>
        <v>-3.3541171621928626E-3</v>
      </c>
      <c r="D4" s="194">
        <f>('АЗК Cl'!C5-'АЗК S'!C4)/'АЗК Cl'!C5</f>
        <v>-4.2293036157577185E-3</v>
      </c>
    </row>
    <row r="5" spans="1:8" x14ac:dyDescent="0.25">
      <c r="A5" s="193" t="str">
        <f>'АЗК Cl'!A6</f>
        <v>АЗК 1 ГомельОНП</v>
      </c>
      <c r="B5" s="192" t="str">
        <f>'АЗК S'!A5</f>
        <v>АЗК 1 ГОМЕЛЬ ОНП</v>
      </c>
      <c r="C5" s="96">
        <f>('АЗК Cl'!B6-'АЗК S'!B5)/'АЗК Cl'!B6</f>
        <v>-4.9423230400639334E-5</v>
      </c>
      <c r="D5" s="194">
        <f>('АЗК Cl'!C6-'АЗК S'!C5)/'АЗК Cl'!C6</f>
        <v>-3.6114093825190571E-5</v>
      </c>
    </row>
    <row r="6" spans="1:8" x14ac:dyDescent="0.25">
      <c r="A6" s="193" t="str">
        <f>'АЗК Cl'!A7</f>
        <v>АЗК 1 ГродноОНП</v>
      </c>
      <c r="B6" s="192" t="str">
        <f>'АЗК S'!A6</f>
        <v>АЗК 1 ГРОДНО ОНП</v>
      </c>
      <c r="C6" s="96">
        <f>('АЗК Cl'!B7-'АЗК S'!B6)/'АЗК Cl'!B7</f>
        <v>1.3041208049533953E-5</v>
      </c>
      <c r="D6" s="194">
        <f>('АЗК Cl'!C7-'АЗК S'!C6)/'АЗК Cl'!C7</f>
        <v>0</v>
      </c>
    </row>
    <row r="7" spans="1:8" x14ac:dyDescent="0.25">
      <c r="A7" s="193" t="str">
        <f>'АЗК Cl'!A8</f>
        <v>АЗК 1 МАЗ</v>
      </c>
      <c r="B7" s="192" t="str">
        <f>'АЗК S'!A7</f>
        <v>АЗК 1 МАЗ</v>
      </c>
      <c r="C7" s="96">
        <f>('АЗК Cl'!B8-'АЗК S'!B7)/'АЗК Cl'!B8</f>
        <v>1.2039840401499661E-4</v>
      </c>
      <c r="D7" s="194">
        <f>('АЗК Cl'!C8-'АЗК S'!C7)/'АЗК Cl'!C8</f>
        <v>5.9464337748273643E-5</v>
      </c>
    </row>
    <row r="8" spans="1:8" x14ac:dyDescent="0.25">
      <c r="A8" s="193" t="str">
        <f>'АЗК Cl'!A9</f>
        <v>АЗК 1 МинскОНП</v>
      </c>
      <c r="B8" s="192" t="str">
        <f>'АЗК S'!A8</f>
        <v>АЗК 1 МИНСК ОНП</v>
      </c>
      <c r="C8" s="96">
        <f>('АЗК Cl'!B9-'АЗК S'!B8)/'АЗК Cl'!B9</f>
        <v>-1.7193773633092204E-3</v>
      </c>
      <c r="D8" s="194">
        <f>('АЗК Cl'!C9-'АЗК S'!C8)/'АЗК Cl'!C9</f>
        <v>-3.0513308837662738E-3</v>
      </c>
      <c r="H8" s="7"/>
    </row>
    <row r="9" spans="1:8" x14ac:dyDescent="0.25">
      <c r="A9" s="193" t="str">
        <f>'АЗК Cl'!A10</f>
        <v>АЗК 1 МогилевОНП</v>
      </c>
      <c r="B9" s="192" t="str">
        <f>'АЗК S'!A9</f>
        <v>АЗК 1 МОГИЛЕВ ОНП</v>
      </c>
      <c r="C9" s="96">
        <f>('АЗК Cl'!B10-'АЗК S'!B9)/'АЗК Cl'!B10</f>
        <v>-9.1625030726429245E-5</v>
      </c>
      <c r="D9" s="194">
        <f>('АЗК Cl'!C10-'АЗК S'!C9)/'АЗК Cl'!C10</f>
        <v>-5.9456861907031093E-5</v>
      </c>
    </row>
    <row r="10" spans="1:8" x14ac:dyDescent="0.25">
      <c r="A10" s="193" t="str">
        <f>'АЗК Cl'!A11</f>
        <v>АЗК 1 ПуховичиНП</v>
      </c>
      <c r="B10" s="192" t="str">
        <f>'АЗК S'!A10</f>
        <v>АЗК 1 ПУХОВИЧИ НП</v>
      </c>
      <c r="C10" s="96">
        <f>('АЗК Cl'!B11-'АЗК S'!B10)/'АЗК Cl'!B11</f>
        <v>3.8042590643123453E-4</v>
      </c>
      <c r="D10" s="194">
        <f>('АЗК Cl'!C11-'АЗК S'!C10)/'АЗК Cl'!C11</f>
        <v>8.6727917850380184E-5</v>
      </c>
    </row>
    <row r="11" spans="1:8" x14ac:dyDescent="0.25">
      <c r="A11" s="193" t="str">
        <f>'АЗК Cl'!A12</f>
        <v>АЗК 10 БрестОНП</v>
      </c>
      <c r="B11" s="192" t="str">
        <f>'АЗК S'!A11</f>
        <v>АЗК 10 БРЕСТ ОНП</v>
      </c>
      <c r="C11" s="96">
        <f>('АЗК Cl'!B12-'АЗК S'!B11)/'АЗК Cl'!B12</f>
        <v>-4.1656197269779891E-4</v>
      </c>
      <c r="D11" s="194">
        <f>('АЗК Cl'!C12-'АЗК S'!C11)/'АЗК Cl'!C12</f>
        <v>-4.1694128659333033E-4</v>
      </c>
    </row>
    <row r="12" spans="1:8" x14ac:dyDescent="0.25">
      <c r="A12" s="193" t="str">
        <f>'АЗК Cl'!A13</f>
        <v>АЗК 10 ВитебскОНП</v>
      </c>
      <c r="B12" s="192" t="str">
        <f>'АЗК S'!A12</f>
        <v>АЗК 10 ВИТЕБСК ОНП</v>
      </c>
      <c r="C12" s="96">
        <f>('АЗК Cl'!B13-'АЗК S'!B12)/'АЗК Cl'!B13</f>
        <v>-2.6464688829818414E-4</v>
      </c>
      <c r="D12" s="194">
        <f>('АЗК Cl'!C13-'АЗК S'!C12)/'АЗК Cl'!C13</f>
        <v>-2.0382121499189476E-4</v>
      </c>
    </row>
    <row r="13" spans="1:8" x14ac:dyDescent="0.25">
      <c r="A13" s="193" t="str">
        <f>'АЗК Cl'!A14</f>
        <v>АЗК 10 ГомельОНП</v>
      </c>
      <c r="B13" s="192" t="str">
        <f>'АЗК S'!A13</f>
        <v>АЗК 10 ГОМЕЛЬ ОНП</v>
      </c>
      <c r="C13" s="96">
        <f>('АЗК Cl'!B14-'АЗК S'!B13)/'АЗК Cl'!B14</f>
        <v>-1.6262430008079229E-4</v>
      </c>
      <c r="D13" s="194">
        <f>('АЗК Cl'!C14-'АЗК S'!C13)/'АЗК Cl'!C14</f>
        <v>-2.6330746525563958E-4</v>
      </c>
    </row>
    <row r="14" spans="1:8" x14ac:dyDescent="0.25">
      <c r="A14" s="193" t="str">
        <f>'АЗК Cl'!A15</f>
        <v>АЗК 10 ГродноОНП</v>
      </c>
      <c r="B14" s="192" t="str">
        <f>'АЗК S'!A14</f>
        <v>АЗК 10 ГРОДНО ОНП</v>
      </c>
      <c r="C14" s="96">
        <f>('АЗК Cl'!B15-'АЗК S'!B14)/'АЗК Cl'!B15</f>
        <v>1.1257794085483557E-4</v>
      </c>
      <c r="D14" s="194">
        <f>('АЗК Cl'!C15-'АЗК S'!C14)/'АЗК Cl'!C15</f>
        <v>0</v>
      </c>
    </row>
    <row r="15" spans="1:8" x14ac:dyDescent="0.25">
      <c r="A15" s="193" t="str">
        <f>'АЗК Cl'!A16</f>
        <v>АЗК 10 МАЗ</v>
      </c>
      <c r="B15" s="192" t="str">
        <f>'АЗК S'!A15</f>
        <v>АЗК 10 МАЗ</v>
      </c>
      <c r="C15" s="96">
        <f>('АЗК Cl'!B16-'АЗК S'!B15)/'АЗК Cl'!B16</f>
        <v>2.2706150934062245E-5</v>
      </c>
      <c r="D15" s="194">
        <f>('АЗК Cl'!C16-'АЗК S'!C15)/'АЗК Cl'!C16</f>
        <v>3.3553781976019475E-5</v>
      </c>
    </row>
    <row r="16" spans="1:8" x14ac:dyDescent="0.25">
      <c r="A16" s="193" t="str">
        <f>'АЗК Cl'!A17</f>
        <v>АЗК 10 МинскОНП</v>
      </c>
      <c r="B16" s="192" t="str">
        <f>'АЗК S'!A16</f>
        <v>АЗК 10 МИНСК ОНП</v>
      </c>
      <c r="C16" s="96">
        <f>('АЗК Cl'!B17-'АЗК S'!B16)/'АЗК Cl'!B17</f>
        <v>-2.243548898824642E-4</v>
      </c>
      <c r="D16" s="194">
        <f>('АЗК Cl'!C17-'АЗК S'!C16)/'АЗК Cl'!C17</f>
        <v>-2.1048686599214804E-4</v>
      </c>
    </row>
    <row r="17" spans="1:4" x14ac:dyDescent="0.25">
      <c r="A17" s="193" t="str">
        <f>'АЗК Cl'!A18</f>
        <v>АЗК 10 МогилевОНП</v>
      </c>
      <c r="B17" s="192" t="str">
        <f>'АЗК S'!A17</f>
        <v>АЗК 10 МОГИЛЕВ ОНП</v>
      </c>
      <c r="C17" s="96">
        <f>('АЗК Cl'!B18-'АЗК S'!B17)/'АЗК Cl'!B18</f>
        <v>-3.8528169165266549E-4</v>
      </c>
      <c r="D17" s="194">
        <f>('АЗК Cl'!C18-'АЗК S'!C17)/'АЗК Cl'!C18</f>
        <v>-2.4871394764859768E-4</v>
      </c>
    </row>
    <row r="18" spans="1:4" x14ac:dyDescent="0.25">
      <c r="A18" s="193" t="str">
        <f>'АЗК Cl'!A19</f>
        <v>АЗК 11 БрестОНП</v>
      </c>
      <c r="B18" s="192" t="str">
        <f>'АЗК S'!A18</f>
        <v>АЗК 11 БРЕСТ ОНП</v>
      </c>
      <c r="C18" s="96">
        <f>('АЗК Cl'!B19-'АЗК S'!B18)/'АЗК Cl'!B19</f>
        <v>-1.2264310717143912E-4</v>
      </c>
      <c r="D18" s="194">
        <f>('АЗК Cl'!C19-'АЗК S'!C18)/'АЗК Cl'!C19</f>
        <v>-4.1063580394098156E-4</v>
      </c>
    </row>
    <row r="19" spans="1:4" x14ac:dyDescent="0.25">
      <c r="A19" s="193" t="str">
        <f>'АЗК Cl'!A20</f>
        <v>АЗК 11 ВитебскОНП</v>
      </c>
      <c r="B19" s="192" t="str">
        <f>'АЗК S'!A19</f>
        <v>АЗК 11 ВИТЕБСК ОНП</v>
      </c>
      <c r="C19" s="96">
        <f>('АЗК Cl'!B20-'АЗК S'!B19)/'АЗК Cl'!B20</f>
        <v>-9.922336918777983E-5</v>
      </c>
      <c r="D19" s="194">
        <f>('АЗК Cl'!C20-'АЗК S'!C19)/'АЗК Cl'!C20</f>
        <v>-2.9431914923807852E-4</v>
      </c>
    </row>
    <row r="20" spans="1:4" x14ac:dyDescent="0.25">
      <c r="A20" s="193" t="str">
        <f>'АЗК Cl'!A21</f>
        <v>АЗК 11 ГомельОНП</v>
      </c>
      <c r="B20" s="192" t="str">
        <f>'АЗК S'!A20</f>
        <v>АЗК 11 ГОМЕЛЬ ОНП</v>
      </c>
      <c r="C20" s="96">
        <f>('АЗК Cl'!B21-'АЗК S'!B20)/'АЗК Cl'!B21</f>
        <v>-3.3917089766798668E-4</v>
      </c>
      <c r="D20" s="194">
        <f>('АЗК Cl'!C21-'АЗК S'!C20)/'АЗК Cl'!C21</f>
        <v>-6.4800114133184634E-4</v>
      </c>
    </row>
    <row r="21" spans="1:4" x14ac:dyDescent="0.25">
      <c r="A21" s="193" t="str">
        <f>'АЗК Cl'!A22</f>
        <v>АЗК 11 МАЗ</v>
      </c>
      <c r="B21" s="192" t="str">
        <f>'АЗК S'!A21</f>
        <v>АЗК 11 МАЗ</v>
      </c>
      <c r="C21" s="96">
        <f>('АЗК Cl'!B22-'АЗК S'!B21)/'АЗК Cl'!B22</f>
        <v>4.6047905980976697E-5</v>
      </c>
      <c r="D21" s="194">
        <f>('АЗК Cl'!C22-'АЗК S'!C21)/'АЗК Cl'!C22</f>
        <v>5.3028698200726219E-5</v>
      </c>
    </row>
    <row r="22" spans="1:4" x14ac:dyDescent="0.25">
      <c r="A22" s="193" t="str">
        <f>'АЗК Cl'!A23</f>
        <v>АЗК 11 МинскОНП</v>
      </c>
      <c r="B22" s="192" t="str">
        <f>'АЗК S'!A22</f>
        <v>АЗК 11 МИНСК ОНП</v>
      </c>
      <c r="C22" s="96">
        <f>('АЗК Cl'!B23-'АЗК S'!B22)/'АЗК Cl'!B23</f>
        <v>-1.9466980037405947E-4</v>
      </c>
      <c r="D22" s="194">
        <f>('АЗК Cl'!C23-'АЗК S'!C22)/'АЗК Cl'!C23</f>
        <v>-6.7252802842653265E-5</v>
      </c>
    </row>
    <row r="23" spans="1:4" x14ac:dyDescent="0.25">
      <c r="A23" s="193" t="str">
        <f>'АЗК Cl'!A24</f>
        <v>АЗК 11 МогилевОНП</v>
      </c>
      <c r="B23" s="192" t="str">
        <f>'АЗК S'!A23</f>
        <v>АЗК 11 МОГИЛЕВ ОНП</v>
      </c>
      <c r="C23" s="96">
        <f>('АЗК Cl'!B24-'АЗК S'!B23)/'АЗК Cl'!B24</f>
        <v>-2.4383206362828406E-5</v>
      </c>
      <c r="D23" s="194">
        <f>('АЗК Cl'!C24-'АЗК S'!C23)/'АЗК Cl'!C24</f>
        <v>-2.2067440703901639E-5</v>
      </c>
    </row>
    <row r="24" spans="1:4" x14ac:dyDescent="0.25">
      <c r="A24" s="193" t="str">
        <f>'АЗК Cl'!A25</f>
        <v>АЗК 12 БрестОНП</v>
      </c>
      <c r="B24" s="192" t="str">
        <f>'АЗК S'!A24</f>
        <v>АЗК 12 БРЕСТ ОНП</v>
      </c>
      <c r="C24" s="96">
        <f>('АЗК Cl'!B25-'АЗК S'!B24)/'АЗК Cl'!B25</f>
        <v>-6.498179760449175E-6</v>
      </c>
      <c r="D24" s="194">
        <f>('АЗК Cl'!C25-'АЗК S'!C24)/'АЗК Cl'!C25</f>
        <v>-1.7606290939028003E-5</v>
      </c>
    </row>
    <row r="25" spans="1:4" x14ac:dyDescent="0.25">
      <c r="A25" s="193" t="str">
        <f>'АЗК Cl'!A26</f>
        <v>АЗК 12 ГомельОНП</v>
      </c>
      <c r="B25" s="192" t="str">
        <f>'АЗК S'!A25</f>
        <v>АЗК 12 ГОМЕЛЬ ОНП</v>
      </c>
      <c r="C25" s="96">
        <f>('АЗК Cl'!B26-'АЗК S'!B25)/'АЗК Cl'!B26</f>
        <v>-4.1187434023142397E-16</v>
      </c>
      <c r="D25" s="194">
        <f>('АЗК Cl'!C26-'АЗК S'!C25)/'АЗК Cl'!C26</f>
        <v>-2.1077675185121268E-5</v>
      </c>
    </row>
    <row r="26" spans="1:4" x14ac:dyDescent="0.25">
      <c r="A26" s="193" t="str">
        <f>'АЗК Cl'!A27</f>
        <v>АЗК 12 ГродноОНП</v>
      </c>
      <c r="B26" s="192" t="str">
        <f>'АЗК S'!A26</f>
        <v>АЗК 12 ГРОДНО ОНП</v>
      </c>
      <c r="C26" s="96">
        <f>('АЗК Cl'!B27-'АЗК S'!B26)/'АЗК Cl'!B27</f>
        <v>3.4060325189553118E-6</v>
      </c>
      <c r="D26" s="194">
        <f>('АЗК Cl'!C27-'АЗК S'!C26)/'АЗК Cl'!C27</f>
        <v>0</v>
      </c>
    </row>
    <row r="27" spans="1:4" x14ac:dyDescent="0.25">
      <c r="A27" s="193" t="str">
        <f>'АЗК Cl'!A28</f>
        <v>АЗК 12 МАЗ</v>
      </c>
      <c r="B27" s="192" t="str">
        <f>'АЗК S'!A27</f>
        <v>АЗК 12 МАЗ</v>
      </c>
      <c r="C27" s="96">
        <f>('АЗК Cl'!B28-'АЗК S'!B27)/'АЗК Cl'!B28</f>
        <v>7.3272584737358183E-5</v>
      </c>
      <c r="D27" s="194">
        <f>('АЗК Cl'!C28-'АЗК S'!C27)/'АЗК Cl'!C28</f>
        <v>1.5356993011718524E-5</v>
      </c>
    </row>
    <row r="28" spans="1:4" x14ac:dyDescent="0.25">
      <c r="A28" s="193" t="str">
        <f>'АЗК Cl'!A29</f>
        <v>АЗК 12 МинскОНП</v>
      </c>
      <c r="B28" s="192" t="str">
        <f>'АЗК S'!A28</f>
        <v>АЗК 12 МИНСК ОНП</v>
      </c>
      <c r="C28" s="96">
        <f>('АЗК Cl'!B29-'АЗК S'!B28)/'АЗК Cl'!B29</f>
        <v>-2.76103188702583E-4</v>
      </c>
      <c r="D28" s="194">
        <f>('АЗК Cl'!C29-'АЗК S'!C28)/'АЗК Cl'!C29</f>
        <v>-1.057956562413618E-4</v>
      </c>
    </row>
    <row r="29" spans="1:4" x14ac:dyDescent="0.25">
      <c r="A29" s="193" t="str">
        <f>'АЗК Cl'!A30</f>
        <v>АЗК 12 МогилевОНП</v>
      </c>
      <c r="B29" s="192" t="str">
        <f>'АЗК S'!A29</f>
        <v>АЗК 12 МОГИЛЕВ ОНП</v>
      </c>
      <c r="C29" s="96">
        <f>('АЗК Cl'!B30-'АЗК S'!B29)/'АЗК Cl'!B30</f>
        <v>-6.6176205039356517E-5</v>
      </c>
      <c r="D29" s="194">
        <f>('АЗК Cl'!C30-'АЗК S'!C29)/'АЗК Cl'!C30</f>
        <v>-2.700064116925469E-4</v>
      </c>
    </row>
    <row r="30" spans="1:4" x14ac:dyDescent="0.25">
      <c r="A30" s="193" t="str">
        <f>'АЗК Cl'!A31</f>
        <v>АЗК 13 БрестОНП</v>
      </c>
      <c r="B30" s="192" t="str">
        <f>'АЗК S'!A30</f>
        <v>АЗК 13 БРЕСТ ОНП</v>
      </c>
      <c r="C30" s="96">
        <f>('АЗК Cl'!B31-'АЗК S'!B30)/'АЗК Cl'!B31</f>
        <v>8.6517409440061389E-5</v>
      </c>
      <c r="D30" s="194">
        <f>('АЗК Cl'!C31-'АЗК S'!C30)/'АЗК Cl'!C31</f>
        <v>0</v>
      </c>
    </row>
    <row r="31" spans="1:4" x14ac:dyDescent="0.25">
      <c r="A31" s="193" t="str">
        <f>'АЗК Cl'!A32</f>
        <v>АЗК 13 ВитебскОНП</v>
      </c>
      <c r="B31" s="192" t="str">
        <f>'АЗК S'!A31</f>
        <v>АЗК 13 ВИТЕБСК ОНП</v>
      </c>
      <c r="C31" s="96">
        <f>('АЗК Cl'!B32-'АЗК S'!B31)/'АЗК Cl'!B32</f>
        <v>-3.1083213331616977E-4</v>
      </c>
      <c r="D31" s="194">
        <f>('АЗК Cl'!C32-'АЗК S'!C31)/'АЗК Cl'!C32</f>
        <v>-2.3544128576423275E-4</v>
      </c>
    </row>
    <row r="32" spans="1:4" x14ac:dyDescent="0.25">
      <c r="A32" s="193" t="str">
        <f>'АЗК Cl'!A33</f>
        <v>АЗК 13 ГомельОНП</v>
      </c>
      <c r="B32" s="192" t="str">
        <f>'АЗК S'!A32</f>
        <v>АЗК 13 ГОМЕЛЬ ОНП</v>
      </c>
      <c r="C32" s="96">
        <f>('АЗК Cl'!B33-'АЗК S'!B32)/'АЗК Cl'!B33</f>
        <v>0</v>
      </c>
      <c r="D32" s="194">
        <f>('АЗК Cl'!C33-'АЗК S'!C32)/'АЗК Cl'!C33</f>
        <v>0</v>
      </c>
    </row>
    <row r="33" spans="1:4" x14ac:dyDescent="0.25">
      <c r="A33" s="193" t="str">
        <f>'АЗК Cl'!A34</f>
        <v>АЗК 13 ГродноОНП</v>
      </c>
      <c r="B33" s="192" t="str">
        <f>'АЗК S'!A33</f>
        <v>АЗК 13 ГРОДНО ОНП</v>
      </c>
      <c r="C33" s="96">
        <f>('АЗК Cl'!B34-'АЗК S'!B33)/'АЗК Cl'!B34</f>
        <v>7.1165443787911029E-4</v>
      </c>
      <c r="D33" s="194">
        <f>('АЗК Cl'!C34-'АЗК S'!C33)/'АЗК Cl'!C34</f>
        <v>-1.2884853014140363E-15</v>
      </c>
    </row>
    <row r="34" spans="1:4" x14ac:dyDescent="0.25">
      <c r="A34" s="193" t="str">
        <f>'АЗК Cl'!A35</f>
        <v>АЗК 13 МАЗ</v>
      </c>
      <c r="B34" s="192" t="str">
        <f>'АЗК S'!A34</f>
        <v>АЗК 13 МАЗ</v>
      </c>
      <c r="C34" s="96">
        <f>('АЗК Cl'!B35-'АЗК S'!B34)/'АЗК Cl'!B35</f>
        <v>2.4757980963502487E-4</v>
      </c>
      <c r="D34" s="194">
        <f>('АЗК Cl'!C35-'АЗК S'!C34)/'АЗК Cl'!C35</f>
        <v>1.8688556796636031E-5</v>
      </c>
    </row>
    <row r="35" spans="1:4" x14ac:dyDescent="0.25">
      <c r="A35" s="193" t="str">
        <f>'АЗК Cl'!A36</f>
        <v>АЗК 13 МинскОНП</v>
      </c>
      <c r="B35" s="192" t="str">
        <f>'АЗК S'!A35</f>
        <v>АЗК 13 МИНСК ОНП</v>
      </c>
      <c r="C35" s="96">
        <f>('АЗК Cl'!B36-'АЗК S'!B35)/'АЗК Cl'!B36</f>
        <v>-2.1095327990839854E-4</v>
      </c>
      <c r="D35" s="194" t="e">
        <f>('АЗК Cl'!C36-'АЗК S'!C35)/'АЗК Cl'!C36</f>
        <v>#VALUE!</v>
      </c>
    </row>
    <row r="36" spans="1:4" x14ac:dyDescent="0.25">
      <c r="A36" s="193" t="str">
        <f>'АЗК Cl'!A37</f>
        <v>АЗК 14 БрестОНП</v>
      </c>
      <c r="B36" s="192" t="str">
        <f>'АЗК S'!A36</f>
        <v>АЗК 14 БРЕСТ ОНП</v>
      </c>
      <c r="C36" s="96">
        <f>('АЗК Cl'!B37-'АЗК S'!B36)/'АЗК Cl'!B37</f>
        <v>-9.4422658739704831E-5</v>
      </c>
      <c r="D36" s="194">
        <f>('АЗК Cl'!C37-'АЗК S'!C36)/'АЗК Cl'!C37</f>
        <v>-4.2662649778973431E-5</v>
      </c>
    </row>
    <row r="37" spans="1:4" x14ac:dyDescent="0.25">
      <c r="A37" s="193" t="str">
        <f>'АЗК Cl'!A38</f>
        <v>АЗК 14 ВитебскОНП</v>
      </c>
      <c r="B37" s="192" t="str">
        <f>'АЗК S'!A37</f>
        <v>АЗК 14 ВИТЕБСК ОНП</v>
      </c>
      <c r="C37" s="96">
        <f>('АЗК Cl'!B38-'АЗК S'!B37)/'АЗК Cl'!B38</f>
        <v>-1.8737730687192459E-4</v>
      </c>
      <c r="D37" s="194">
        <f>('АЗК Cl'!C38-'АЗК S'!C37)/'АЗК Cl'!C38</f>
        <v>-1.6676277746066419E-4</v>
      </c>
    </row>
    <row r="38" spans="1:4" x14ac:dyDescent="0.25">
      <c r="A38" s="193" t="str">
        <f>'АЗК Cl'!A39</f>
        <v>АЗК 14 ГомельОНП</v>
      </c>
      <c r="B38" s="192" t="str">
        <f>'АЗК S'!A38</f>
        <v>АЗК 14 ГОМЕЛЬ ОНП</v>
      </c>
      <c r="C38" s="96">
        <f>('АЗК Cl'!B39-'АЗК S'!B38)/'АЗК Cl'!B39</f>
        <v>-7.2207146573470126E-5</v>
      </c>
      <c r="D38" s="194">
        <f>('АЗК Cl'!C39-'АЗК S'!C38)/'АЗК Cl'!C39</f>
        <v>-8.1554875593562159E-5</v>
      </c>
    </row>
    <row r="39" spans="1:4" x14ac:dyDescent="0.25">
      <c r="A39" s="193" t="str">
        <f>'АЗК Cl'!A40</f>
        <v>АЗК 14 ГродноОНП</v>
      </c>
      <c r="B39" s="192" t="str">
        <f>'АЗК S'!A39</f>
        <v>АЗК 14 ГРОДНО ОНП</v>
      </c>
      <c r="C39" s="96">
        <f>('АЗК Cl'!B40-'АЗК S'!B39)/'АЗК Cl'!B40</f>
        <v>1.8081264208429618E-5</v>
      </c>
      <c r="D39" s="194">
        <f>('АЗК Cl'!C40-'АЗК S'!C39)/'АЗК Cl'!C40</f>
        <v>0</v>
      </c>
    </row>
    <row r="40" spans="1:4" x14ac:dyDescent="0.25">
      <c r="A40" s="193" t="str">
        <f>'АЗК Cl'!A41</f>
        <v>АЗК 14 МАЗ</v>
      </c>
      <c r="B40" s="192" t="str">
        <f>'АЗК S'!A40</f>
        <v>АЗК 14 МАЗ</v>
      </c>
      <c r="C40" s="96">
        <f>('АЗК Cl'!B41-'АЗК S'!B40)/'АЗК Cl'!B41</f>
        <v>3.0266447611284014E-5</v>
      </c>
      <c r="D40" s="194">
        <f>('АЗК Cl'!C41-'АЗК S'!C40)/'АЗК Cl'!C41</f>
        <v>2.0631722621156638E-5</v>
      </c>
    </row>
    <row r="41" spans="1:4" x14ac:dyDescent="0.25">
      <c r="A41" s="193" t="str">
        <f>'АЗК Cl'!A42</f>
        <v>АЗК 14 МинскОНП</v>
      </c>
      <c r="B41" s="192" t="str">
        <f>'АЗК S'!A41</f>
        <v>АЗК 14 МИНСК ОНП</v>
      </c>
      <c r="C41" s="96">
        <f>('АЗК Cl'!B42-'АЗК S'!B41)/'АЗК Cl'!B42</f>
        <v>-2.4573121008688507E-4</v>
      </c>
      <c r="D41" s="194">
        <f>('АЗК Cl'!C42-'АЗК S'!C41)/'АЗК Cl'!C42</f>
        <v>-4.1180710021515452E-4</v>
      </c>
    </row>
    <row r="42" spans="1:4" x14ac:dyDescent="0.25">
      <c r="A42" s="193" t="str">
        <f>'АЗК Cl'!A43</f>
        <v>АЗК 14 МогилевОНП</v>
      </c>
      <c r="B42" s="192" t="str">
        <f>'АЗК S'!A42</f>
        <v>АЗК 14 МОГИЛЕВ ОНП</v>
      </c>
      <c r="C42" s="96">
        <f>('АЗК Cl'!B43-'АЗК S'!B42)/'АЗК Cl'!B43</f>
        <v>-3.4659152933019447E-4</v>
      </c>
      <c r="D42" s="194">
        <f>('АЗК Cl'!C43-'АЗК S'!C42)/'АЗК Cl'!C43</f>
        <v>-2.0209406777035237E-4</v>
      </c>
    </row>
    <row r="43" spans="1:4" x14ac:dyDescent="0.25">
      <c r="A43" s="193" t="str">
        <f>'АЗК Cl'!A44</f>
        <v>АЗК 15 БрестОНП</v>
      </c>
      <c r="B43" s="192" t="str">
        <f>'АЗК S'!A43</f>
        <v>АЗК 15 БРЕСТ ОНП</v>
      </c>
      <c r="C43" s="96">
        <f>('АЗК Cl'!B44-'АЗК S'!B43)/'АЗК Cl'!B44</f>
        <v>-1.42238401117954E-4</v>
      </c>
      <c r="D43" s="194">
        <f>('АЗК Cl'!C44-'АЗК S'!C43)/'АЗК Cl'!C44</f>
        <v>-1.7496891340322787E-4</v>
      </c>
    </row>
    <row r="44" spans="1:4" x14ac:dyDescent="0.25">
      <c r="A44" s="193" t="str">
        <f>'АЗК Cl'!A45</f>
        <v>АЗК 15 ВитебскОНП</v>
      </c>
      <c r="B44" s="192" t="str">
        <f>'АЗК S'!A44</f>
        <v>АЗК 15 ВИТЕБСК ОНП</v>
      </c>
      <c r="C44" s="96">
        <f>('АЗК Cl'!B45-'АЗК S'!B44)/'АЗК Cl'!B45</f>
        <v>-4.8626787828547741E-4</v>
      </c>
      <c r="D44" s="194">
        <f>('АЗК Cl'!C45-'АЗК S'!C44)/'АЗК Cl'!C45</f>
        <v>-9.7398044203333436E-4</v>
      </c>
    </row>
    <row r="45" spans="1:4" x14ac:dyDescent="0.25">
      <c r="A45" s="193" t="str">
        <f>'АЗК Cl'!A46</f>
        <v>АЗК 15 ГомельОНП</v>
      </c>
      <c r="B45" s="192" t="str">
        <f>'АЗК S'!A45</f>
        <v>АЗК 15 ГОМЕЛЬ ОНП</v>
      </c>
      <c r="C45" s="96">
        <f>('АЗК Cl'!B46-'АЗК S'!B45)/'АЗК Cl'!B46</f>
        <v>-5.8735613529227579E-4</v>
      </c>
      <c r="D45" s="194">
        <f>('АЗК Cl'!C46-'АЗК S'!C45)/'АЗК Cl'!C46</f>
        <v>-2.3489743435174773E-3</v>
      </c>
    </row>
    <row r="46" spans="1:4" x14ac:dyDescent="0.25">
      <c r="A46" s="193" t="str">
        <f>'АЗК Cl'!A47</f>
        <v>АЗК 15 ГродноОНП</v>
      </c>
      <c r="B46" s="192" t="str">
        <f>'АЗК S'!A46</f>
        <v>АЗК 15 ГРОДНО ОНП</v>
      </c>
      <c r="C46" s="96">
        <f>('АЗК Cl'!B47-'АЗК S'!B46)/'АЗК Cl'!B47</f>
        <v>2.0280695472707395E-6</v>
      </c>
      <c r="D46" s="194">
        <f>('АЗК Cl'!C47-'АЗК S'!C46)/'АЗК Cl'!C47</f>
        <v>-2.247867145643506E-5</v>
      </c>
    </row>
    <row r="47" spans="1:4" x14ac:dyDescent="0.25">
      <c r="A47" s="193" t="str">
        <f>'АЗК Cl'!A48</f>
        <v>АЗК 15 МАЗ</v>
      </c>
      <c r="B47" s="192" t="str">
        <f>'АЗК S'!A47</f>
        <v>АЗК 15 МАЗ</v>
      </c>
      <c r="C47" s="96">
        <f>('АЗК Cl'!B48-'АЗК S'!B47)/'АЗК Cl'!B48</f>
        <v>3.2347530789742478E-4</v>
      </c>
      <c r="D47" s="194">
        <f>('АЗК Cl'!C48-'АЗК S'!C47)/'АЗК Cl'!C48</f>
        <v>7.1665194631468344E-5</v>
      </c>
    </row>
    <row r="48" spans="1:4" x14ac:dyDescent="0.25">
      <c r="A48" s="193" t="str">
        <f>'АЗК Cl'!A49</f>
        <v>АЗК 15 МинскОНП</v>
      </c>
      <c r="B48" s="192" t="str">
        <f>'АЗК S'!A48</f>
        <v>АЗК 15 МИНСК ОНП</v>
      </c>
      <c r="C48" s="96">
        <f>('АЗК Cl'!B49-'АЗК S'!B48)/'АЗК Cl'!B49</f>
        <v>-4.8247529985571841E-5</v>
      </c>
      <c r="D48" s="194">
        <f>('АЗК Cl'!C49-'АЗК S'!C48)/'АЗК Cl'!C49</f>
        <v>0</v>
      </c>
    </row>
    <row r="49" spans="1:4" x14ac:dyDescent="0.25">
      <c r="A49" s="193" t="str">
        <f>'АЗК Cl'!A50</f>
        <v>АЗК 15 МогилевОНП</v>
      </c>
      <c r="B49" s="192" t="str">
        <f>'АЗК S'!A49</f>
        <v>АЗК 15 МОГИЛЕВ ОНП</v>
      </c>
      <c r="C49" s="96">
        <f>('АЗК Cl'!B50-'АЗК S'!B49)/'АЗК Cl'!B50</f>
        <v>-4.5942641349850738E-4</v>
      </c>
      <c r="D49" s="194">
        <f>('АЗК Cl'!C50-'АЗК S'!C49)/'АЗК Cl'!C50</f>
        <v>-1.5472505038272295E-3</v>
      </c>
    </row>
    <row r="50" spans="1:4" x14ac:dyDescent="0.25">
      <c r="A50" s="193" t="str">
        <f>'АЗК Cl'!A51</f>
        <v>АЗК 16 БрестОНП</v>
      </c>
      <c r="B50" s="192" t="str">
        <f>'АЗК S'!A50</f>
        <v>АЗК 16 БРЕСТ ОНП</v>
      </c>
      <c r="C50" s="96">
        <f>('АЗК Cl'!B51-'АЗК S'!B50)/'АЗК Cl'!B51</f>
        <v>-5.8477906903328567E-5</v>
      </c>
      <c r="D50" s="194">
        <f>('АЗК Cl'!C51-'АЗК S'!C50)/'АЗК Cl'!C51</f>
        <v>-8.1461375095901779E-5</v>
      </c>
    </row>
    <row r="51" spans="1:4" x14ac:dyDescent="0.25">
      <c r="A51" s="193" t="str">
        <f>'АЗК Cl'!A52</f>
        <v>АЗК 16 ВитебскОНП</v>
      </c>
      <c r="B51" s="192" t="str">
        <f>'АЗК S'!A51</f>
        <v>АЗК 16 ВИТЕБСК ОНП</v>
      </c>
      <c r="C51" s="96">
        <f>('АЗК Cl'!B52-'АЗК S'!B51)/'АЗК Cl'!B52</f>
        <v>-3.6542670079174917E-5</v>
      </c>
      <c r="D51" s="194">
        <f>('АЗК Cl'!C52-'АЗК S'!C51)/'АЗК Cl'!C52</f>
        <v>-9.0193749310434483E-5</v>
      </c>
    </row>
    <row r="52" spans="1:4" x14ac:dyDescent="0.25">
      <c r="A52" s="193" t="str">
        <f>'АЗК Cl'!A53</f>
        <v>АЗК 16 ГомельОНП</v>
      </c>
      <c r="B52" s="192" t="str">
        <f>'АЗК S'!A52</f>
        <v>АЗК 16 ГОМЕЛЬ ОНП</v>
      </c>
      <c r="C52" s="96">
        <f>('АЗК Cl'!B53-'АЗК S'!B52)/'АЗК Cl'!B53</f>
        <v>-1.5728424398512653E-5</v>
      </c>
      <c r="D52" s="194">
        <f>('АЗК Cl'!C53-'АЗК S'!C52)/'АЗК Cl'!C53</f>
        <v>-4.1806780125714524E-6</v>
      </c>
    </row>
    <row r="53" spans="1:4" x14ac:dyDescent="0.25">
      <c r="A53" s="193" t="str">
        <f>'АЗК Cl'!A54</f>
        <v>АЗК 16 ГродноОНП</v>
      </c>
      <c r="B53" s="192" t="str">
        <f>'АЗК S'!A53</f>
        <v>АЗК 16 ГРОДНО ОНП</v>
      </c>
      <c r="C53" s="96">
        <f>('АЗК Cl'!B54-'АЗК S'!B53)/'АЗК Cl'!B54</f>
        <v>3.3377609120894053E-5</v>
      </c>
      <c r="D53" s="194">
        <f>('АЗК Cl'!C54-'АЗК S'!C53)/'АЗК Cl'!C54</f>
        <v>1.0080879789092111E-4</v>
      </c>
    </row>
    <row r="54" spans="1:4" x14ac:dyDescent="0.25">
      <c r="A54" s="193" t="str">
        <f>'АЗК Cl'!A55</f>
        <v>АЗК 16 МАЗ</v>
      </c>
      <c r="B54" s="192" t="str">
        <f>'АЗК S'!A54</f>
        <v>АЗК 16 МАЗ</v>
      </c>
      <c r="C54" s="96">
        <f>('АЗК Cl'!B55-'АЗК S'!B54)/'АЗК Cl'!B55</f>
        <v>1.9246860579818793E-4</v>
      </c>
      <c r="D54" s="194">
        <f>('АЗК Cl'!C55-'АЗК S'!C54)/'АЗК Cl'!C55</f>
        <v>2.9484945165447269E-5</v>
      </c>
    </row>
    <row r="55" spans="1:4" x14ac:dyDescent="0.25">
      <c r="A55" s="193" t="str">
        <f>'АЗК Cl'!A56</f>
        <v>АЗК 16 МинскОНП</v>
      </c>
      <c r="B55" s="192" t="str">
        <f>'АЗК S'!A55</f>
        <v>АЗК 16 МИНСК ОНП</v>
      </c>
      <c r="C55" s="96">
        <f>('АЗК Cl'!B56-'АЗК S'!B55)/'АЗК Cl'!B56</f>
        <v>-1.3064894649068199E-3</v>
      </c>
      <c r="D55" s="194">
        <f>('АЗК Cl'!C56-'АЗК S'!C55)/'АЗК Cl'!C56</f>
        <v>-6.599821757670959E-4</v>
      </c>
    </row>
    <row r="56" spans="1:4" x14ac:dyDescent="0.25">
      <c r="A56" s="193" t="str">
        <f>'АЗК Cl'!A57</f>
        <v>АЗК 16 МогилевОНП</v>
      </c>
      <c r="B56" s="192" t="str">
        <f>'АЗК S'!A56</f>
        <v>АЗК 16 МОГИЛЕВ ОНП</v>
      </c>
      <c r="C56" s="96">
        <f>('АЗК Cl'!B57-'АЗК S'!B56)/'АЗК Cl'!B57</f>
        <v>3.2378906376756602E-5</v>
      </c>
      <c r="D56" s="194">
        <f>('АЗК Cl'!C57-'АЗК S'!C56)/'АЗК Cl'!C57</f>
        <v>-2.866127363131855E-4</v>
      </c>
    </row>
    <row r="57" spans="1:4" x14ac:dyDescent="0.25">
      <c r="A57" s="193" t="str">
        <f>'АЗК Cl'!A58</f>
        <v>АЗК 17 БрестОНП</v>
      </c>
      <c r="B57" s="192" t="str">
        <f>'АЗК S'!A57</f>
        <v>АЗК 17 БРЕСТ ОНП</v>
      </c>
      <c r="C57" s="96">
        <f>('АЗК Cl'!B58-'АЗК S'!B57)/'АЗК Cl'!B58</f>
        <v>-8.2713030102459431E-5</v>
      </c>
      <c r="D57" s="194">
        <f>('АЗК Cl'!C58-'АЗК S'!C57)/'АЗК Cl'!C58</f>
        <v>-1.0579935762511411E-4</v>
      </c>
    </row>
    <row r="58" spans="1:4" x14ac:dyDescent="0.25">
      <c r="A58" s="193" t="str">
        <f>'АЗК Cl'!A59</f>
        <v>АЗК 17 ВитебскОНП</v>
      </c>
      <c r="B58" s="192" t="str">
        <f>'АЗК S'!A58</f>
        <v>АЗК 17 ВИТЕБСК ОНП</v>
      </c>
      <c r="C58" s="96">
        <f>('АЗК Cl'!B59-'АЗК S'!B58)/'АЗК Cl'!B59</f>
        <v>-9.5913301660322089E-5</v>
      </c>
      <c r="D58" s="194">
        <f>('АЗК Cl'!C59-'АЗК S'!C58)/'АЗК Cl'!C59</f>
        <v>2.2177654960107819E-4</v>
      </c>
    </row>
    <row r="59" spans="1:4" x14ac:dyDescent="0.25">
      <c r="A59" s="193" t="str">
        <f>'АЗК Cl'!A60</f>
        <v>АЗК 17 ГомельОНП</v>
      </c>
      <c r="B59" s="192" t="str">
        <f>'АЗК S'!A59</f>
        <v>АЗК 17 ГОМЕЛЬ ОНП</v>
      </c>
      <c r="C59" s="96">
        <f>('АЗК Cl'!B60-'АЗК S'!B59)/'АЗК Cl'!B60</f>
        <v>-4.5481549893970035E-6</v>
      </c>
      <c r="D59" s="194">
        <f>('АЗК Cl'!C60-'АЗК S'!C59)/'АЗК Cl'!C60</f>
        <v>-3.9499778564644459E-5</v>
      </c>
    </row>
    <row r="60" spans="1:4" x14ac:dyDescent="0.25">
      <c r="A60" s="193" t="str">
        <f>'АЗК Cl'!A61</f>
        <v>АЗК 17 ГродноОНП</v>
      </c>
      <c r="B60" s="192" t="str">
        <f>'АЗК S'!A60</f>
        <v>АЗК 17 ГРОДНО ОНП</v>
      </c>
      <c r="C60" s="96">
        <f>('АЗК Cl'!B61-'АЗК S'!B60)/'АЗК Cl'!B61</f>
        <v>1.6820121345253434E-5</v>
      </c>
      <c r="D60" s="194">
        <f>('АЗК Cl'!C61-'АЗК S'!C60)/'АЗК Cl'!C61</f>
        <v>0</v>
      </c>
    </row>
    <row r="61" spans="1:4" x14ac:dyDescent="0.25">
      <c r="A61" s="193" t="str">
        <f>'АЗК Cl'!A62</f>
        <v>АЗК 17 МАЗ</v>
      </c>
      <c r="B61" s="192" t="str">
        <f>'АЗК S'!A61</f>
        <v>АЗК 17 МАЗ</v>
      </c>
      <c r="C61" s="96">
        <f>('АЗК Cl'!B62-'АЗК S'!B61)/'АЗК Cl'!B62</f>
        <v>2.537352220860048E-4</v>
      </c>
      <c r="D61" s="194">
        <f>('АЗК Cl'!C62-'АЗК S'!C61)/'АЗК Cl'!C62</f>
        <v>2.6123578514878753E-4</v>
      </c>
    </row>
    <row r="62" spans="1:4" x14ac:dyDescent="0.25">
      <c r="A62" s="193" t="str">
        <f>'АЗК Cl'!A63</f>
        <v>АЗК 17 МинскОНП</v>
      </c>
      <c r="B62" s="192" t="str">
        <f>'АЗК S'!A62</f>
        <v>АЗК 17 МИНСК ОНП</v>
      </c>
      <c r="C62" s="96">
        <f>('АЗК Cl'!B63-'АЗК S'!B62)/'АЗК Cl'!B63</f>
        <v>-2.4039403451818212E-4</v>
      </c>
      <c r="D62" s="194">
        <f>('АЗК Cl'!C63-'АЗК S'!C62)/'АЗК Cl'!C63</f>
        <v>-2.9425247979484784E-4</v>
      </c>
    </row>
    <row r="63" spans="1:4" x14ac:dyDescent="0.25">
      <c r="A63" s="193" t="str">
        <f>'АЗК Cl'!A64</f>
        <v>АЗК 17 МогилевОНП</v>
      </c>
      <c r="B63" s="192" t="str">
        <f>'АЗК S'!A63</f>
        <v>АЗК 17 МОГИЛЕВ ОНП</v>
      </c>
      <c r="C63" s="96">
        <f>('АЗК Cl'!B64-'АЗК S'!B63)/'АЗК Cl'!B64</f>
        <v>-5.1066610652097995E-5</v>
      </c>
      <c r="D63" s="194">
        <f>('АЗК Cl'!C64-'АЗК S'!C63)/'АЗК Cl'!C64</f>
        <v>-3.2210529016127808E-4</v>
      </c>
    </row>
    <row r="64" spans="1:4" x14ac:dyDescent="0.25">
      <c r="A64" s="193" t="str">
        <f>'АЗК Cl'!A65</f>
        <v>АЗК 18 БрестОНП</v>
      </c>
      <c r="B64" s="192" t="str">
        <f>'АЗК S'!A64</f>
        <v>АЗК 18 БРЕСТ ОНП</v>
      </c>
      <c r="C64" s="96">
        <f>('АЗК Cl'!B65-'АЗК S'!B64)/'АЗК Cl'!B65</f>
        <v>-1.535206239913311E-5</v>
      </c>
      <c r="D64" s="194">
        <f>('АЗК Cl'!C65-'АЗК S'!C64)/'АЗК Cl'!C65</f>
        <v>-4.2025323030797374E-5</v>
      </c>
    </row>
    <row r="65" spans="1:4" x14ac:dyDescent="0.25">
      <c r="A65" s="193" t="str">
        <f>'АЗК Cl'!A66</f>
        <v>АЗК 18 ВитебскОНП</v>
      </c>
      <c r="B65" s="192" t="str">
        <f>'АЗК S'!A65</f>
        <v>АЗК 18 ВИТЕБСК ОНП</v>
      </c>
      <c r="C65" s="96">
        <f>('АЗК Cl'!B66-'АЗК S'!B65)/'АЗК Cl'!B66</f>
        <v>-4.5059596357471197E-4</v>
      </c>
      <c r="D65" s="194">
        <f>('АЗК Cl'!C66-'АЗК S'!C65)/'АЗК Cl'!C66</f>
        <v>-9.7307941567690442E-5</v>
      </c>
    </row>
    <row r="66" spans="1:4" x14ac:dyDescent="0.25">
      <c r="A66" s="193" t="str">
        <f>'АЗК Cl'!A67</f>
        <v>АЗК 18 ГомельОНП</v>
      </c>
      <c r="B66" s="192" t="str">
        <f>'АЗК S'!A66</f>
        <v>АЗК 18 ГОМЕЛЬ ОНП</v>
      </c>
      <c r="C66" s="96">
        <f>('АЗК Cl'!B67-'АЗК S'!B66)/'АЗК Cl'!B67</f>
        <v>-1.9392534365231856E-5</v>
      </c>
      <c r="D66" s="194">
        <f>('АЗК Cl'!C67-'АЗК S'!C66)/'АЗК Cl'!C67</f>
        <v>-2.8193325718005049E-6</v>
      </c>
    </row>
    <row r="67" spans="1:4" x14ac:dyDescent="0.25">
      <c r="A67" s="193" t="str">
        <f>'АЗК Cl'!A68</f>
        <v>АЗК 18 ГродноОНП</v>
      </c>
      <c r="B67" s="192" t="str">
        <f>'АЗК S'!A67</f>
        <v>АЗК 18 ГРОДНО ОНП</v>
      </c>
      <c r="C67" s="96">
        <f>('АЗК Cl'!B68-'АЗК S'!B67)/'АЗК Cl'!B68</f>
        <v>-3.7657776044832046E-16</v>
      </c>
      <c r="D67" s="194">
        <f>('АЗК Cl'!C68-'АЗК S'!C67)/'АЗК Cl'!C68</f>
        <v>5.0525604072337566E-16</v>
      </c>
    </row>
    <row r="68" spans="1:4" x14ac:dyDescent="0.25">
      <c r="A68" s="193" t="str">
        <f>'АЗК Cl'!A69</f>
        <v>АЗК 18 МАЗ</v>
      </c>
      <c r="B68" s="192" t="str">
        <f>'АЗК S'!A68</f>
        <v>АЗК 18 МАЗ</v>
      </c>
      <c r="C68" s="96">
        <f>('АЗК Cl'!B69-'АЗК S'!B68)/'АЗК Cl'!B69</f>
        <v>1.299361783398989E-4</v>
      </c>
      <c r="D68" s="194">
        <f>('АЗК Cl'!C69-'АЗК S'!C68)/'АЗК Cl'!C69</f>
        <v>1.6512386288610756E-5</v>
      </c>
    </row>
    <row r="69" spans="1:4" x14ac:dyDescent="0.25">
      <c r="A69" s="193" t="str">
        <f>'АЗК Cl'!A70</f>
        <v>АЗК 18 МинскОНП</v>
      </c>
      <c r="B69" s="192" t="str">
        <f>'АЗК S'!A69</f>
        <v>АЗК 18 МИНСК ОНП</v>
      </c>
      <c r="C69" s="96">
        <f>('АЗК Cl'!B70-'АЗК S'!B69)/'АЗК Cl'!B70</f>
        <v>-1.2822080538408821E-4</v>
      </c>
      <c r="D69" s="194">
        <f>('АЗК Cl'!C70-'АЗК S'!C69)/'АЗК Cl'!C70</f>
        <v>-1.2763287105461632E-4</v>
      </c>
    </row>
    <row r="70" spans="1:4" x14ac:dyDescent="0.25">
      <c r="A70" s="193" t="str">
        <f>'АЗК Cl'!A71</f>
        <v>АЗК 18 МогилевОНП</v>
      </c>
      <c r="B70" s="192" t="str">
        <f>'АЗК S'!A70</f>
        <v>АЗК 18 МОГИЛЕВ ОНП</v>
      </c>
      <c r="C70" s="96">
        <f>('АЗК Cl'!B71-'АЗК S'!B70)/'АЗК Cl'!B71</f>
        <v>-1.0553287351703834E-4</v>
      </c>
      <c r="D70" s="194">
        <f>('АЗК Cl'!C71-'АЗК S'!C70)/'АЗК Cl'!C71</f>
        <v>-4.7378159080981386E-5</v>
      </c>
    </row>
    <row r="71" spans="1:4" x14ac:dyDescent="0.25">
      <c r="A71" s="193" t="str">
        <f>'АЗК Cl'!A72</f>
        <v>АЗК 19 БрестОНП</v>
      </c>
      <c r="B71" s="192" t="str">
        <f>'АЗК S'!A71</f>
        <v>АЗК 19 БРЕСТ ОНП</v>
      </c>
      <c r="C71" s="96">
        <f>('АЗК Cl'!B72-'АЗК S'!B71)/'АЗК Cl'!B72</f>
        <v>5.8634774708065481E-5</v>
      </c>
      <c r="D71" s="194">
        <f>('АЗК Cl'!C72-'АЗК S'!C71)/'АЗК Cl'!C72</f>
        <v>1.6041681561804774E-4</v>
      </c>
    </row>
    <row r="72" spans="1:4" x14ac:dyDescent="0.25">
      <c r="A72" s="193" t="str">
        <f>'АЗК Cl'!A73</f>
        <v>АЗК 19 ВитебскОНП</v>
      </c>
      <c r="B72" s="192" t="str">
        <f>'АЗК S'!A72</f>
        <v>АЗК 19 ВИТЕБСК ОНП</v>
      </c>
      <c r="C72" s="96">
        <f>('АЗК Cl'!B73-'АЗК S'!B72)/'АЗК Cl'!B73</f>
        <v>2.010019828254299E-5</v>
      </c>
      <c r="D72" s="194">
        <f>('АЗК Cl'!C73-'АЗК S'!C72)/'АЗК Cl'!C73</f>
        <v>0</v>
      </c>
    </row>
    <row r="73" spans="1:4" x14ac:dyDescent="0.25">
      <c r="A73" s="193" t="str">
        <f>'АЗК Cl'!A74</f>
        <v>АЗК 19 ГомельОНП</v>
      </c>
      <c r="B73" s="192" t="str">
        <f>'АЗК S'!A73</f>
        <v>АЗК 19 ГОМЕЛЬ ОНП</v>
      </c>
      <c r="C73" s="96">
        <f>('АЗК Cl'!B74-'АЗК S'!B73)/'АЗК Cl'!B74</f>
        <v>-1.1527195594676271E-4</v>
      </c>
      <c r="D73" s="194">
        <f>('АЗК Cl'!C74-'АЗК S'!C73)/'АЗК Cl'!C74</f>
        <v>-3.8463789579479877E-5</v>
      </c>
    </row>
    <row r="74" spans="1:4" x14ac:dyDescent="0.25">
      <c r="A74" s="193" t="str">
        <f>'АЗК Cl'!A75</f>
        <v>АЗК 19 ГродноОНП</v>
      </c>
      <c r="B74" s="192" t="str">
        <f>'АЗК S'!A74</f>
        <v>АЗК 19 ГРОДНО ОНП</v>
      </c>
      <c r="C74" s="96">
        <f>('АЗК Cl'!B75-'АЗК S'!B74)/'АЗК Cl'!B75</f>
        <v>1.852764253711117E-16</v>
      </c>
      <c r="D74" s="194">
        <f>('АЗК Cl'!C75-'АЗК S'!C74)/'АЗК Cl'!C75</f>
        <v>0</v>
      </c>
    </row>
    <row r="75" spans="1:4" x14ac:dyDescent="0.25">
      <c r="A75" s="193" t="str">
        <f>'АЗК Cl'!A76</f>
        <v>АЗК 19 МАЗ</v>
      </c>
      <c r="B75" s="192" t="str">
        <f>'АЗК S'!A75</f>
        <v>АЗК 19 МАЗ</v>
      </c>
      <c r="C75" s="96">
        <f>('АЗК Cl'!B76-'АЗК S'!B75)/'АЗК Cl'!B76</f>
        <v>3.7530823342581892E-5</v>
      </c>
      <c r="D75" s="194">
        <f>('АЗК Cl'!C76-'АЗК S'!C75)/'АЗК Cl'!C76</f>
        <v>3.2257266188523426E-5</v>
      </c>
    </row>
    <row r="76" spans="1:4" x14ac:dyDescent="0.25">
      <c r="A76" s="193" t="str">
        <f>'АЗК Cl'!A77</f>
        <v>АЗК 19 МинскОНП</v>
      </c>
      <c r="B76" s="192" t="str">
        <f>'АЗК S'!A76</f>
        <v>АЗК 19 МИНСК ОНП</v>
      </c>
      <c r="C76" s="96">
        <f>('АЗК Cl'!B77-'АЗК S'!B76)/'АЗК Cl'!B77</f>
        <v>-7.7887029329221926E-4</v>
      </c>
      <c r="D76" s="194">
        <f>('АЗК Cl'!C77-'АЗК S'!C76)/'АЗК Cl'!C77</f>
        <v>-1.6177942214396071E-4</v>
      </c>
    </row>
    <row r="77" spans="1:4" x14ac:dyDescent="0.25">
      <c r="A77" s="193" t="str">
        <f>'АЗК Cl'!A78</f>
        <v>АЗК 19 МогилевОНП</v>
      </c>
      <c r="B77" s="192" t="str">
        <f>'АЗК S'!A77</f>
        <v>АЗК 19 МОГИЛЕВ ОНП</v>
      </c>
      <c r="C77" s="96">
        <f>('АЗК Cl'!B78-'АЗК S'!B77)/'АЗК Cl'!B78</f>
        <v>-1.5063154865778777E-4</v>
      </c>
      <c r="D77" s="194">
        <f>('АЗК Cl'!C78-'АЗК S'!C77)/'АЗК Cl'!C78</f>
        <v>-6.8879706504883936E-5</v>
      </c>
    </row>
    <row r="78" spans="1:4" x14ac:dyDescent="0.25">
      <c r="A78" s="193" t="str">
        <f>'АЗК Cl'!A79</f>
        <v>АЗК 2 БрестОНП</v>
      </c>
      <c r="B78" s="192" t="str">
        <f>'АЗК S'!A78</f>
        <v>АЗК 2 БРЕСТ ОНП</v>
      </c>
      <c r="C78" s="96">
        <f>('АЗК Cl'!B79-'АЗК S'!B78)/'АЗК Cl'!B79</f>
        <v>-1.144073832055714E-5</v>
      </c>
      <c r="D78" s="194">
        <f>('АЗК Cl'!C79-'АЗК S'!C78)/'АЗК Cl'!C79</f>
        <v>-9.057575729398334E-6</v>
      </c>
    </row>
    <row r="79" spans="1:4" x14ac:dyDescent="0.25">
      <c r="A79" s="193" t="str">
        <f>'АЗК Cl'!A80</f>
        <v>АЗК 2 ВитебскОНП</v>
      </c>
      <c r="B79" s="192" t="str">
        <f>'АЗК S'!A79</f>
        <v>АЗК 2 ВИТЕБСК ОНП</v>
      </c>
      <c r="C79" s="96">
        <f>('АЗК Cl'!B80-'АЗК S'!B79)/'АЗК Cl'!B80</f>
        <v>-2.8110010629625229E-4</v>
      </c>
      <c r="D79" s="194">
        <f>('АЗК Cl'!C80-'АЗК S'!C79)/'АЗК Cl'!C80</f>
        <v>-2.3031729994087166E-4</v>
      </c>
    </row>
    <row r="80" spans="1:4" x14ac:dyDescent="0.25">
      <c r="A80" s="193" t="str">
        <f>'АЗК Cl'!A81</f>
        <v>АЗК 2 ГомельОНП</v>
      </c>
      <c r="B80" s="192" t="str">
        <f>'АЗК S'!A80</f>
        <v>АЗК 2 ГОМЕЛЬ ОНП</v>
      </c>
      <c r="C80" s="96">
        <f>('АЗК Cl'!B81-'АЗК S'!B80)/'АЗК Cl'!B81</f>
        <v>-9.1944564462175473E-5</v>
      </c>
      <c r="D80" s="194">
        <f>('АЗК Cl'!C81-'АЗК S'!C80)/'АЗК Cl'!C81</f>
        <v>-1.063138492453186E-4</v>
      </c>
    </row>
    <row r="81" spans="1:4" x14ac:dyDescent="0.25">
      <c r="A81" s="193" t="str">
        <f>'АЗК Cl'!A82</f>
        <v>АЗК 2 ГродноОНП</v>
      </c>
      <c r="B81" s="192" t="str">
        <f>'АЗК S'!A81</f>
        <v>АЗК 2 ГРОДНО ОНП</v>
      </c>
      <c r="C81" s="96">
        <f>('АЗК Cl'!B82-'АЗК S'!B81)/'АЗК Cl'!B82</f>
        <v>4.8272617908258164E-16</v>
      </c>
      <c r="D81" s="194">
        <f>('АЗК Cl'!C82-'АЗК S'!C81)/'АЗК Cl'!C82</f>
        <v>4.5359290299117442E-7</v>
      </c>
    </row>
    <row r="82" spans="1:4" x14ac:dyDescent="0.25">
      <c r="A82" s="193" t="str">
        <f>'АЗК Cl'!A83</f>
        <v>АЗК 2 МАЗ</v>
      </c>
      <c r="B82" s="192" t="str">
        <f>'АЗК S'!A82</f>
        <v>АЗК 2 МАЗ</v>
      </c>
      <c r="C82" s="96">
        <f>('АЗК Cl'!B83-'АЗК S'!B82)/'АЗК Cl'!B83</f>
        <v>4.091962695051181E-5</v>
      </c>
      <c r="D82" s="194">
        <f>('АЗК Cl'!C83-'АЗК S'!C82)/'АЗК Cl'!C83</f>
        <v>2.7163207645290475E-5</v>
      </c>
    </row>
    <row r="83" spans="1:4" x14ac:dyDescent="0.25">
      <c r="A83" s="193"/>
      <c r="B83" s="192" t="str">
        <f>'АЗК S'!A83</f>
        <v>АЗК 2 МИНСК ОНП</v>
      </c>
      <c r="C83" s="96" t="e">
        <f>('АЗК Cl'!B84-'АЗК S'!B83)/'АЗК Cl'!B84</f>
        <v>#DIV/0!</v>
      </c>
      <c r="D83" s="194" t="e">
        <f>('АЗК Cl'!C84-'АЗК S'!C83)/'АЗК Cl'!C84</f>
        <v>#DIV/0!</v>
      </c>
    </row>
    <row r="84" spans="1:4" x14ac:dyDescent="0.25">
      <c r="A84" s="193" t="str">
        <f>'АЗК Cl'!A85</f>
        <v>АЗК 2 МогилевОНП</v>
      </c>
      <c r="B84" s="192" t="str">
        <f>'АЗК S'!A84</f>
        <v>АЗК 2 МОГИЛЕВ ОНП</v>
      </c>
      <c r="C84" s="96">
        <f>('АЗК Cl'!B85-'АЗК S'!B84)/'АЗК Cl'!B85</f>
        <v>-5.0815265721255377E-5</v>
      </c>
      <c r="D84" s="194">
        <f>('АЗК Cl'!C85-'АЗК S'!C84)/'АЗК Cl'!C85</f>
        <v>-9.3679225884509687E-5</v>
      </c>
    </row>
    <row r="85" spans="1:4" x14ac:dyDescent="0.25">
      <c r="A85" s="193" t="str">
        <f>'АЗК Cl'!A86</f>
        <v>АЗК 2 ПуховичиНП</v>
      </c>
      <c r="B85" s="192" t="str">
        <f>'АЗК S'!A85</f>
        <v>АЗК 2 ПУХОВИЧИ НП</v>
      </c>
      <c r="C85" s="96">
        <f>('АЗК Cl'!B86-'АЗК S'!B85)/'АЗК Cl'!B86</f>
        <v>-3.7110629737688164E-4</v>
      </c>
      <c r="D85" s="194">
        <f>('АЗК Cl'!C86-'АЗК S'!C85)/'АЗК Cl'!C86</f>
        <v>-2.2640208658264058E-4</v>
      </c>
    </row>
    <row r="86" spans="1:4" x14ac:dyDescent="0.25">
      <c r="A86" s="193" t="str">
        <f>'АЗК Cl'!A87</f>
        <v>АЗК 20 БрестОНП</v>
      </c>
      <c r="B86" s="192" t="str">
        <f>'АЗК S'!A86</f>
        <v>АЗК 20 БРЕСТ ОНП</v>
      </c>
      <c r="C86" s="96">
        <f>('АЗК Cl'!B87-'АЗК S'!B86)/'АЗК Cl'!B87</f>
        <v>-1.0162872291673297E-4</v>
      </c>
      <c r="D86" s="194">
        <f>('АЗК Cl'!C87-'АЗК S'!C86)/'АЗК Cl'!C87</f>
        <v>-1.1194716302913527E-5</v>
      </c>
    </row>
    <row r="87" spans="1:4" x14ac:dyDescent="0.25">
      <c r="A87" s="193" t="str">
        <f>'АЗК Cl'!A88</f>
        <v>АЗК 20 ВитебскОНП</v>
      </c>
      <c r="B87" s="192" t="str">
        <f>'АЗК S'!A87</f>
        <v>АЗК 20 ВИТЕБСК ОНП</v>
      </c>
      <c r="C87" s="96">
        <f>('АЗК Cl'!B88-'АЗК S'!B87)/'АЗК Cl'!B88</f>
        <v>-2.3227635030531556E-2</v>
      </c>
      <c r="D87" s="194">
        <f>('АЗК Cl'!C88-'АЗК S'!C87)/'АЗК Cl'!C88</f>
        <v>-2.9051397565412501E-2</v>
      </c>
    </row>
    <row r="88" spans="1:4" x14ac:dyDescent="0.25">
      <c r="A88" s="193" t="str">
        <f>'АЗК Cl'!A89</f>
        <v>АЗК 20 ГомельОНП</v>
      </c>
      <c r="B88" s="192" t="str">
        <f>'АЗК S'!A88</f>
        <v>АЗК 20 ГОМЕЛЬ ОНП</v>
      </c>
      <c r="C88" s="96">
        <f>('АЗК Cl'!B89-'АЗК S'!B88)/'АЗК Cl'!B89</f>
        <v>6.5905902775979496E-6</v>
      </c>
      <c r="D88" s="194">
        <f>('АЗК Cl'!C89-'АЗК S'!C88)/'АЗК Cl'!C89</f>
        <v>-5.1619374894083965E-5</v>
      </c>
    </row>
    <row r="89" spans="1:4" x14ac:dyDescent="0.25">
      <c r="A89" s="193" t="str">
        <f>'АЗК Cl'!A90</f>
        <v>АЗК 20 ГродноОНП</v>
      </c>
      <c r="B89" s="192" t="str">
        <f>'АЗК S'!A89</f>
        <v>АЗК 20 ГРОДНО ОНП</v>
      </c>
      <c r="C89" s="96">
        <f>('АЗК Cl'!B90-'АЗК S'!B89)/'АЗК Cl'!B90</f>
        <v>0</v>
      </c>
      <c r="D89" s="194">
        <f>('АЗК Cl'!C90-'АЗК S'!C89)/'АЗК Cl'!C90</f>
        <v>0</v>
      </c>
    </row>
    <row r="90" spans="1:4" x14ac:dyDescent="0.25">
      <c r="A90" s="193" t="str">
        <f>'АЗК Cl'!A91</f>
        <v>АЗК 20 МАЗ</v>
      </c>
      <c r="B90" s="192" t="str">
        <f>'АЗК S'!A90</f>
        <v>АЗК 20 МАЗ</v>
      </c>
      <c r="C90" s="96">
        <f>('АЗК Cl'!B91-'АЗК S'!B90)/'АЗК Cl'!B91</f>
        <v>1.7856139103161877E-4</v>
      </c>
      <c r="D90" s="194">
        <f>('АЗК Cl'!C91-'АЗК S'!C90)/'АЗК Cl'!C91</f>
        <v>5.1206471995514881E-5</v>
      </c>
    </row>
    <row r="91" spans="1:4" x14ac:dyDescent="0.25">
      <c r="A91" s="193" t="str">
        <f>'АЗК Cl'!A92</f>
        <v>АЗК 20 МинскОНП</v>
      </c>
      <c r="B91" s="192" t="str">
        <f>'АЗК S'!A91</f>
        <v>АЗК 20 МИНСК ОНП</v>
      </c>
      <c r="C91" s="96">
        <f>('АЗК Cl'!B92-'АЗК S'!B91)/'АЗК Cl'!B92</f>
        <v>-1.2119490971972069E-4</v>
      </c>
      <c r="D91" s="194">
        <f>('АЗК Cl'!C92-'АЗК S'!C91)/'АЗК Cl'!C92</f>
        <v>-7.8392287954852499E-5</v>
      </c>
    </row>
    <row r="92" spans="1:4" x14ac:dyDescent="0.25">
      <c r="A92" s="193" t="str">
        <f>'АЗК Cl'!A93</f>
        <v>АЗК 20 МогилевОНП</v>
      </c>
      <c r="B92" s="192" t="str">
        <f>'АЗК S'!A92</f>
        <v>АЗК 20 МОГИЛЕВ ОНП</v>
      </c>
      <c r="C92" s="96">
        <f>('АЗК Cl'!B93-'АЗК S'!B92)/'АЗК Cl'!B93</f>
        <v>-8.5156190185134049E-4</v>
      </c>
      <c r="D92" s="194">
        <f>('АЗК Cl'!C93-'АЗК S'!C92)/'АЗК Cl'!C93</f>
        <v>-9.7438960172160395E-4</v>
      </c>
    </row>
    <row r="93" spans="1:4" x14ac:dyDescent="0.25">
      <c r="A93" s="193" t="str">
        <f>'АЗК Cl'!A94</f>
        <v>АЗК 21 БрестОНП</v>
      </c>
      <c r="B93" s="192" t="str">
        <f>'АЗК S'!A93</f>
        <v>АЗК 21 БРЕСТ ОНП</v>
      </c>
      <c r="C93" s="96">
        <f>('АЗК Cl'!B94-'АЗК S'!B93)/'АЗК Cl'!B94</f>
        <v>1.0421754762749741E-6</v>
      </c>
      <c r="D93" s="194">
        <f>('АЗК Cl'!C94-'АЗК S'!C93)/'АЗК Cl'!C94</f>
        <v>-2.7405090204572676E-4</v>
      </c>
    </row>
    <row r="94" spans="1:4" x14ac:dyDescent="0.25">
      <c r="A94" s="193" t="str">
        <f>'АЗК Cl'!A95</f>
        <v>АЗК 21 ВитебскОНП</v>
      </c>
      <c r="B94" s="192" t="str">
        <f>'АЗК S'!A94</f>
        <v>АЗК 21 ВИТЕБСК ОНП</v>
      </c>
      <c r="C94" s="96">
        <f>('АЗК Cl'!B95-'АЗК S'!B94)/'АЗК Cl'!B95</f>
        <v>-2.3601348086031246E-4</v>
      </c>
      <c r="D94" s="194">
        <f>('АЗК Cl'!C95-'АЗК S'!C94)/'АЗК Cl'!C95</f>
        <v>-1.5538863960710861E-4</v>
      </c>
    </row>
    <row r="95" spans="1:4" x14ac:dyDescent="0.25">
      <c r="A95" s="193" t="str">
        <f>'АЗК Cl'!A96</f>
        <v>АЗК 21 ГомельОНП</v>
      </c>
      <c r="B95" s="192" t="str">
        <f>'АЗК S'!A95</f>
        <v>АЗК 21 ГОМЕЛЬ ОНП</v>
      </c>
      <c r="C95" s="96">
        <f>('АЗК Cl'!B96-'АЗК S'!B95)/'АЗК Cl'!B96</f>
        <v>-3.8747528152099534E-6</v>
      </c>
      <c r="D95" s="194">
        <f>('АЗК Cl'!C96-'АЗК S'!C95)/'АЗК Cl'!C96</f>
        <v>-9.4307656192937258E-5</v>
      </c>
    </row>
    <row r="96" spans="1:4" x14ac:dyDescent="0.25">
      <c r="A96" s="193" t="str">
        <f>'АЗК Cl'!A97</f>
        <v>АЗК 21 ГродноОНП</v>
      </c>
      <c r="B96" s="192" t="str">
        <f>'АЗК S'!A96</f>
        <v>АЗК 21 ГРОДНО ОНП</v>
      </c>
      <c r="C96" s="96">
        <f>('АЗК Cl'!B97-'АЗК S'!B96)/'АЗК Cl'!B97</f>
        <v>3.9347738674244291E-5</v>
      </c>
      <c r="D96" s="194">
        <f>('АЗК Cl'!C97-'АЗК S'!C96)/'АЗК Cl'!C97</f>
        <v>7.0562133274493271E-16</v>
      </c>
    </row>
    <row r="97" spans="1:4" x14ac:dyDescent="0.25">
      <c r="A97" s="193" t="str">
        <f>'АЗК Cl'!A98</f>
        <v>АЗК 21 МАЗ</v>
      </c>
      <c r="B97" s="192" t="str">
        <f>'АЗК S'!A97</f>
        <v>АЗК 21 МАЗ</v>
      </c>
      <c r="C97" s="96">
        <f>('АЗК Cl'!B98-'АЗК S'!B97)/'АЗК Cl'!B98</f>
        <v>2.9188076115620935E-4</v>
      </c>
      <c r="D97" s="194">
        <f>('АЗК Cl'!C98-'АЗК S'!C97)/'АЗК Cl'!C98</f>
        <v>9.2005578444211944E-6</v>
      </c>
    </row>
    <row r="98" spans="1:4" x14ac:dyDescent="0.25">
      <c r="A98" s="193" t="str">
        <f>'АЗК Cl'!A99</f>
        <v>АЗК 21 МинскОНП</v>
      </c>
      <c r="B98" s="192" t="str">
        <f>'АЗК S'!A98</f>
        <v>АЗК 21 МИНСК ОНП</v>
      </c>
      <c r="C98" s="96">
        <f>('АЗК Cl'!B99-'АЗК S'!B98)/'АЗК Cl'!B99</f>
        <v>-1.1612823544974204E-4</v>
      </c>
      <c r="D98" s="194">
        <f>('АЗК Cl'!C99-'АЗК S'!C98)/'АЗК Cl'!C99</f>
        <v>-1.021027447664801E-4</v>
      </c>
    </row>
    <row r="99" spans="1:4" x14ac:dyDescent="0.25">
      <c r="A99" s="193" t="str">
        <f>'АЗК Cl'!A100</f>
        <v>АЗК 21 МогилевОНП</v>
      </c>
      <c r="B99" s="192" t="str">
        <f>'АЗК S'!A99</f>
        <v>АЗК 21 МОГИЛЕВ ОНП</v>
      </c>
      <c r="C99" s="96">
        <f>('АЗК Cl'!B100-'АЗК S'!B99)/'АЗК Cl'!B100</f>
        <v>-1.5550607054387369E-4</v>
      </c>
      <c r="D99" s="194">
        <f>('АЗК Cl'!C100-'АЗК S'!C99)/'АЗК Cl'!C100</f>
        <v>-1.4865686285138376E-4</v>
      </c>
    </row>
    <row r="100" spans="1:4" x14ac:dyDescent="0.25">
      <c r="A100" s="193" t="str">
        <f>'АЗК Cl'!A101</f>
        <v>АЗК 22 БрестОНП</v>
      </c>
      <c r="B100" s="192" t="str">
        <f>'АЗК S'!A100</f>
        <v>АЗК 22 БРЕСТ ОНП</v>
      </c>
      <c r="C100" s="96">
        <f>('АЗК Cl'!B101-'АЗК S'!B100)/'АЗК Cl'!B101</f>
        <v>-1.4315663040100086E-3</v>
      </c>
      <c r="D100" s="194">
        <f>('АЗК Cl'!C101-'АЗК S'!C100)/'АЗК Cl'!C101</f>
        <v>-1.3194950480845146E-3</v>
      </c>
    </row>
    <row r="101" spans="1:4" x14ac:dyDescent="0.25">
      <c r="A101" s="193" t="str">
        <f>'АЗК Cl'!A102</f>
        <v>АЗК 22 ВитебскОНП</v>
      </c>
      <c r="B101" s="192" t="str">
        <f>'АЗК S'!A101</f>
        <v>АЗК 22 ВИТЕБСК ОНП</v>
      </c>
      <c r="C101" s="96">
        <f>('АЗК Cl'!B102-'АЗК S'!B101)/'АЗК Cl'!B102</f>
        <v>-2.6452889138755414E-4</v>
      </c>
      <c r="D101" s="194">
        <f>('АЗК Cl'!C102-'АЗК S'!C101)/'АЗК Cl'!C102</f>
        <v>-2.973310354696884E-4</v>
      </c>
    </row>
    <row r="102" spans="1:4" x14ac:dyDescent="0.25">
      <c r="A102" s="193" t="str">
        <f>'АЗК Cl'!A103</f>
        <v>АЗК 22 ГомельОНП</v>
      </c>
      <c r="B102" s="192" t="str">
        <f>'АЗК S'!A102</f>
        <v>АЗК 22 ГОМЕЛЬ ОНП</v>
      </c>
      <c r="C102" s="96">
        <f>('АЗК Cl'!B103-'АЗК S'!B102)/'АЗК Cl'!B103</f>
        <v>-9.1907666343361971E-5</v>
      </c>
      <c r="D102" s="194">
        <f>('АЗК Cl'!C103-'АЗК S'!C102)/'АЗК Cl'!C103</f>
        <v>-1.6482070671975369E-4</v>
      </c>
    </row>
    <row r="103" spans="1:4" x14ac:dyDescent="0.25">
      <c r="A103" s="193" t="str">
        <f>'АЗК Cl'!A104</f>
        <v>АЗК 22 ГродноОНП</v>
      </c>
      <c r="B103" s="192" t="str">
        <f>'АЗК S'!A103</f>
        <v>АЗК 22 ГРОДНО ОНП</v>
      </c>
      <c r="C103" s="96">
        <f>('АЗК Cl'!B104-'АЗК S'!B103)/'АЗК Cl'!B104</f>
        <v>2.6573336858369694E-6</v>
      </c>
      <c r="D103" s="194">
        <f>('АЗК Cl'!C104-'АЗК S'!C103)/'АЗК Cl'!C104</f>
        <v>6.3961654787845966E-5</v>
      </c>
    </row>
    <row r="104" spans="1:4" x14ac:dyDescent="0.25">
      <c r="A104" s="193" t="str">
        <f>'АЗК Cl'!A105</f>
        <v>АЗК 22 МАЗ</v>
      </c>
      <c r="B104" s="192" t="str">
        <f>'АЗК S'!A104</f>
        <v>АЗК 22 МАЗ</v>
      </c>
      <c r="C104" s="96">
        <f>('АЗК Cl'!B105-'АЗК S'!B104)/'АЗК Cl'!B105</f>
        <v>2.4344304692770671E-5</v>
      </c>
      <c r="D104" s="194">
        <f>('АЗК Cl'!C105-'АЗК S'!C104)/'АЗК Cl'!C105</f>
        <v>6.3752935973280375E-5</v>
      </c>
    </row>
    <row r="105" spans="1:4" x14ac:dyDescent="0.25">
      <c r="A105" s="193" t="str">
        <f>'АЗК Cl'!A106</f>
        <v>АЗК 22 МинскОНП</v>
      </c>
      <c r="B105" s="192" t="str">
        <f>'АЗК S'!A105</f>
        <v>АЗК 22 МИНСК ОНП</v>
      </c>
      <c r="C105" s="96">
        <f>('АЗК Cl'!B106-'АЗК S'!B105)/'АЗК Cl'!B106</f>
        <v>-2.1012170863520107E-4</v>
      </c>
      <c r="D105" s="194">
        <f>('АЗК Cl'!C106-'АЗК S'!C105)/'АЗК Cl'!C106</f>
        <v>-1.8561917322717518E-4</v>
      </c>
    </row>
    <row r="106" spans="1:4" x14ac:dyDescent="0.25">
      <c r="A106" s="193" t="str">
        <f>'АЗК Cl'!A107</f>
        <v>АЗК 22 МогилевОНП</v>
      </c>
      <c r="B106" s="192" t="str">
        <f>'АЗК S'!A106</f>
        <v>АЗК 22 МОГИЛЕВ ОНП</v>
      </c>
      <c r="C106" s="96">
        <f>('АЗК Cl'!B107-'АЗК S'!B106)/'АЗК Cl'!B107</f>
        <v>-7.0727893692505749E-3</v>
      </c>
      <c r="D106" s="194">
        <f>('АЗК Cl'!C107-'АЗК S'!C106)/'АЗК Cl'!C107</f>
        <v>-5.4827852265207219E-3</v>
      </c>
    </row>
    <row r="107" spans="1:4" x14ac:dyDescent="0.25">
      <c r="A107" s="193" t="str">
        <f>'АЗК Cl'!A108</f>
        <v>АЗК 23 БрестОНП</v>
      </c>
      <c r="B107" s="192" t="str">
        <f>'АЗК S'!A107</f>
        <v>АЗК 23 БРЕСТ ОНП</v>
      </c>
      <c r="C107" s="96">
        <f>('АЗК Cl'!B108-'АЗК S'!B107)/'АЗК Cl'!B108</f>
        <v>-4.6829943644273847E-5</v>
      </c>
      <c r="D107" s="194">
        <f>('АЗК Cl'!C108-'АЗК S'!C107)/'АЗК Cl'!C108</f>
        <v>-6.0453209976765818E-5</v>
      </c>
    </row>
    <row r="108" spans="1:4" x14ac:dyDescent="0.25">
      <c r="A108" s="193" t="str">
        <f>'АЗК Cl'!A109</f>
        <v>АЗК 23 ВитебскОНП</v>
      </c>
      <c r="B108" s="192" t="str">
        <f>'АЗК S'!A108</f>
        <v>АЗК 23 ВИТЕБСК ОНП</v>
      </c>
      <c r="C108" s="96">
        <f>('АЗК Cl'!B109-'АЗК S'!B108)/'АЗК Cl'!B109</f>
        <v>-2.6068668041465592E-4</v>
      </c>
      <c r="D108" s="194">
        <f>('АЗК Cl'!C109-'АЗК S'!C108)/'АЗК Cl'!C109</f>
        <v>-2.568041671955376E-4</v>
      </c>
    </row>
    <row r="109" spans="1:4" x14ac:dyDescent="0.25">
      <c r="A109" s="193" t="str">
        <f>'АЗК Cl'!A110</f>
        <v>АЗК 23 ГомельОНП</v>
      </c>
      <c r="B109" s="192" t="str">
        <f>'АЗК S'!A109</f>
        <v>АЗК 23 ГОМЕЛЬ ОНП</v>
      </c>
      <c r="C109" s="96">
        <f>('АЗК Cl'!B110-'АЗК S'!B109)/'АЗК Cl'!B110</f>
        <v>-3.8699699555952134E-4</v>
      </c>
      <c r="D109" s="194">
        <f>('АЗК Cl'!C110-'АЗК S'!C109)/'АЗК Cl'!C110</f>
        <v>-3.8590031409474419E-4</v>
      </c>
    </row>
    <row r="110" spans="1:4" x14ac:dyDescent="0.25">
      <c r="A110" s="193" t="str">
        <f>'АЗК Cl'!A111</f>
        <v>АЗК 23 ГродноОНП</v>
      </c>
      <c r="B110" s="192" t="str">
        <f>'АЗК S'!A110</f>
        <v>АЗК 23 ГРОДНО ОНП</v>
      </c>
      <c r="C110" s="96">
        <f>('АЗК Cl'!B111-'АЗК S'!B110)/'АЗК Cl'!B111</f>
        <v>2.0558670592664415E-5</v>
      </c>
      <c r="D110" s="194">
        <f>('АЗК Cl'!C111-'АЗК S'!C110)/'АЗК Cl'!C111</f>
        <v>1.4062085488978195E-5</v>
      </c>
    </row>
    <row r="111" spans="1:4" x14ac:dyDescent="0.25">
      <c r="A111" s="193" t="str">
        <f>'АЗК Cl'!A112</f>
        <v>АЗК 23 МАЗ</v>
      </c>
      <c r="B111" s="192" t="str">
        <f>'АЗК S'!A111</f>
        <v>АЗК 23 МАЗ</v>
      </c>
      <c r="C111" s="96">
        <f>('АЗК Cl'!B112-'АЗК S'!B111)/'АЗК Cl'!B112</f>
        <v>2.6498057732860325E-6</v>
      </c>
      <c r="D111" s="194">
        <f>('АЗК Cl'!C112-'АЗК S'!C111)/'АЗК Cl'!C112</f>
        <v>1.0778510150192993E-5</v>
      </c>
    </row>
    <row r="112" spans="1:4" x14ac:dyDescent="0.25">
      <c r="A112" s="193" t="str">
        <f>'АЗК Cl'!A113</f>
        <v>АЗК 23 МинскОНП</v>
      </c>
      <c r="B112" s="192" t="str">
        <f>'АЗК S'!A112</f>
        <v>АЗК 23 МИНСК ОНП</v>
      </c>
      <c r="C112" s="96">
        <f>('АЗК Cl'!B113-'АЗК S'!B112)/'АЗК Cl'!B113</f>
        <v>-2.0444454405537169E-4</v>
      </c>
      <c r="D112" s="194">
        <f>('АЗК Cl'!C113-'АЗК S'!C112)/'АЗК Cl'!C113</f>
        <v>-1.4622124271188987E-4</v>
      </c>
    </row>
    <row r="113" spans="1:4" x14ac:dyDescent="0.25">
      <c r="A113" s="193" t="str">
        <f>'АЗК Cl'!A114</f>
        <v>АЗК 23 МогилевОНП</v>
      </c>
      <c r="B113" s="192" t="str">
        <f>'АЗК S'!A113</f>
        <v>АЗК 23 МОГИЛЕВ ОНП</v>
      </c>
      <c r="C113" s="96">
        <f>('АЗК Cl'!B114-'АЗК S'!B113)/'АЗК Cl'!B114</f>
        <v>-2.3071472499828349E-5</v>
      </c>
      <c r="D113" s="194">
        <f>('АЗК Cl'!C114-'АЗК S'!C113)/'АЗК Cl'!C114</f>
        <v>-1.409984409802381E-5</v>
      </c>
    </row>
    <row r="114" spans="1:4" x14ac:dyDescent="0.25">
      <c r="A114" s="193" t="str">
        <f>'АЗК Cl'!A115</f>
        <v>АЗК 24 БрестОНП</v>
      </c>
      <c r="B114" s="192" t="str">
        <f>'АЗК S'!A114</f>
        <v>АЗК 24 БРЕСТ ОНП</v>
      </c>
      <c r="C114" s="96">
        <f>('АЗК Cl'!B115-'АЗК S'!B114)/'АЗК Cl'!B115</f>
        <v>-2.1008531882418232E-4</v>
      </c>
      <c r="D114" s="194">
        <f>('АЗК Cl'!C115-'АЗК S'!C114)/'АЗК Cl'!C115</f>
        <v>-2.6581286295819105E-4</v>
      </c>
    </row>
    <row r="115" spans="1:4" x14ac:dyDescent="0.25">
      <c r="A115" s="193" t="str">
        <f>'АЗК Cl'!A116</f>
        <v>АЗК 24 ВитебскОНП</v>
      </c>
      <c r="B115" s="192" t="str">
        <f>'АЗК S'!A115</f>
        <v>АЗК 24 ВИТЕБСК ОНП</v>
      </c>
      <c r="C115" s="96">
        <f>('АЗК Cl'!B116-'АЗК S'!B115)/'АЗК Cl'!B116</f>
        <v>-6.7039903883305558E-5</v>
      </c>
      <c r="D115" s="194">
        <f>('АЗК Cl'!C116-'АЗК S'!C115)/'АЗК Cl'!C116</f>
        <v>-9.9842235954893154E-5</v>
      </c>
    </row>
    <row r="116" spans="1:4" x14ac:dyDescent="0.25">
      <c r="A116" s="193" t="str">
        <f>'АЗК Cl'!A117</f>
        <v>АЗК 24 ГомельОНП</v>
      </c>
      <c r="B116" s="192" t="str">
        <f>'АЗК S'!A116</f>
        <v>АЗК 24 ГОМЕЛЬ ОНП</v>
      </c>
      <c r="C116" s="96">
        <f>('АЗК Cl'!B117-'АЗК S'!B116)/'АЗК Cl'!B117</f>
        <v>-1.4961337773545169E-4</v>
      </c>
      <c r="D116" s="194">
        <f>('АЗК Cl'!C117-'АЗК S'!C116)/'АЗК Cl'!C117</f>
        <v>-1.2128815157905868E-4</v>
      </c>
    </row>
    <row r="117" spans="1:4" x14ac:dyDescent="0.25">
      <c r="A117" s="193" t="str">
        <f>'АЗК Cl'!A118</f>
        <v>АЗК 24 ГродноОНП</v>
      </c>
      <c r="B117" s="192" t="str">
        <f>'АЗК S'!A117</f>
        <v>АЗК 24 ГРОДНО ОНП</v>
      </c>
      <c r="C117" s="96">
        <f>('АЗК Cl'!B118-'АЗК S'!B117)/'АЗК Cl'!B118</f>
        <v>4.2703004816307077E-16</v>
      </c>
      <c r="D117" s="194">
        <f>('АЗК Cl'!C118-'АЗК S'!C117)/'АЗК Cl'!C118</f>
        <v>2.453178572437003E-5</v>
      </c>
    </row>
    <row r="118" spans="1:4" x14ac:dyDescent="0.25">
      <c r="A118" s="193" t="str">
        <f>'АЗК Cl'!A119</f>
        <v>АЗК 24 МАЗ</v>
      </c>
      <c r="B118" s="192" t="str">
        <f>'АЗК S'!A118</f>
        <v>АЗК 24 МАЗ</v>
      </c>
      <c r="C118" s="96">
        <f>('АЗК Cl'!B119-'АЗК S'!B118)/'АЗК Cl'!B119</f>
        <v>1.6290254462918331E-4</v>
      </c>
      <c r="D118" s="194">
        <f>('АЗК Cl'!C119-'АЗК S'!C118)/'АЗК Cl'!C119</f>
        <v>3.8451748656323311E-5</v>
      </c>
    </row>
    <row r="119" spans="1:4" x14ac:dyDescent="0.25">
      <c r="A119" s="193" t="str">
        <f>'АЗК Cl'!A120</f>
        <v>АЗК 24 МинскОНП</v>
      </c>
      <c r="B119" s="192" t="str">
        <f>'АЗК S'!A119</f>
        <v>АЗК 24 МИНСК ОНП</v>
      </c>
      <c r="C119" s="96">
        <f>('АЗК Cl'!B120-'АЗК S'!B119)/'АЗК Cl'!B120</f>
        <v>-7.4537367415642623E-5</v>
      </c>
      <c r="D119" s="194">
        <f>('АЗК Cl'!C120-'АЗК S'!C119)/'АЗК Cl'!C120</f>
        <v>-1.9397348393186312E-4</v>
      </c>
    </row>
    <row r="120" spans="1:4" x14ac:dyDescent="0.25">
      <c r="A120" s="193" t="str">
        <f>'АЗК Cl'!A121</f>
        <v>АЗК 24 МогилевОНП</v>
      </c>
      <c r="B120" s="192" t="str">
        <f>'АЗК S'!A120</f>
        <v>АЗК 24 МОГИЛЕВ ОНП</v>
      </c>
      <c r="C120" s="96">
        <f>('АЗК Cl'!B121-'АЗК S'!B120)/'АЗК Cl'!B121</f>
        <v>-4.5717438322611466E-4</v>
      </c>
      <c r="D120" s="194">
        <f>('АЗК Cl'!C121-'АЗК S'!C120)/'АЗК Cl'!C121</f>
        <v>-2.0321029943355762E-4</v>
      </c>
    </row>
    <row r="121" spans="1:4" x14ac:dyDescent="0.25">
      <c r="A121" s="193" t="str">
        <f>'АЗК Cl'!A122</f>
        <v>АЗК 25 БрестОНП</v>
      </c>
      <c r="B121" s="192" t="str">
        <f>'АЗК S'!A121</f>
        <v>АЗК 25 БРЕСТ ОНП</v>
      </c>
      <c r="C121" s="96">
        <f>('АЗК Cl'!B122-'АЗК S'!B121)/'АЗК Cl'!B122</f>
        <v>-5.4579562949834799E-5</v>
      </c>
      <c r="D121" s="194">
        <f>('АЗК Cl'!C122-'АЗК S'!C121)/'АЗК Cl'!C122</f>
        <v>-1.6663810952397692E-4</v>
      </c>
    </row>
    <row r="122" spans="1:4" x14ac:dyDescent="0.25">
      <c r="A122" s="193" t="str">
        <f>'АЗК Cl'!A123</f>
        <v>АЗК 25 ВитебскОНП</v>
      </c>
      <c r="B122" s="192" t="str">
        <f>'АЗК S'!A122</f>
        <v>АЗК 25 ВИТЕБСК ОНП</v>
      </c>
      <c r="C122" s="96">
        <f>('АЗК Cl'!B123-'АЗК S'!B122)/'АЗК Cl'!B123</f>
        <v>9.397433391593165E-6</v>
      </c>
      <c r="D122" s="194">
        <f>('АЗК Cl'!C123-'АЗК S'!C122)/'АЗК Cl'!C123</f>
        <v>-4.8343897639382849E-5</v>
      </c>
    </row>
    <row r="123" spans="1:4" x14ac:dyDescent="0.25">
      <c r="A123" s="193" t="str">
        <f>'АЗК Cl'!A124</f>
        <v>АЗК 25 ГомельОНП</v>
      </c>
      <c r="B123" s="192" t="str">
        <f>'АЗК S'!A123</f>
        <v>АЗК 25 ГОМЕЛЬ ОНП</v>
      </c>
      <c r="C123" s="96">
        <f>('АЗК Cl'!B124-'АЗК S'!B123)/'АЗК Cl'!B124</f>
        <v>-1.7140483249560111E-5</v>
      </c>
      <c r="D123" s="194">
        <f>('АЗК Cl'!C124-'АЗК S'!C123)/'АЗК Cl'!C124</f>
        <v>-8.1014394103695066E-5</v>
      </c>
    </row>
    <row r="124" spans="1:4" x14ac:dyDescent="0.25">
      <c r="A124" s="193" t="str">
        <f>'АЗК Cl'!A125</f>
        <v>АЗК 25 ГродноОНП</v>
      </c>
      <c r="B124" s="192" t="str">
        <f>'АЗК S'!A124</f>
        <v>АЗК 25 ГРОДНО ОНП</v>
      </c>
      <c r="C124" s="96">
        <f>('АЗК Cl'!B125-'АЗК S'!B124)/'АЗК Cl'!B125</f>
        <v>1.8457187165681231E-5</v>
      </c>
      <c r="D124" s="194">
        <f>('АЗК Cl'!C125-'АЗК S'!C124)/'АЗК Cl'!C125</f>
        <v>6.4156190851084495E-16</v>
      </c>
    </row>
    <row r="125" spans="1:4" x14ac:dyDescent="0.25">
      <c r="A125" s="193" t="str">
        <f>'АЗК Cl'!A126</f>
        <v>АЗК 25 МАЗ</v>
      </c>
      <c r="B125" s="192" t="str">
        <f>'АЗК S'!A125</f>
        <v>АЗК 25 МАЗ</v>
      </c>
      <c r="C125" s="96">
        <f>('АЗК Cl'!B126-'АЗК S'!B125)/'АЗК Cl'!B126</f>
        <v>7.3548085539498249E-5</v>
      </c>
      <c r="D125" s="194">
        <f>('АЗК Cl'!C126-'АЗК S'!C125)/'АЗК Cl'!C126</f>
        <v>3.1560891736965258E-5</v>
      </c>
    </row>
    <row r="126" spans="1:4" x14ac:dyDescent="0.25">
      <c r="A126" s="193" t="str">
        <f>'АЗК Cl'!A127</f>
        <v>АЗК 25 МинскОНП</v>
      </c>
      <c r="B126" s="192" t="str">
        <f>'АЗК S'!A126</f>
        <v>АЗК 25 МИНСК ОНП</v>
      </c>
      <c r="C126" s="96">
        <f>('АЗК Cl'!B127-'АЗК S'!B126)/'АЗК Cl'!B127</f>
        <v>-3.343271853521022E-4</v>
      </c>
      <c r="D126" s="194">
        <f>('АЗК Cl'!C127-'АЗК S'!C126)/'АЗК Cl'!C127</f>
        <v>-4.8651593135562183E-4</v>
      </c>
    </row>
    <row r="127" spans="1:4" x14ac:dyDescent="0.25">
      <c r="A127" s="193" t="str">
        <f>'АЗК Cl'!A128</f>
        <v>АЗК 25 МогилевОНП</v>
      </c>
      <c r="B127" s="192" t="str">
        <f>'АЗК S'!A127</f>
        <v>АЗК 25 МОГИЛЕВ ОНП</v>
      </c>
      <c r="C127" s="96">
        <f>('АЗК Cl'!B128-'АЗК S'!B127)/'АЗК Cl'!B128</f>
        <v>-1.0277472094235897E-4</v>
      </c>
      <c r="D127" s="194">
        <f>('АЗК Cl'!C128-'АЗК S'!C127)/'АЗК Cl'!C128</f>
        <v>-7.5902593081168072E-5</v>
      </c>
    </row>
    <row r="128" spans="1:4" x14ac:dyDescent="0.25">
      <c r="A128" s="193" t="str">
        <f>'АЗК Cl'!A129</f>
        <v>АЗК 26 БрестОНП</v>
      </c>
      <c r="B128" s="192" t="str">
        <f>'АЗК S'!A128</f>
        <v>АЗК 26 БРЕСТ ОНП</v>
      </c>
      <c r="C128" s="96">
        <f>('АЗК Cl'!B129-'АЗК S'!B128)/'АЗК Cl'!B129</f>
        <v>-2.9538988606657858E-4</v>
      </c>
      <c r="D128" s="194">
        <f>('АЗК Cl'!C129-'АЗК S'!C128)/'АЗК Cl'!C129</f>
        <v>-3.7616124334402832E-4</v>
      </c>
    </row>
    <row r="129" spans="1:4" x14ac:dyDescent="0.25">
      <c r="A129" s="193" t="str">
        <f>'АЗК Cl'!A130</f>
        <v>АЗК 26 ВитебскОНП</v>
      </c>
      <c r="B129" s="192" t="str">
        <f>'АЗК S'!A129</f>
        <v>АЗК 26 ВИТЕБСК ОНП</v>
      </c>
      <c r="C129" s="96">
        <f>('АЗК Cl'!B130-'АЗК S'!B129)/'АЗК Cl'!B130</f>
        <v>-1.0564169532016974E-4</v>
      </c>
      <c r="D129" s="194">
        <f>('АЗК Cl'!C130-'АЗК S'!C129)/'АЗК Cl'!C130</f>
        <v>-1.4202308711791492E-4</v>
      </c>
    </row>
    <row r="130" spans="1:4" x14ac:dyDescent="0.25">
      <c r="A130" s="193" t="str">
        <f>'АЗК Cl'!A131</f>
        <v>АЗК 26 ГомельОНП</v>
      </c>
      <c r="B130" s="192" t="str">
        <f>'АЗК S'!A130</f>
        <v>АЗК 26 ГОМЕЛЬ ОНП</v>
      </c>
      <c r="C130" s="96">
        <f>('АЗК Cl'!B131-'АЗК S'!B130)/'АЗК Cl'!B131</f>
        <v>-1.0601795386062236E-5</v>
      </c>
      <c r="D130" s="194">
        <f>('АЗК Cl'!C131-'АЗК S'!C130)/'АЗК Cl'!C131</f>
        <v>-7.8018783411369424E-5</v>
      </c>
    </row>
    <row r="131" spans="1:4" x14ac:dyDescent="0.25">
      <c r="A131" s="193" t="str">
        <f>'АЗК Cl'!A132</f>
        <v>АЗК 26 ГродноОНП</v>
      </c>
      <c r="B131" s="192" t="str">
        <f>'АЗК S'!A131</f>
        <v>АЗК 26 ГРОДНО ОНП</v>
      </c>
      <c r="C131" s="96">
        <f>('АЗК Cl'!B132-'АЗК S'!B131)/'АЗК Cl'!B132</f>
        <v>-3.0071359146232226E-16</v>
      </c>
      <c r="D131" s="194">
        <f>('АЗК Cl'!C132-'АЗК S'!C131)/'АЗК Cl'!C132</f>
        <v>0</v>
      </c>
    </row>
    <row r="132" spans="1:4" x14ac:dyDescent="0.25">
      <c r="A132" s="193" t="str">
        <f>'АЗК Cl'!A133</f>
        <v>АЗК 26 МАЗ</v>
      </c>
      <c r="B132" s="192" t="str">
        <f>'АЗК S'!A132</f>
        <v>АЗК 26 МАЗ</v>
      </c>
      <c r="C132" s="96">
        <f>('АЗК Cl'!B133-'АЗК S'!B132)/'АЗК Cl'!B133</f>
        <v>5.3245038166476989E-6</v>
      </c>
      <c r="D132" s="194">
        <f>('АЗК Cl'!C133-'АЗК S'!C132)/'АЗК Cl'!C133</f>
        <v>3.0512593889505152E-5</v>
      </c>
    </row>
    <row r="133" spans="1:4" x14ac:dyDescent="0.25">
      <c r="A133" s="193" t="str">
        <f>'АЗК Cl'!A134</f>
        <v>АЗК 26 МинскОНП</v>
      </c>
      <c r="B133" s="192" t="str">
        <f>'АЗК S'!A133</f>
        <v>АЗК 26 МИНСК ОНП</v>
      </c>
      <c r="C133" s="96">
        <f>('АЗК Cl'!B134-'АЗК S'!B133)/'АЗК Cl'!B134</f>
        <v>-9.5255286451438248E-5</v>
      </c>
      <c r="D133" s="194">
        <f>('АЗК Cl'!C134-'АЗК S'!C133)/'АЗК Cl'!C134</f>
        <v>-7.1895787918162073E-5</v>
      </c>
    </row>
    <row r="134" spans="1:4" x14ac:dyDescent="0.25">
      <c r="A134" s="193" t="str">
        <f>'АЗК Cl'!A135</f>
        <v>АЗК 26 МогилевОНП</v>
      </c>
      <c r="B134" s="192" t="str">
        <f>'АЗК S'!A134</f>
        <v>АЗК 26 МОГИЛЕВ ОНП</v>
      </c>
      <c r="C134" s="96">
        <f>('АЗК Cl'!B135-'АЗК S'!B134)/'АЗК Cl'!B135</f>
        <v>2.9941924320759083E-4</v>
      </c>
      <c r="D134" s="194">
        <f>('АЗК Cl'!C135-'АЗК S'!C134)/'АЗК Cl'!C135</f>
        <v>0</v>
      </c>
    </row>
    <row r="135" spans="1:4" x14ac:dyDescent="0.25">
      <c r="A135" s="193" t="str">
        <f>'АЗК Cl'!A136</f>
        <v>АЗК 27 БрестОНП</v>
      </c>
      <c r="B135" s="192" t="str">
        <f>'АЗК S'!A135</f>
        <v>АЗК 27 БРЕСТ ОНП</v>
      </c>
      <c r="C135" s="96">
        <f>('АЗК Cl'!B136-'АЗК S'!B135)/'АЗК Cl'!B136</f>
        <v>-1.1636022198198122E-4</v>
      </c>
      <c r="D135" s="194">
        <f>('АЗК Cl'!C136-'АЗК S'!C135)/'АЗК Cl'!C136</f>
        <v>-1.1270389759298371E-4</v>
      </c>
    </row>
    <row r="136" spans="1:4" x14ac:dyDescent="0.25">
      <c r="A136" s="193" t="str">
        <f>'АЗК Cl'!A137</f>
        <v>АЗК 27 ВитебскОНП</v>
      </c>
      <c r="B136" s="192" t="str">
        <f>'АЗК S'!A136</f>
        <v>АЗК 27 ВИТЕБСК ОНП</v>
      </c>
      <c r="C136" s="96">
        <f>('АЗК Cl'!B137-'АЗК S'!B136)/'АЗК Cl'!B137</f>
        <v>-4.7745753948673931E-16</v>
      </c>
      <c r="D136" s="194">
        <f>('АЗК Cl'!C137-'АЗК S'!C136)/'АЗК Cl'!C137</f>
        <v>-5.4797629750444199E-5</v>
      </c>
    </row>
    <row r="137" spans="1:4" x14ac:dyDescent="0.25">
      <c r="A137" s="193" t="str">
        <f>'АЗК Cl'!A138</f>
        <v>АЗК 27 ГомельОНП</v>
      </c>
      <c r="B137" s="192" t="str">
        <f>'АЗК S'!A137</f>
        <v>АЗК 27 ГОМЕЛЬ ОНП</v>
      </c>
      <c r="C137" s="96">
        <f>('АЗК Cl'!B138-'АЗК S'!B137)/'АЗК Cl'!B138</f>
        <v>-3.2086861615777875E-5</v>
      </c>
      <c r="D137" s="194">
        <f>('АЗК Cl'!C138-'АЗК S'!C137)/'АЗК Cl'!C138</f>
        <v>2.622114497037469E-16</v>
      </c>
    </row>
    <row r="138" spans="1:4" x14ac:dyDescent="0.25">
      <c r="A138" s="193" t="str">
        <f>'АЗК Cl'!A139</f>
        <v>АЗК 27 ГродноОНП</v>
      </c>
      <c r="B138" s="192" t="str">
        <f>'АЗК S'!A138</f>
        <v>АЗК 27 ГРОДНО ОНП</v>
      </c>
      <c r="C138" s="96">
        <f>('АЗК Cl'!B139-'АЗК S'!B138)/'АЗК Cl'!B139</f>
        <v>-2.7791407617301379E-15</v>
      </c>
      <c r="D138" s="194">
        <f>('АЗК Cl'!C139-'АЗК S'!C138)/'АЗК Cl'!C139</f>
        <v>0</v>
      </c>
    </row>
    <row r="139" spans="1:4" x14ac:dyDescent="0.25">
      <c r="A139" s="193" t="str">
        <f>'АЗК Cl'!A140</f>
        <v>АЗК 27 МАЗ</v>
      </c>
      <c r="B139" s="192" t="str">
        <f>'АЗК S'!A139</f>
        <v>АЗК 27 МАЗ</v>
      </c>
      <c r="C139" s="96">
        <f>('АЗК Cl'!B140-'АЗК S'!B139)/'АЗК Cl'!B140</f>
        <v>1.8097580573309442E-5</v>
      </c>
      <c r="D139" s="194">
        <f>('АЗК Cl'!C140-'АЗК S'!C139)/'АЗК Cl'!C140</f>
        <v>6.0985765506789393E-5</v>
      </c>
    </row>
    <row r="140" spans="1:4" x14ac:dyDescent="0.25">
      <c r="A140" s="193" t="str">
        <f>'АЗК Cl'!A141</f>
        <v>АЗК 27 МинскОНП</v>
      </c>
      <c r="B140" s="192" t="str">
        <f>'АЗК S'!A140</f>
        <v>АЗК 27 МИНСК ОНП</v>
      </c>
      <c r="C140" s="96">
        <f>('АЗК Cl'!B141-'АЗК S'!B140)/'АЗК Cl'!B141</f>
        <v>-7.0499237836775519E-5</v>
      </c>
      <c r="D140" s="194">
        <f>('АЗК Cl'!C141-'АЗК S'!C140)/'АЗК Cl'!C141</f>
        <v>-1.0425296042684435E-4</v>
      </c>
    </row>
    <row r="141" spans="1:4" x14ac:dyDescent="0.25">
      <c r="A141" s="193" t="str">
        <f>'АЗК Cl'!A142</f>
        <v>АЗК 27 МогилевОНП</v>
      </c>
      <c r="B141" s="192" t="str">
        <f>'АЗК S'!A141</f>
        <v>АЗК 27 МОГИЛЕВ ОНП</v>
      </c>
      <c r="C141" s="96">
        <f>('АЗК Cl'!B142-'АЗК S'!B141)/'АЗК Cl'!B142</f>
        <v>1.481135412417271E-5</v>
      </c>
      <c r="D141" s="194">
        <f>('АЗК Cl'!C142-'АЗК S'!C141)/'АЗК Cl'!C142</f>
        <v>-2.7921064431724359E-5</v>
      </c>
    </row>
    <row r="142" spans="1:4" x14ac:dyDescent="0.25">
      <c r="A142" s="193" t="str">
        <f>'АЗК Cl'!A143</f>
        <v>АЗК 28 БрестОНП</v>
      </c>
      <c r="B142" s="192" t="str">
        <f>'АЗК S'!A142</f>
        <v>АЗК 28 БРЕСТ ОНП</v>
      </c>
      <c r="C142" s="96">
        <f>('АЗК Cl'!B143-'АЗК S'!B142)/'АЗК Cl'!B143</f>
        <v>-1.3955492042499738E-4</v>
      </c>
      <c r="D142" s="194">
        <f>('АЗК Cl'!C143-'АЗК S'!C142)/'АЗК Cl'!C143</f>
        <v>-4.8714090672123998E-4</v>
      </c>
    </row>
    <row r="143" spans="1:4" x14ac:dyDescent="0.25">
      <c r="A143" s="193" t="str">
        <f>'АЗК Cl'!A144</f>
        <v>АЗК 28 ВитебскОНП</v>
      </c>
      <c r="B143" s="192" t="str">
        <f>'АЗК S'!A143</f>
        <v>АЗК 28 ВИТЕБСК ОНП</v>
      </c>
      <c r="C143" s="96">
        <f>('АЗК Cl'!B144-'АЗК S'!B143)/'АЗК Cl'!B144</f>
        <v>-9.3137730842151581E-5</v>
      </c>
      <c r="D143" s="194">
        <f>('АЗК Cl'!C144-'АЗК S'!C143)/'АЗК Cl'!C144</f>
        <v>-1.9761636396474318E-4</v>
      </c>
    </row>
    <row r="144" spans="1:4" x14ac:dyDescent="0.25">
      <c r="A144" s="193" t="str">
        <f>'АЗК Cl'!A145</f>
        <v>АЗК 28 ГомельОНП</v>
      </c>
      <c r="B144" s="192" t="str">
        <f>'АЗК S'!A144</f>
        <v>АЗК 28 ГОМЕЛЬ ОНП</v>
      </c>
      <c r="C144" s="96">
        <f>('АЗК Cl'!B145-'АЗК S'!B144)/'АЗК Cl'!B145</f>
        <v>3.2212732097828008E-5</v>
      </c>
      <c r="D144" s="194">
        <f>('АЗК Cl'!C145-'АЗК S'!C144)/'АЗК Cl'!C145</f>
        <v>-6.2290999123372335E-5</v>
      </c>
    </row>
    <row r="145" spans="1:4" x14ac:dyDescent="0.25">
      <c r="A145" s="193" t="str">
        <f>'АЗК Cl'!A146</f>
        <v>АЗК 28 ГродноОНП</v>
      </c>
      <c r="B145" s="192" t="str">
        <f>'АЗК S'!A145</f>
        <v>АЗК 28 ГРОДНО ОНП</v>
      </c>
      <c r="C145" s="96">
        <f>('АЗК Cl'!B146-'АЗК S'!B145)/'АЗК Cl'!B146</f>
        <v>0</v>
      </c>
      <c r="D145" s="194">
        <f>('АЗК Cl'!C146-'АЗК S'!C145)/'АЗК Cl'!C146</f>
        <v>1.7376209103442319E-5</v>
      </c>
    </row>
    <row r="146" spans="1:4" x14ac:dyDescent="0.25">
      <c r="A146" s="193" t="str">
        <f>'АЗК Cl'!A147</f>
        <v>АЗК 28 МАЗ</v>
      </c>
      <c r="B146" s="192" t="str">
        <f>'АЗК S'!A146</f>
        <v>АЗК 28 МАЗ</v>
      </c>
      <c r="C146" s="96">
        <f>('АЗК Cl'!B147-'АЗК S'!B146)/'АЗК Cl'!B147</f>
        <v>5.0727606667082575E-5</v>
      </c>
      <c r="D146" s="194">
        <f>('АЗК Cl'!C147-'АЗК S'!C146)/'АЗК Cl'!C147</f>
        <v>4.1421741926345679E-5</v>
      </c>
    </row>
    <row r="147" spans="1:4" x14ac:dyDescent="0.25">
      <c r="A147" s="193" t="str">
        <f>'АЗК Cl'!A148</f>
        <v>АЗК 28 МинскОНП</v>
      </c>
      <c r="B147" s="192" t="str">
        <f>'АЗК S'!A147</f>
        <v>АЗК 28 МИНСК ОНП</v>
      </c>
      <c r="C147" s="96">
        <f>('АЗК Cl'!B148-'АЗК S'!B147)/'АЗК Cl'!B148</f>
        <v>-1.0844906295748454E-4</v>
      </c>
      <c r="D147" s="194">
        <f>('АЗК Cl'!C148-'АЗК S'!C147)/'АЗК Cl'!C148</f>
        <v>-3.6403319081372473E-4</v>
      </c>
    </row>
    <row r="148" spans="1:4" x14ac:dyDescent="0.25">
      <c r="A148" s="193" t="str">
        <f>'АЗК Cl'!A149</f>
        <v>АЗК 28 МогилевОНП</v>
      </c>
      <c r="B148" s="192" t="str">
        <f>'АЗК S'!A148</f>
        <v>АЗК 28 МОГИЛЕВ ОНП</v>
      </c>
      <c r="C148" s="96">
        <f>('АЗК Cl'!B149-'АЗК S'!B148)/'АЗК Cl'!B149</f>
        <v>-6.8070950076055362E-5</v>
      </c>
      <c r="D148" s="194">
        <f>('АЗК Cl'!C149-'АЗК S'!C148)/'АЗК Cl'!C149</f>
        <v>-5.5393190897923672E-5</v>
      </c>
    </row>
    <row r="149" spans="1:4" x14ac:dyDescent="0.25">
      <c r="A149" s="193" t="str">
        <f>'АЗК Cl'!A150</f>
        <v>АЗК 29 БрестОНП</v>
      </c>
      <c r="B149" s="192" t="str">
        <f>'АЗК S'!A149</f>
        <v>АЗК 29 БРЕСТ ОНП</v>
      </c>
      <c r="C149" s="96">
        <f>('АЗК Cl'!B150-'АЗК S'!B149)/'АЗК Cl'!B150</f>
        <v>-1.8372489187468876E-4</v>
      </c>
      <c r="D149" s="194">
        <f>('АЗК Cl'!C150-'АЗК S'!C149)/'АЗК Cl'!C150</f>
        <v>-1.9318654247090224E-4</v>
      </c>
    </row>
    <row r="150" spans="1:4" x14ac:dyDescent="0.25">
      <c r="A150" s="193" t="str">
        <f>'АЗК Cl'!A151</f>
        <v>АЗК 29 ВитебскОНП</v>
      </c>
      <c r="B150" s="192" t="str">
        <f>'АЗК S'!A150</f>
        <v>АЗК 29 ВИТЕБСК ОНП</v>
      </c>
      <c r="C150" s="96">
        <f>('АЗК Cl'!B151-'АЗК S'!B150)/'АЗК Cl'!B151</f>
        <v>-5.5569040823990336E-5</v>
      </c>
      <c r="D150" s="194">
        <f>('АЗК Cl'!C151-'АЗК S'!C150)/'АЗК Cl'!C151</f>
        <v>0</v>
      </c>
    </row>
    <row r="151" spans="1:4" x14ac:dyDescent="0.25">
      <c r="A151" s="193" t="str">
        <f>'АЗК Cl'!A152</f>
        <v>АЗК 29 ГомельОНП</v>
      </c>
      <c r="B151" s="192" t="str">
        <f>'АЗК S'!A151</f>
        <v>АЗК 29 ГОМЕЛЬ ОНП</v>
      </c>
      <c r="C151" s="96">
        <f>('АЗК Cl'!B152-'АЗК S'!B151)/'АЗК Cl'!B152</f>
        <v>-2.777401412950254E-6</v>
      </c>
      <c r="D151" s="194">
        <f>('АЗК Cl'!C152-'АЗК S'!C151)/'АЗК Cl'!C152</f>
        <v>-2.9908177313312899E-5</v>
      </c>
    </row>
    <row r="152" spans="1:4" x14ac:dyDescent="0.25">
      <c r="A152" s="193" t="str">
        <f>'АЗК Cl'!A153</f>
        <v>АЗК 29 ГродноОНП</v>
      </c>
      <c r="B152" s="192" t="str">
        <f>'АЗК S'!A152</f>
        <v>АЗК 29 ГРОДНО ОНП</v>
      </c>
      <c r="C152" s="96">
        <f>('АЗК Cl'!B153-'АЗК S'!B152)/'АЗК Cl'!B153</f>
        <v>1.7008568350022429E-15</v>
      </c>
      <c r="D152" s="194" t="e">
        <f>('АЗК Cl'!C153-'АЗК S'!C152)/'АЗК Cl'!C153</f>
        <v>#VALUE!</v>
      </c>
    </row>
    <row r="153" spans="1:4" x14ac:dyDescent="0.25">
      <c r="A153" s="193" t="str">
        <f>'АЗК Cl'!A154</f>
        <v>АЗК 29 МАЗ</v>
      </c>
      <c r="B153" s="192" t="str">
        <f>'АЗК S'!A153</f>
        <v>АЗК 29 МАЗ</v>
      </c>
      <c r="C153" s="96">
        <f>('АЗК Cl'!B154-'АЗК S'!B153)/'АЗК Cl'!B154</f>
        <v>3.4148806263198009E-5</v>
      </c>
      <c r="D153" s="194">
        <f>('АЗК Cl'!C154-'АЗК S'!C153)/'АЗК Cl'!C154</f>
        <v>1.3532637372539274E-5</v>
      </c>
    </row>
    <row r="154" spans="1:4" x14ac:dyDescent="0.25">
      <c r="A154" s="193" t="str">
        <f>'АЗК Cl'!A155</f>
        <v>АЗК 29 МинскОНП</v>
      </c>
      <c r="B154" s="192" t="str">
        <f>'АЗК S'!A154</f>
        <v>АЗК 29 МИНСК ОНП</v>
      </c>
      <c r="C154" s="96">
        <f>('АЗК Cl'!B155-'АЗК S'!B154)/'АЗК Cl'!B155</f>
        <v>-1.3730711195617451E-4</v>
      </c>
      <c r="D154" s="194">
        <f>('АЗК Cl'!C155-'АЗК S'!C154)/'АЗК Cl'!C155</f>
        <v>-1.5609861744687276E-4</v>
      </c>
    </row>
    <row r="155" spans="1:4" x14ac:dyDescent="0.25">
      <c r="A155" s="193" t="str">
        <f>'АЗК Cl'!A156</f>
        <v>АЗК 29 МогилевОНП</v>
      </c>
      <c r="B155" s="192" t="str">
        <f>'АЗК S'!A155</f>
        <v>АЗК 29 МОГИЛЕВ ОНП</v>
      </c>
      <c r="C155" s="96">
        <f>('АЗК Cl'!B156-'АЗК S'!B155)/'АЗК Cl'!B156</f>
        <v>-1.1525056013454733E-4</v>
      </c>
      <c r="D155" s="194">
        <f>('АЗК Cl'!C156-'АЗК S'!C155)/'АЗК Cl'!C156</f>
        <v>-8.6437967580829959E-4</v>
      </c>
    </row>
    <row r="156" spans="1:4" x14ac:dyDescent="0.25">
      <c r="A156" s="193" t="str">
        <f>'АЗК Cl'!A157</f>
        <v>АЗК 3 БрестОНП</v>
      </c>
      <c r="B156" s="192" t="str">
        <f>'АЗК S'!A156</f>
        <v>АЗК 3 БРЕСТ ОНП</v>
      </c>
      <c r="C156" s="96">
        <f>('АЗК Cl'!B157-'АЗК S'!B156)/'АЗК Cl'!B157</f>
        <v>7.2148554219450905E-5</v>
      </c>
      <c r="D156" s="194">
        <f>('АЗК Cl'!C157-'АЗК S'!C156)/'АЗК Cl'!C157</f>
        <v>0</v>
      </c>
    </row>
    <row r="157" spans="1:4" x14ac:dyDescent="0.25">
      <c r="A157" s="193" t="str">
        <f>'АЗК Cl'!A158</f>
        <v>АЗК 3 ВитебскОНП</v>
      </c>
      <c r="B157" s="192" t="str">
        <f>'АЗК S'!A157</f>
        <v>АЗК 3 ВИТЕБСК ОНП</v>
      </c>
      <c r="C157" s="96">
        <f>('АЗК Cl'!B158-'АЗК S'!B157)/'АЗК Cl'!B158</f>
        <v>-2.9256036859301053E-4</v>
      </c>
      <c r="D157" s="194">
        <f>('АЗК Cl'!C158-'АЗК S'!C157)/'АЗК Cl'!C158</f>
        <v>-2.1567297383735343E-4</v>
      </c>
    </row>
    <row r="158" spans="1:4" x14ac:dyDescent="0.25">
      <c r="A158" s="193" t="str">
        <f>'АЗК Cl'!A159</f>
        <v>АЗК 3 ГомельОНП</v>
      </c>
      <c r="B158" s="192" t="str">
        <f>'АЗК S'!A158</f>
        <v>АЗК 3 ГОМЕЛЬ ОНП</v>
      </c>
      <c r="C158" s="96">
        <f>('АЗК Cl'!B159-'АЗК S'!B158)/'АЗК Cl'!B159</f>
        <v>-1.0147436208809406E-4</v>
      </c>
      <c r="D158" s="194">
        <f>('АЗК Cl'!C159-'АЗК S'!C158)/'АЗК Cl'!C159</f>
        <v>0</v>
      </c>
    </row>
    <row r="159" spans="1:4" x14ac:dyDescent="0.25">
      <c r="A159" s="193" t="str">
        <f>'АЗК Cl'!A160</f>
        <v>АЗК 3 ГродноОНП</v>
      </c>
      <c r="B159" s="192" t="str">
        <f>'АЗК S'!A159</f>
        <v>АЗК 3 ГРОДНО ОНП</v>
      </c>
      <c r="C159" s="96">
        <f>('АЗК Cl'!B160-'АЗК S'!B159)/'АЗК Cl'!B160</f>
        <v>1.5913497603298679E-5</v>
      </c>
      <c r="D159" s="194">
        <f>('АЗК Cl'!C160-'АЗК S'!C159)/'АЗК Cl'!C160</f>
        <v>4.2506900866608594E-7</v>
      </c>
    </row>
    <row r="160" spans="1:4" x14ac:dyDescent="0.25">
      <c r="A160" s="193" t="str">
        <f>'АЗК Cl'!A161</f>
        <v>АЗК 3 МАЗ</v>
      </c>
      <c r="B160" s="192" t="str">
        <f>'АЗК S'!A160</f>
        <v>АЗК 3 МАЗ</v>
      </c>
      <c r="C160" s="96">
        <f>('АЗК Cl'!B161-'АЗК S'!B160)/'АЗК Cl'!B161</f>
        <v>3.1292867603674604E-5</v>
      </c>
      <c r="D160" s="194">
        <f>('АЗК Cl'!C161-'АЗК S'!C160)/'АЗК Cl'!C161</f>
        <v>4.3654395024976596E-5</v>
      </c>
    </row>
    <row r="161" spans="1:4" x14ac:dyDescent="0.25">
      <c r="A161" s="193" t="str">
        <f>'АЗК Cl'!A162</f>
        <v>АЗК 3 МинскОНП</v>
      </c>
      <c r="B161" s="192" t="str">
        <f>'АЗК S'!A161</f>
        <v>АЗК 3 МИНСК ОНП</v>
      </c>
      <c r="C161" s="96">
        <f>('АЗК Cl'!B162-'АЗК S'!B161)/'АЗК Cl'!B162</f>
        <v>-1.2458411884962948E-4</v>
      </c>
      <c r="D161" s="194">
        <f>('АЗК Cl'!C162-'АЗК S'!C161)/'АЗК Cl'!C162</f>
        <v>-6.9590728058879219E-5</v>
      </c>
    </row>
    <row r="162" spans="1:4" x14ac:dyDescent="0.25">
      <c r="A162" s="193" t="str">
        <f>'АЗК Cl'!A163</f>
        <v>АЗК 3 МогилевОНП</v>
      </c>
      <c r="B162" s="192" t="str">
        <f>'АЗК S'!A162</f>
        <v>АЗК 3 МОГИЛЕВ ОНП</v>
      </c>
      <c r="C162" s="96">
        <f>('АЗК Cl'!B163-'АЗК S'!B162)/'АЗК Cl'!B163</f>
        <v>-3.1128608271825881E-4</v>
      </c>
      <c r="D162" s="194">
        <f>('АЗК Cl'!C163-'АЗК S'!C162)/'АЗК Cl'!C163</f>
        <v>-2.2101678014093171E-4</v>
      </c>
    </row>
    <row r="163" spans="1:4" x14ac:dyDescent="0.25">
      <c r="A163" s="193" t="str">
        <f>'АЗК Cl'!A164</f>
        <v>АЗК 3 ПуховичиНП</v>
      </c>
      <c r="B163" s="192" t="str">
        <f>'АЗК S'!A163</f>
        <v>АЗК 3 ПУХОВИЧИ НП</v>
      </c>
      <c r="C163" s="96">
        <f>('АЗК Cl'!B164-'АЗК S'!B163)/'АЗК Cl'!B164</f>
        <v>-7.5867011178074725E-5</v>
      </c>
      <c r="D163" s="194">
        <f>('АЗК Cl'!C164-'АЗК S'!C163)/'АЗК Cl'!C164</f>
        <v>-3.4560674011536747E-6</v>
      </c>
    </row>
    <row r="164" spans="1:4" x14ac:dyDescent="0.25">
      <c r="A164" s="193" t="str">
        <f>'АЗК Cl'!A165</f>
        <v>АЗК 30 БрестОНП</v>
      </c>
      <c r="B164" s="192" t="str">
        <f>'АЗК S'!A164</f>
        <v>АЗК 30 БРЕСТ ОНП</v>
      </c>
      <c r="C164" s="96">
        <f>('АЗК Cl'!B165-'АЗК S'!B164)/'АЗК Cl'!B165</f>
        <v>-1.4433337834080697E-4</v>
      </c>
      <c r="D164" s="194">
        <f>('АЗК Cl'!C165-'АЗК S'!C164)/'АЗК Cl'!C165</f>
        <v>-1.0721506039426788E-4</v>
      </c>
    </row>
    <row r="165" spans="1:4" x14ac:dyDescent="0.25">
      <c r="A165" s="193" t="str">
        <f>'АЗК Cl'!A166</f>
        <v>АЗК 30 ВитебскОНП</v>
      </c>
      <c r="B165" s="192" t="str">
        <f>'АЗК S'!A165</f>
        <v>АЗК 30 ВИТЕБСК ОНП</v>
      </c>
      <c r="C165" s="96">
        <f>('АЗК Cl'!B166-'АЗК S'!B165)/'АЗК Cl'!B166</f>
        <v>2.6540760528062808E-5</v>
      </c>
      <c r="D165" s="194">
        <f>('АЗК Cl'!C166-'АЗК S'!C165)/'АЗК Cl'!C166</f>
        <v>-2.7886033684396962E-4</v>
      </c>
    </row>
    <row r="166" spans="1:4" x14ac:dyDescent="0.25">
      <c r="A166" s="193" t="str">
        <f>'АЗК Cl'!A167</f>
        <v>АЗК 30 ГродноОНП</v>
      </c>
      <c r="B166" s="192" t="str">
        <f>'АЗК S'!A166</f>
        <v>АЗК 30 ГРОДНО ОНП</v>
      </c>
      <c r="C166" s="96">
        <f>('АЗК Cl'!B167-'АЗК S'!B166)/'АЗК Cl'!B167</f>
        <v>3.9498433595736532E-5</v>
      </c>
      <c r="D166" s="194">
        <f>('АЗК Cl'!C167-'АЗК S'!C166)/'АЗК Cl'!C167</f>
        <v>6.5792956345285977E-16</v>
      </c>
    </row>
    <row r="167" spans="1:4" x14ac:dyDescent="0.25">
      <c r="A167" s="193" t="str">
        <f>'АЗК Cl'!A168</f>
        <v>АЗК 30 МАЗ</v>
      </c>
      <c r="B167" s="192" t="str">
        <f>'АЗК S'!A167</f>
        <v>АЗК 30 МАЗ</v>
      </c>
      <c r="C167" s="96">
        <f>('АЗК Cl'!B168-'АЗК S'!B167)/'АЗК Cl'!B168</f>
        <v>3.7404039627895552E-5</v>
      </c>
      <c r="D167" s="194">
        <f>('АЗК Cl'!C168-'АЗК S'!C167)/'АЗК Cl'!C168</f>
        <v>-1.1448812641180865E-5</v>
      </c>
    </row>
    <row r="168" spans="1:4" x14ac:dyDescent="0.25">
      <c r="A168" s="193" t="str">
        <f>'АЗК Cl'!A169</f>
        <v>АЗК 30 МинскОНП</v>
      </c>
      <c r="B168" s="192" t="str">
        <f>'АЗК S'!A168</f>
        <v>АЗК 30 МИНСК ОНП</v>
      </c>
      <c r="C168" s="96">
        <f>('АЗК Cl'!B169-'АЗК S'!B168)/'АЗК Cl'!B169</f>
        <v>-1.5631215158360575E-4</v>
      </c>
      <c r="D168" s="194">
        <f>('АЗК Cl'!C169-'АЗК S'!C168)/'АЗК Cl'!C169</f>
        <v>-9.7004607203792558E-5</v>
      </c>
    </row>
    <row r="169" spans="1:4" x14ac:dyDescent="0.25">
      <c r="A169" s="193" t="str">
        <f>'АЗК Cl'!A170</f>
        <v>АЗК 30 МогилевОНП</v>
      </c>
      <c r="B169" s="192" t="str">
        <f>'АЗК S'!A169</f>
        <v>АЗК 30 МОГИЛЕВ ОНП</v>
      </c>
      <c r="C169" s="96">
        <f>('АЗК Cl'!B170-'АЗК S'!B169)/'АЗК Cl'!B170</f>
        <v>-9.4537864580663166E-6</v>
      </c>
      <c r="D169" s="194">
        <f>('АЗК Cl'!C170-'АЗК S'!C169)/'АЗК Cl'!C170</f>
        <v>-2.5733832032861609E-4</v>
      </c>
    </row>
    <row r="170" spans="1:4" x14ac:dyDescent="0.25">
      <c r="A170" s="193" t="str">
        <f>'АЗК Cl'!A171</f>
        <v>АЗК 31 БрестОНП</v>
      </c>
      <c r="B170" s="192" t="str">
        <f>'АЗК S'!A170</f>
        <v>АЗК 31 БРЕСТ ОНП</v>
      </c>
      <c r="C170" s="96">
        <f>('АЗК Cl'!B171-'АЗК S'!B170)/'АЗК Cl'!B171</f>
        <v>-2.9684089028105609E-5</v>
      </c>
      <c r="D170" s="194">
        <f>('АЗК Cl'!C171-'АЗК S'!C170)/'АЗК Cl'!C171</f>
        <v>-3.17253682419805E-4</v>
      </c>
    </row>
    <row r="171" spans="1:4" x14ac:dyDescent="0.25">
      <c r="A171" s="193" t="str">
        <f>'АЗК Cl'!A172</f>
        <v>АЗК 31 ВитебскОНП</v>
      </c>
      <c r="B171" s="192" t="str">
        <f>'АЗК S'!A171</f>
        <v>АЗК 31 ВИТЕБСК ОНП</v>
      </c>
      <c r="C171" s="96">
        <f>('АЗК Cl'!B172-'АЗК S'!B171)/'АЗК Cl'!B172</f>
        <v>8.3570688015746061E-5</v>
      </c>
      <c r="D171" s="194">
        <f>('АЗК Cl'!C172-'АЗК S'!C171)/'АЗК Cl'!C172</f>
        <v>0</v>
      </c>
    </row>
    <row r="172" spans="1:4" x14ac:dyDescent="0.25">
      <c r="A172" s="193" t="str">
        <f>'АЗК Cl'!A173</f>
        <v>АЗК 31 ГомельОНП</v>
      </c>
      <c r="B172" s="192" t="str">
        <f>'АЗК S'!A172</f>
        <v>АЗК 31 ГОМЕЛЬ ОНП</v>
      </c>
      <c r="C172" s="96">
        <f>('АЗК Cl'!B173-'АЗК S'!B172)/'АЗК Cl'!B173</f>
        <v>-1.7865976803850895E-5</v>
      </c>
      <c r="D172" s="194">
        <f>('АЗК Cl'!C173-'АЗК S'!C172)/'АЗК Cl'!C173</f>
        <v>-1.5457055173489737E-5</v>
      </c>
    </row>
    <row r="173" spans="1:4" x14ac:dyDescent="0.25">
      <c r="A173" s="193" t="str">
        <f>'АЗК Cl'!A174</f>
        <v>АЗК 31 ГродноОНП</v>
      </c>
      <c r="B173" s="192" t="str">
        <f>'АЗК S'!A173</f>
        <v>АЗК 31 ГРОДНО ОНП</v>
      </c>
      <c r="C173" s="96">
        <f>('АЗК Cl'!B174-'АЗК S'!B173)/'АЗК Cl'!B174</f>
        <v>6.2863436507347664E-6</v>
      </c>
      <c r="D173" s="194">
        <f>('АЗК Cl'!C174-'АЗК S'!C173)/'АЗК Cl'!C174</f>
        <v>1.1993893758408657E-5</v>
      </c>
    </row>
    <row r="174" spans="1:4" x14ac:dyDescent="0.25">
      <c r="A174" s="193" t="str">
        <f>'АЗК Cl'!A175</f>
        <v>АЗК 31 МАЗ</v>
      </c>
      <c r="B174" s="192" t="str">
        <f>'АЗК S'!A174</f>
        <v>АЗК 31 МАЗ</v>
      </c>
      <c r="C174" s="96">
        <f>('АЗК Cl'!B175-'АЗК S'!B174)/'АЗК Cl'!B175</f>
        <v>2.9347233343112172E-5</v>
      </c>
      <c r="D174" s="194">
        <f>('АЗК Cl'!C175-'АЗК S'!C174)/'АЗК Cl'!C175</f>
        <v>4.734237316119395E-5</v>
      </c>
    </row>
    <row r="175" spans="1:4" x14ac:dyDescent="0.25">
      <c r="A175" s="193" t="str">
        <f>'АЗК Cl'!A176</f>
        <v>АЗК 31 МинскОНП</v>
      </c>
      <c r="B175" s="192" t="str">
        <f>'АЗК S'!A175</f>
        <v>АЗК 31 МИНСК ОНП</v>
      </c>
      <c r="C175" s="96">
        <f>('АЗК Cl'!B176-'АЗК S'!B175)/'АЗК Cl'!B176</f>
        <v>-8.0698062832114067E-4</v>
      </c>
      <c r="D175" s="194">
        <f>('АЗК Cl'!C176-'АЗК S'!C175)/'АЗК Cl'!C176</f>
        <v>-8.2995745338548029E-4</v>
      </c>
    </row>
    <row r="176" spans="1:4" x14ac:dyDescent="0.25">
      <c r="A176" s="193" t="str">
        <f>'АЗК Cl'!A177</f>
        <v>АЗК 31 МогилевОНП</v>
      </c>
      <c r="B176" s="192" t="str">
        <f>'АЗК S'!A176</f>
        <v>АЗК 31 МОГИЛЕВ ОНП</v>
      </c>
      <c r="C176" s="96">
        <f>('АЗК Cl'!B177-'АЗК S'!B176)/'АЗК Cl'!B177</f>
        <v>-5.8896500180776558E-5</v>
      </c>
      <c r="D176" s="194">
        <f>('АЗК Cl'!C177-'АЗК S'!C176)/'АЗК Cl'!C177</f>
        <v>-3.3005211654941159E-5</v>
      </c>
    </row>
    <row r="177" spans="1:4" x14ac:dyDescent="0.25">
      <c r="A177" s="193" t="str">
        <f>'АЗК Cl'!A178</f>
        <v>АЗК 32 БрестОНП</v>
      </c>
      <c r="B177" s="192" t="str">
        <f>'АЗК S'!A177</f>
        <v>АЗК 32 БРЕСТ ОНП</v>
      </c>
      <c r="C177" s="96">
        <f>('АЗК Cl'!B178-'АЗК S'!B177)/'АЗК Cl'!B178</f>
        <v>-1.609979906629018E-4</v>
      </c>
      <c r="D177" s="194">
        <f>('АЗК Cl'!C178-'АЗК S'!C177)/'АЗК Cl'!C178</f>
        <v>-2.4134283248906842E-4</v>
      </c>
    </row>
    <row r="178" spans="1:4" x14ac:dyDescent="0.25">
      <c r="A178" s="193" t="str">
        <f>'АЗК Cl'!A179</f>
        <v>АЗК 32 ВитебскОНП</v>
      </c>
      <c r="B178" s="192" t="str">
        <f>'АЗК S'!A178</f>
        <v>АЗК 32 ВИТЕБСК ОНП</v>
      </c>
      <c r="C178" s="96">
        <f>('АЗК Cl'!B179-'АЗК S'!B178)/'АЗК Cl'!B179</f>
        <v>0</v>
      </c>
      <c r="D178" s="194">
        <f>('АЗК Cl'!C179-'АЗК S'!C178)/'АЗК Cl'!C179</f>
        <v>0</v>
      </c>
    </row>
    <row r="179" spans="1:4" x14ac:dyDescent="0.25">
      <c r="A179" s="193" t="str">
        <f>'АЗК Cl'!A180</f>
        <v>АЗК 32 ГомельОНП</v>
      </c>
      <c r="B179" s="192" t="str">
        <f>'АЗК S'!A179</f>
        <v>АЗК 32 ГОМЕЛЬ ОНП</v>
      </c>
      <c r="C179" s="96">
        <f>('АЗК Cl'!B180-'АЗК S'!B179)/'АЗК Cl'!B180</f>
        <v>-1.3433916323093161E-5</v>
      </c>
      <c r="D179" s="194">
        <f>('АЗК Cl'!C180-'АЗК S'!C179)/'АЗК Cl'!C180</f>
        <v>-1.148911109974171E-4</v>
      </c>
    </row>
    <row r="180" spans="1:4" x14ac:dyDescent="0.25">
      <c r="A180" s="193" t="str">
        <f>'АЗК Cl'!A181</f>
        <v>АЗК 32 ГродноОНП</v>
      </c>
      <c r="B180" s="192" t="str">
        <f>'АЗК S'!A180</f>
        <v>АЗК 32 ГРОДНО ОНП</v>
      </c>
      <c r="C180" s="96">
        <f>('АЗК Cl'!B181-'АЗК S'!B180)/'АЗК Cl'!B181</f>
        <v>1.5189300993117218E-5</v>
      </c>
      <c r="D180" s="194">
        <f>('АЗК Cl'!C181-'АЗК S'!C180)/'АЗК Cl'!C181</f>
        <v>0</v>
      </c>
    </row>
    <row r="181" spans="1:4" x14ac:dyDescent="0.25">
      <c r="A181" s="193" t="str">
        <f>'АЗК Cl'!A182</f>
        <v>АЗК 32 МАЗ</v>
      </c>
      <c r="B181" s="192" t="str">
        <f>'АЗК S'!A181</f>
        <v>АЗК 32 МАЗ</v>
      </c>
      <c r="C181" s="96">
        <f>('АЗК Cl'!B182-'АЗК S'!B181)/'АЗК Cl'!B182</f>
        <v>7.3158883536228819E-5</v>
      </c>
      <c r="D181" s="194">
        <f>('АЗК Cl'!C182-'АЗК S'!C181)/'АЗК Cl'!C182</f>
        <v>2.8266430255254835E-5</v>
      </c>
    </row>
    <row r="182" spans="1:4" x14ac:dyDescent="0.25">
      <c r="A182" s="193" t="str">
        <f>'АЗК Cl'!A183</f>
        <v>АЗК 32 МинскОНП</v>
      </c>
      <c r="B182" s="192" t="str">
        <f>'АЗК S'!A182</f>
        <v>АЗК 32 МИНСК ОНП</v>
      </c>
      <c r="C182" s="96">
        <f>('АЗК Cl'!B183-'АЗК S'!B182)/'АЗК Cl'!B183</f>
        <v>-2.4584869908373297E-4</v>
      </c>
      <c r="D182" s="194">
        <f>('АЗК Cl'!C183-'АЗК S'!C182)/'АЗК Cl'!C183</f>
        <v>-1.0369008784316669E-3</v>
      </c>
    </row>
    <row r="183" spans="1:4" x14ac:dyDescent="0.25">
      <c r="A183" s="193" t="str">
        <f>'АЗК Cl'!A184</f>
        <v>АЗК 32 МогилевОНП</v>
      </c>
      <c r="B183" s="192" t="str">
        <f>'АЗК S'!A183</f>
        <v>АЗК 32 МОГИЛЕВ ОНП</v>
      </c>
      <c r="C183" s="96">
        <f>('АЗК Cl'!B184-'АЗК S'!B183)/'АЗК Cl'!B184</f>
        <v>-7.7934651268609029E-4</v>
      </c>
      <c r="D183" s="194">
        <f>('АЗК Cl'!C184-'АЗК S'!C183)/'АЗК Cl'!C184</f>
        <v>-1.1137461742044376E-3</v>
      </c>
    </row>
    <row r="184" spans="1:4" x14ac:dyDescent="0.25">
      <c r="A184" s="193" t="str">
        <f>'АЗК Cl'!A185</f>
        <v>АЗК 33 БрестОНП</v>
      </c>
      <c r="B184" s="192" t="str">
        <f>'АЗК S'!A184</f>
        <v>АЗК 33 БРЕСТ ОНП</v>
      </c>
      <c r="C184" s="96">
        <f>('АЗК Cl'!B185-'АЗК S'!B184)/'АЗК Cl'!B185</f>
        <v>-2.8462028138383216E-4</v>
      </c>
      <c r="D184" s="194">
        <f>('АЗК Cl'!C185-'АЗК S'!C184)/'АЗК Cl'!C185</f>
        <v>-1.1549474762336176E-3</v>
      </c>
    </row>
    <row r="185" spans="1:4" x14ac:dyDescent="0.25">
      <c r="A185" s="193" t="str">
        <f>'АЗК Cl'!A186</f>
        <v>АЗК 33* ВитебскОНП</v>
      </c>
      <c r="B185" s="192" t="str">
        <f>'АЗК S'!A185</f>
        <v>АЗК 33 ВИТЕБСК ОНП</v>
      </c>
      <c r="C185" s="96">
        <f>('АЗК Cl'!B186-'АЗК S'!B185)/'АЗК Cl'!B186</f>
        <v>-1.0145617025575903E-4</v>
      </c>
      <c r="D185" s="194">
        <f>('АЗК Cl'!C186-'АЗК S'!C185)/'АЗК Cl'!C186</f>
        <v>4.1009117934097909E-4</v>
      </c>
    </row>
    <row r="186" spans="1:4" x14ac:dyDescent="0.25">
      <c r="A186" s="193" t="str">
        <f>'АЗК Cl'!A187</f>
        <v>АЗК 33 ГомельОНП</v>
      </c>
      <c r="B186" s="192" t="str">
        <f>'АЗК S'!A186</f>
        <v>АЗК 33 ГОМЕЛЬ ОНП</v>
      </c>
      <c r="C186" s="96">
        <f>('АЗК Cl'!B187-'АЗК S'!B186)/'АЗК Cl'!B187</f>
        <v>-1.4828683383522962E-4</v>
      </c>
      <c r="D186" s="194">
        <f>('АЗК Cl'!C187-'АЗК S'!C186)/'АЗК Cl'!C187</f>
        <v>-1.1754580108945965E-4</v>
      </c>
    </row>
    <row r="187" spans="1:4" x14ac:dyDescent="0.25">
      <c r="A187" s="193" t="str">
        <f>'АЗК Cl'!A188</f>
        <v>АЗК 33 ГродноОНП</v>
      </c>
      <c r="B187" s="192" t="str">
        <f>'АЗК S'!A187</f>
        <v>АЗК 33 ГРОДНО ОНП</v>
      </c>
      <c r="C187" s="96">
        <f>('АЗК Cl'!B188-'АЗК S'!B187)/'АЗК Cl'!B188</f>
        <v>0</v>
      </c>
      <c r="D187" s="194">
        <f>('АЗК Cl'!C188-'АЗК S'!C187)/'АЗК Cl'!C188</f>
        <v>0</v>
      </c>
    </row>
    <row r="188" spans="1:4" x14ac:dyDescent="0.25">
      <c r="A188" s="193" t="str">
        <f>'АЗК Cl'!A189</f>
        <v>АЗК 33 МАЗ</v>
      </c>
      <c r="B188" s="192" t="str">
        <f>'АЗК S'!A188</f>
        <v>АЗК 33 МАЗ</v>
      </c>
      <c r="C188" s="96">
        <f>('АЗК Cl'!B189-'АЗК S'!B188)/'АЗК Cl'!B189</f>
        <v>3.2703974657255716E-5</v>
      </c>
      <c r="D188" s="194">
        <f>('АЗК Cl'!C189-'АЗК S'!C188)/'АЗК Cl'!C189</f>
        <v>2.5740787840553312E-5</v>
      </c>
    </row>
    <row r="189" spans="1:4" x14ac:dyDescent="0.25">
      <c r="A189" s="193" t="str">
        <f>'АЗК Cl'!A190</f>
        <v>АЗК 33 МинскОНП</v>
      </c>
      <c r="B189" s="192" t="str">
        <f>'АЗК S'!A189</f>
        <v>АЗК 33 МИНСК ОНП</v>
      </c>
      <c r="C189" s="96">
        <f>('АЗК Cl'!B190-'АЗК S'!B189)/'АЗК Cl'!B190</f>
        <v>-5.5808172368783301E-5</v>
      </c>
      <c r="D189" s="194">
        <f>('АЗК Cl'!C190-'АЗК S'!C189)/'АЗК Cl'!C190</f>
        <v>-5.7874568955997877E-5</v>
      </c>
    </row>
    <row r="190" spans="1:4" x14ac:dyDescent="0.25">
      <c r="A190" s="193" t="str">
        <f>'АЗК Cl'!A191</f>
        <v>АЗК 33 МогилевОНП</v>
      </c>
      <c r="B190" s="192" t="str">
        <f>'АЗК S'!A190</f>
        <v>АЗК 33 МОГИЛЕВ ОНП</v>
      </c>
      <c r="C190" s="96">
        <f>('АЗК Cl'!B191-'АЗК S'!B190)/'АЗК Cl'!B191</f>
        <v>-2.0331934217815423E-4</v>
      </c>
      <c r="D190" s="194">
        <f>('АЗК Cl'!C191-'АЗК S'!C190)/'АЗК Cl'!C191</f>
        <v>-1.7711698745660702E-4</v>
      </c>
    </row>
    <row r="191" spans="1:4" x14ac:dyDescent="0.25">
      <c r="A191" s="193" t="str">
        <f>'АЗК Cl'!A192</f>
        <v>АЗК 34 БрестОНП</v>
      </c>
      <c r="B191" s="192" t="str">
        <f>'АЗК S'!A191</f>
        <v>АЗК 34 БРЕСТ ОНП</v>
      </c>
      <c r="C191" s="96">
        <f>('АЗК Cl'!B192-'АЗК S'!B191)/'АЗК Cl'!B192</f>
        <v>-4.8947233018645328E-4</v>
      </c>
      <c r="D191" s="194">
        <f>('АЗК Cl'!C192-'АЗК S'!C191)/'АЗК Cl'!C192</f>
        <v>-6.8995799602979428E-4</v>
      </c>
    </row>
    <row r="192" spans="1:4" x14ac:dyDescent="0.25">
      <c r="A192" s="193" t="str">
        <f>'АЗК Cl'!A193</f>
        <v>АЗК 34 ВитебскОНП</v>
      </c>
      <c r="B192" s="192" t="str">
        <f>'АЗК S'!A192</f>
        <v>АЗК 34 ВИТЕБСК ОНП</v>
      </c>
      <c r="C192" s="96">
        <f>('АЗК Cl'!B193-'АЗК S'!B192)/'АЗК Cl'!B193</f>
        <v>-2.1304358463842402E-4</v>
      </c>
      <c r="D192" s="194">
        <f>('АЗК Cl'!C193-'АЗК S'!C192)/'АЗК Cl'!C193</f>
        <v>-6.9147749910321131E-5</v>
      </c>
    </row>
    <row r="193" spans="1:4" x14ac:dyDescent="0.25">
      <c r="A193" s="193" t="str">
        <f>'АЗК Cl'!A194</f>
        <v>АЗК 34 ГомельОНП</v>
      </c>
      <c r="B193" s="192" t="str">
        <f>'АЗК S'!A193</f>
        <v>АЗК 34 ГОМЕЛЬ ОНП</v>
      </c>
      <c r="C193" s="96">
        <f>('АЗК Cl'!B194-'АЗК S'!B193)/'АЗК Cl'!B194</f>
        <v>-2.9543684129133667E-4</v>
      </c>
      <c r="D193" s="194">
        <f>('АЗК Cl'!C194-'АЗК S'!C193)/'АЗК Cl'!C194</f>
        <v>-5.464394771895944E-5</v>
      </c>
    </row>
    <row r="194" spans="1:4" x14ac:dyDescent="0.25">
      <c r="A194" s="193" t="str">
        <f>'АЗК Cl'!A195</f>
        <v>АЗК 34 ГродноОНП</v>
      </c>
      <c r="B194" s="192" t="str">
        <f>'АЗК S'!A194</f>
        <v>АЗК 34 ГРОДНО ОНП</v>
      </c>
      <c r="C194" s="96">
        <f>('АЗК Cl'!B195-'АЗК S'!B194)/'АЗК Cl'!B195</f>
        <v>0</v>
      </c>
      <c r="D194" s="194">
        <f>('АЗК Cl'!C195-'АЗК S'!C194)/'АЗК Cl'!C195</f>
        <v>1.4007624129290441E-16</v>
      </c>
    </row>
    <row r="195" spans="1:4" x14ac:dyDescent="0.25">
      <c r="A195" s="193" t="str">
        <f>'АЗК Cl'!A196</f>
        <v>АЗК 34 МАЗ</v>
      </c>
      <c r="B195" s="192" t="str">
        <f>'АЗК S'!A195</f>
        <v>АЗК 34 МАЗ</v>
      </c>
      <c r="C195" s="96">
        <f>('АЗК Cl'!B196-'АЗК S'!B195)/'АЗК Cl'!B196</f>
        <v>3.3292487010016684E-5</v>
      </c>
      <c r="D195" s="194">
        <f>('АЗК Cl'!C196-'АЗК S'!C195)/'АЗК Cl'!C196</f>
        <v>4.0835848149489339E-5</v>
      </c>
    </row>
    <row r="196" spans="1:4" x14ac:dyDescent="0.25">
      <c r="A196" s="193" t="str">
        <f>'АЗК Cl'!A197</f>
        <v>АЗК 34 МинскОНП</v>
      </c>
      <c r="B196" s="192" t="str">
        <f>'АЗК S'!A196</f>
        <v>АЗК 34 МИНСК ОНП</v>
      </c>
      <c r="C196" s="96">
        <f>('АЗК Cl'!B197-'АЗК S'!B196)/'АЗК Cl'!B197</f>
        <v>4.3640939301567528E-6</v>
      </c>
      <c r="D196" s="194">
        <f>('АЗК Cl'!C197-'АЗК S'!C196)/'АЗК Cl'!C197</f>
        <v>-3.1806302838750692E-5</v>
      </c>
    </row>
    <row r="197" spans="1:4" x14ac:dyDescent="0.25">
      <c r="A197" s="193" t="str">
        <f>'АЗК Cl'!A198</f>
        <v>АЗК 34 МогилевОНП</v>
      </c>
      <c r="B197" s="192" t="str">
        <f>'АЗК S'!A197</f>
        <v>АЗК 34 МОГИЛЕВ ОНП</v>
      </c>
      <c r="C197" s="96">
        <f>('АЗК Cl'!B198-'АЗК S'!B197)/'АЗК Cl'!B198</f>
        <v>-8.5709471290841208E-5</v>
      </c>
      <c r="D197" s="194">
        <f>('АЗК Cl'!C198-'АЗК S'!C197)/'АЗК Cl'!C198</f>
        <v>-1.727291893233785E-4</v>
      </c>
    </row>
    <row r="198" spans="1:4" x14ac:dyDescent="0.25">
      <c r="A198" s="193" t="str">
        <f>'АЗК Cl'!A199</f>
        <v>АЗК 35 БрестОНП</v>
      </c>
      <c r="B198" s="192" t="str">
        <f>'АЗК S'!A198</f>
        <v>АЗК 35 БРЕСТ ОНП</v>
      </c>
      <c r="C198" s="96">
        <f>('АЗК Cl'!B199-'АЗК S'!B198)/'АЗК Cl'!B199</f>
        <v>-1.5318462231351181E-4</v>
      </c>
      <c r="D198" s="194">
        <f>('АЗК Cl'!C199-'АЗК S'!C198)/'АЗК Cl'!C199</f>
        <v>-8.9305945692298179E-5</v>
      </c>
    </row>
    <row r="199" spans="1:4" x14ac:dyDescent="0.25">
      <c r="A199" s="193" t="str">
        <f>'АЗК Cl'!A200</f>
        <v>АЗК 35 ВитебскОНП</v>
      </c>
      <c r="B199" s="192" t="str">
        <f>'АЗК S'!A199</f>
        <v>АЗК 35 ВИТЕБСК ОНП</v>
      </c>
      <c r="C199" s="96">
        <f>('АЗК Cl'!B200-'АЗК S'!B199)/'АЗК Cl'!B200</f>
        <v>1.1831708359605396E-4</v>
      </c>
      <c r="D199" s="194">
        <f>('АЗК Cl'!C200-'АЗК S'!C199)/'АЗК Cl'!C200</f>
        <v>3.1908443357447804E-6</v>
      </c>
    </row>
    <row r="200" spans="1:4" x14ac:dyDescent="0.25">
      <c r="A200" s="193" t="str">
        <f>'АЗК Cl'!A201</f>
        <v>АЗК 35 ГомельОНП</v>
      </c>
      <c r="B200" s="192" t="str">
        <f>'АЗК S'!A200</f>
        <v>АЗК 35 ГОМЕЛЬ ОНП</v>
      </c>
      <c r="C200" s="96">
        <f>('АЗК Cl'!B201-'АЗК S'!B200)/'АЗК Cl'!B201</f>
        <v>-1.6833882020537725E-4</v>
      </c>
      <c r="D200" s="194">
        <f>('АЗК Cl'!C201-'АЗК S'!C200)/'АЗК Cl'!C201</f>
        <v>-8.7592206911434991E-5</v>
      </c>
    </row>
    <row r="201" spans="1:4" x14ac:dyDescent="0.25">
      <c r="A201" s="193" t="str">
        <f>'АЗК Cl'!A202</f>
        <v>АЗК 35 ГродноОНП</v>
      </c>
      <c r="B201" s="192" t="str">
        <f>'АЗК S'!A201</f>
        <v>АЗК 35 ГРОДНО ОНП</v>
      </c>
      <c r="C201" s="96">
        <f>('АЗК Cl'!B202-'АЗК S'!B201)/'АЗК Cl'!B202</f>
        <v>-6.9377616784250359E-16</v>
      </c>
      <c r="D201" s="194">
        <f>('АЗК Cl'!C202-'АЗК S'!C201)/'АЗК Cl'!C202</f>
        <v>3.3487456885377236E-16</v>
      </c>
    </row>
    <row r="202" spans="1:4" x14ac:dyDescent="0.25">
      <c r="A202" s="193" t="str">
        <f>'АЗК Cl'!A203</f>
        <v>АЗК 35 МАЗ</v>
      </c>
      <c r="B202" s="192" t="str">
        <f>'АЗК S'!A202</f>
        <v>АЗК 35 МАЗ</v>
      </c>
      <c r="C202" s="96">
        <f>('АЗК Cl'!B203-'АЗК S'!B202)/'АЗК Cl'!B203</f>
        <v>4.0075010229481217E-4</v>
      </c>
      <c r="D202" s="194">
        <f>('АЗК Cl'!C203-'АЗК S'!C202)/'АЗК Cl'!C203</f>
        <v>2.5778681748366215E-5</v>
      </c>
    </row>
    <row r="203" spans="1:4" x14ac:dyDescent="0.25">
      <c r="A203" s="193" t="str">
        <f>'АЗК Cl'!A204</f>
        <v>АЗК 35 МинскОНП</v>
      </c>
      <c r="B203" s="192" t="str">
        <f>'АЗК S'!A203</f>
        <v>АЗК 35 МИНСК ОНП</v>
      </c>
      <c r="C203" s="96">
        <f>('АЗК Cl'!B204-'АЗК S'!B203)/'АЗК Cl'!B204</f>
        <v>7.4724727248531419E-4</v>
      </c>
      <c r="D203" s="194">
        <f>('АЗК Cl'!C204-'АЗК S'!C203)/'АЗК Cl'!C204</f>
        <v>1.1677137172244358E-4</v>
      </c>
    </row>
    <row r="204" spans="1:4" x14ac:dyDescent="0.25">
      <c r="A204" s="193" t="str">
        <f>'АЗК Cl'!A205</f>
        <v>АЗК 35 МогилевОНП</v>
      </c>
      <c r="B204" s="192" t="str">
        <f>'АЗК S'!A204</f>
        <v>АЗК 35 МОГИЛЕВ ОНП</v>
      </c>
      <c r="C204" s="96">
        <f>('АЗК Cl'!B205-'АЗК S'!B204)/'АЗК Cl'!B205</f>
        <v>-5.6100688169294876E-4</v>
      </c>
      <c r="D204" s="194">
        <f>('АЗК Cl'!C205-'АЗК S'!C204)/'АЗК Cl'!C205</f>
        <v>-2.8157385717243353E-4</v>
      </c>
    </row>
    <row r="205" spans="1:4" x14ac:dyDescent="0.25">
      <c r="A205" s="193" t="str">
        <f>'АЗК Cl'!A206</f>
        <v>АЗК 36 БрестОНП</v>
      </c>
      <c r="B205" s="192" t="str">
        <f>'АЗК S'!A205</f>
        <v>АЗК 36 БРЕСТ ОНП</v>
      </c>
      <c r="C205" s="96">
        <f>('АЗК Cl'!B206-'АЗК S'!B205)/'АЗК Cl'!B206</f>
        <v>-3.0033352930694143E-2</v>
      </c>
      <c r="D205" s="194">
        <f>('АЗК Cl'!C206-'АЗК S'!C205)/'АЗК Cl'!C206</f>
        <v>-2.9641689990051744E-2</v>
      </c>
    </row>
    <row r="206" spans="1:4" x14ac:dyDescent="0.25">
      <c r="A206" s="193" t="str">
        <f>'АЗК Cl'!A207</f>
        <v>АЗК 36 ВитебскОНП</v>
      </c>
      <c r="B206" s="192" t="str">
        <f>'АЗК S'!A206</f>
        <v>АЗК 36 ВИТЕБСК ОНП</v>
      </c>
      <c r="C206" s="96">
        <f>('АЗК Cl'!B207-'АЗК S'!B206)/'АЗК Cl'!B207</f>
        <v>-9.9497642820620255E-4</v>
      </c>
      <c r="D206" s="194">
        <f>('АЗК Cl'!C207-'АЗК S'!C206)/'АЗК Cl'!C207</f>
        <v>-5.8986449643164574E-4</v>
      </c>
    </row>
    <row r="207" spans="1:4" x14ac:dyDescent="0.25">
      <c r="A207" s="193" t="str">
        <f>'АЗК Cl'!A208</f>
        <v>АЗК 36 ГомельОНП</v>
      </c>
      <c r="B207" s="192" t="str">
        <f>'АЗК S'!A207</f>
        <v>АЗК 36 ГОМЕЛЬ ОНП</v>
      </c>
      <c r="C207" s="96">
        <f>('АЗК Cl'!B208-'АЗК S'!B207)/'АЗК Cl'!B208</f>
        <v>-3.6467705992239842E-4</v>
      </c>
      <c r="D207" s="194">
        <f>('АЗК Cl'!C208-'АЗК S'!C207)/'АЗК Cl'!C208</f>
        <v>-4.1240389387478158E-4</v>
      </c>
    </row>
    <row r="208" spans="1:4" x14ac:dyDescent="0.25">
      <c r="A208" s="193" t="str">
        <f>'АЗК Cl'!A209</f>
        <v>АЗК 36 ГродноОНП</v>
      </c>
      <c r="B208" s="192" t="str">
        <f>'АЗК S'!A208</f>
        <v>АЗК 36 ГРОДНО ОНП</v>
      </c>
      <c r="C208" s="96">
        <f>('АЗК Cl'!B209-'АЗК S'!B208)/'АЗК Cl'!B209</f>
        <v>7.5088449690757018E-6</v>
      </c>
      <c r="D208" s="194">
        <f>('АЗК Cl'!C209-'АЗК S'!C208)/'АЗК Cl'!C209</f>
        <v>1.4805943269085826E-5</v>
      </c>
    </row>
    <row r="209" spans="1:4" x14ac:dyDescent="0.25">
      <c r="A209" s="193" t="str">
        <f>'АЗК Cl'!A210</f>
        <v>АЗК 36 МАЗ</v>
      </c>
      <c r="B209" s="192" t="str">
        <f>'АЗК S'!A209</f>
        <v>АЗК 36 МАЗ</v>
      </c>
      <c r="C209" s="96">
        <f>('АЗК Cl'!B210-'АЗК S'!B209)/'АЗК Cl'!B210</f>
        <v>1.9471569763314541E-4</v>
      </c>
      <c r="D209" s="194">
        <f>('АЗК Cl'!C210-'АЗК S'!C209)/'АЗК Cl'!C210</f>
        <v>7.1406670662647434E-5</v>
      </c>
    </row>
    <row r="210" spans="1:4" x14ac:dyDescent="0.25">
      <c r="A210" s="193" t="str">
        <f>'АЗК Cl'!A211</f>
        <v>АЗК 36 МинскОНП</v>
      </c>
      <c r="B210" s="192" t="str">
        <f>'АЗК S'!A210</f>
        <v>АЗК 36 МИНСК ОНП</v>
      </c>
      <c r="C210" s="96">
        <f>('АЗК Cl'!B211-'АЗК S'!B210)/'АЗК Cl'!B211</f>
        <v>7.7834687734683629E-5</v>
      </c>
      <c r="D210" s="194">
        <f>('АЗК Cl'!C211-'АЗК S'!C210)/'АЗК Cl'!C211</f>
        <v>-1.3170739838190171E-5</v>
      </c>
    </row>
    <row r="211" spans="1:4" x14ac:dyDescent="0.25">
      <c r="A211" s="193" t="str">
        <f>'АЗК Cl'!A212</f>
        <v>АЗК 36 МогилевОНП</v>
      </c>
      <c r="B211" s="192" t="str">
        <f>'АЗК S'!A211</f>
        <v>АЗК 36 МОГИЛЕВ ОНП</v>
      </c>
      <c r="C211" s="96">
        <f>('АЗК Cl'!B212-'АЗК S'!B211)/'АЗК Cl'!B212</f>
        <v>-1.7552991849707869E-4</v>
      </c>
      <c r="D211" s="194">
        <f>('АЗК Cl'!C212-'АЗК S'!C211)/'АЗК Cl'!C212</f>
        <v>2.5456788426079369E-6</v>
      </c>
    </row>
    <row r="212" spans="1:4" x14ac:dyDescent="0.25">
      <c r="A212" s="193" t="str">
        <f>'АЗК Cl'!A213</f>
        <v>АЗК 37 ВитебскОНП</v>
      </c>
      <c r="B212" s="192" t="str">
        <f>'АЗК S'!A212</f>
        <v>АЗК 37 ВИТЕБСК ОНП</v>
      </c>
      <c r="C212" s="96">
        <f>('АЗК Cl'!B213-'АЗК S'!B212)/'АЗК Cl'!B213</f>
        <v>-2.5469285961123212E-4</v>
      </c>
      <c r="D212" s="194">
        <f>('АЗК Cl'!C213-'АЗК S'!C212)/'АЗК Cl'!C213</f>
        <v>-1.6376702411516222E-4</v>
      </c>
    </row>
    <row r="213" spans="1:4" x14ac:dyDescent="0.25">
      <c r="A213" s="193" t="str">
        <f>'АЗК Cl'!A214</f>
        <v>АЗК 37 ГомельОНП</v>
      </c>
      <c r="B213" s="192" t="str">
        <f>'АЗК S'!A213</f>
        <v>АЗК 37 ГОМЕЛЬ ОНП</v>
      </c>
      <c r="C213" s="96">
        <f>('АЗК Cl'!B214-'АЗК S'!B213)/'АЗК Cl'!B214</f>
        <v>-9.2397133103703979E-5</v>
      </c>
      <c r="D213" s="194">
        <f>('АЗК Cl'!C214-'АЗК S'!C213)/'АЗК Cl'!C214</f>
        <v>-1.0371805350023888E-4</v>
      </c>
    </row>
    <row r="214" spans="1:4" x14ac:dyDescent="0.25">
      <c r="A214" s="193" t="str">
        <f>'АЗК Cl'!A215</f>
        <v>АЗК 37 МАЗ</v>
      </c>
      <c r="B214" s="192" t="str">
        <f>'АЗК S'!A214</f>
        <v>АЗК 37 МАЗ</v>
      </c>
      <c r="C214" s="96">
        <f>('АЗК Cl'!B215-'АЗК S'!B214)/'АЗК Cl'!B215</f>
        <v>7.2438164177686189E-5</v>
      </c>
      <c r="D214" s="194">
        <f>('АЗК Cl'!C215-'АЗК S'!C214)/'АЗК Cl'!C215</f>
        <v>3.0813119817148354E-5</v>
      </c>
    </row>
    <row r="215" spans="1:4" x14ac:dyDescent="0.25">
      <c r="A215" s="193" t="str">
        <f>'АЗК Cl'!A216</f>
        <v>АЗК 37 МинскОНП</v>
      </c>
      <c r="B215" s="192" t="str">
        <f>'АЗК S'!A215</f>
        <v>АЗК 37 МИНСК ОНП</v>
      </c>
      <c r="C215" s="96">
        <f>('АЗК Cl'!B216-'АЗК S'!B215)/'АЗК Cl'!B216</f>
        <v>-1.7715358804616508E-4</v>
      </c>
      <c r="D215" s="194">
        <f>('АЗК Cl'!C216-'АЗК S'!C215)/'АЗК Cl'!C216</f>
        <v>-2.0164529275602003E-4</v>
      </c>
    </row>
    <row r="216" spans="1:4" x14ac:dyDescent="0.25">
      <c r="A216" s="193" t="str">
        <f>'АЗК Cl'!A217</f>
        <v>АЗК 37 МогилевОНП</v>
      </c>
      <c r="B216" s="192" t="str">
        <f>'АЗК S'!A216</f>
        <v>АЗК 37 МОГИЛЕВ ОНП</v>
      </c>
      <c r="C216" s="96">
        <f>('АЗК Cl'!B217-'АЗК S'!B216)/'АЗК Cl'!B217</f>
        <v>-2.8589186284657119E-4</v>
      </c>
      <c r="D216" s="194">
        <f>('АЗК Cl'!C217-'АЗК S'!C216)/'АЗК Cl'!C217</f>
        <v>-3.5275599867571602E-4</v>
      </c>
    </row>
    <row r="217" spans="1:4" x14ac:dyDescent="0.25">
      <c r="A217" s="193" t="str">
        <f>'АЗК Cl'!A218</f>
        <v>АЗК 38 ВитебскОНП</v>
      </c>
      <c r="B217" s="192" t="str">
        <f>'АЗК S'!A217</f>
        <v>АЗК 38 ВИТЕБСК ОНП</v>
      </c>
      <c r="C217" s="96">
        <f>('АЗК Cl'!B218-'АЗК S'!B217)/'АЗК Cl'!B218</f>
        <v>-1.6883242327399967E-4</v>
      </c>
      <c r="D217" s="194">
        <f>('АЗК Cl'!C218-'АЗК S'!C217)/'АЗК Cl'!C218</f>
        <v>-3.619590785588149E-5</v>
      </c>
    </row>
    <row r="218" spans="1:4" x14ac:dyDescent="0.25">
      <c r="A218" s="193" t="str">
        <f>'АЗК Cl'!A219</f>
        <v>АЗК 38 ГомельОНП</v>
      </c>
      <c r="B218" s="192" t="str">
        <f>'АЗК S'!A218</f>
        <v>АЗК 38 ГОМЕЛЬ ОНП</v>
      </c>
      <c r="C218" s="96">
        <f>('АЗК Cl'!B219-'АЗК S'!B218)/'АЗК Cl'!B219</f>
        <v>-3.2482239639429148E-5</v>
      </c>
      <c r="D218" s="194">
        <f>('АЗК Cl'!C219-'АЗК S'!C218)/'АЗК Cl'!C219</f>
        <v>0</v>
      </c>
    </row>
    <row r="219" spans="1:4" x14ac:dyDescent="0.25">
      <c r="A219" s="193" t="str">
        <f>'АЗК Cl'!A220</f>
        <v>АЗК 38 ГродноОНП</v>
      </c>
      <c r="B219" s="192" t="str">
        <f>'АЗК S'!A219</f>
        <v>АЗК 38 ГРОДНО ОНП</v>
      </c>
      <c r="C219" s="96">
        <f>('АЗК Cl'!B220-'АЗК S'!B219)/'АЗК Cl'!B220</f>
        <v>1.0846210578753828E-5</v>
      </c>
      <c r="D219" s="194">
        <f>('АЗК Cl'!C220-'АЗК S'!C219)/'АЗК Cl'!C220</f>
        <v>6.3557384479011733E-16</v>
      </c>
    </row>
    <row r="220" spans="1:4" x14ac:dyDescent="0.25">
      <c r="A220" s="193" t="str">
        <f>'АЗК Cl'!A221</f>
        <v>АЗК 38 МАЗ</v>
      </c>
      <c r="B220" s="192" t="str">
        <f>'АЗК S'!A220</f>
        <v>АЗК 38 МАЗ</v>
      </c>
      <c r="C220" s="96">
        <f>('АЗК Cl'!B221-'АЗК S'!B220)/'АЗК Cl'!B221</f>
        <v>1.230112258290153E-5</v>
      </c>
      <c r="D220" s="194">
        <f>('АЗК Cl'!C221-'АЗК S'!C220)/'АЗК Cl'!C221</f>
        <v>1.6836826969715326E-6</v>
      </c>
    </row>
    <row r="221" spans="1:4" x14ac:dyDescent="0.25">
      <c r="A221" s="193" t="str">
        <f>'АЗК Cl'!A222</f>
        <v>АЗК 38 МинскОНП</v>
      </c>
      <c r="B221" s="192" t="str">
        <f>'АЗК S'!A221</f>
        <v>АЗК 38 МИНСК ОНП</v>
      </c>
      <c r="C221" s="96">
        <f>('АЗК Cl'!B222-'АЗК S'!B221)/'АЗК Cl'!B222</f>
        <v>-3.4874825939228382E-4</v>
      </c>
      <c r="D221" s="194">
        <f>('АЗК Cl'!C222-'АЗК S'!C221)/'АЗК Cl'!C222</f>
        <v>-1.3005203369528692E-4</v>
      </c>
    </row>
    <row r="222" spans="1:4" x14ac:dyDescent="0.25">
      <c r="A222" s="193" t="str">
        <f>'АЗК Cl'!A223</f>
        <v>АЗК 38 МогилевОНП</v>
      </c>
      <c r="B222" s="192" t="str">
        <f>'АЗК S'!A222</f>
        <v>АЗК 38 МОГИЛЕВ ОНП</v>
      </c>
      <c r="C222" s="96">
        <f>('АЗК Cl'!B223-'АЗК S'!B222)/'АЗК Cl'!B223</f>
        <v>-2.2675083291548709E-5</v>
      </c>
      <c r="D222" s="194">
        <f>('АЗК Cl'!C223-'АЗК S'!C222)/'АЗК Cl'!C223</f>
        <v>-4.5795439126995448E-4</v>
      </c>
    </row>
    <row r="223" spans="1:4" x14ac:dyDescent="0.25">
      <c r="A223" s="193" t="str">
        <f>'АЗК Cl'!A224</f>
        <v>АЗК 39 ВитебскОНП</v>
      </c>
      <c r="B223" s="192" t="str">
        <f>'АЗК S'!A223</f>
        <v>АЗК 39 ВИТЕБСК ОНП</v>
      </c>
      <c r="C223" s="96">
        <f>('АЗК Cl'!B224-'АЗК S'!B223)/'АЗК Cl'!B224</f>
        <v>-7.1639230512962244E-5</v>
      </c>
      <c r="D223" s="194">
        <f>('АЗК Cl'!C224-'АЗК S'!C223)/'АЗК Cl'!C224</f>
        <v>2.2561570096122487E-5</v>
      </c>
    </row>
    <row r="224" spans="1:4" x14ac:dyDescent="0.25">
      <c r="A224" s="193" t="str">
        <f>'АЗК Cl'!A225</f>
        <v>АЗК 39 ГомельОНП</v>
      </c>
      <c r="B224" s="192" t="str">
        <f>'АЗК S'!A224</f>
        <v>АЗК 39 ГОМЕЛЬ ОНП</v>
      </c>
      <c r="C224" s="96">
        <f>('АЗК Cl'!B225-'АЗК S'!B224)/'АЗК Cl'!B225</f>
        <v>-6.2715347705745325E-5</v>
      </c>
      <c r="D224" s="194">
        <f>('АЗК Cl'!C225-'АЗК S'!C224)/'АЗК Cl'!C225</f>
        <v>-1.030268879604354E-4</v>
      </c>
    </row>
    <row r="225" spans="1:4" x14ac:dyDescent="0.25">
      <c r="A225" s="193" t="str">
        <f>'АЗК Cl'!A226</f>
        <v>АЗК 39 ГродноОНП</v>
      </c>
      <c r="B225" s="192" t="str">
        <f>'АЗК S'!A225</f>
        <v>АЗК 39 ГРОДНО ОНП</v>
      </c>
      <c r="C225" s="96">
        <f>('АЗК Cl'!B226-'АЗК S'!B225)/'АЗК Cl'!B226</f>
        <v>7.0307483481320608E-6</v>
      </c>
      <c r="D225" s="194">
        <f>('АЗК Cl'!C226-'АЗК S'!C225)/'АЗК Cl'!C226</f>
        <v>0</v>
      </c>
    </row>
    <row r="226" spans="1:4" x14ac:dyDescent="0.25">
      <c r="A226" s="193" t="str">
        <f>'АЗК Cl'!A227</f>
        <v>АЗК 39 МАЗ</v>
      </c>
      <c r="B226" s="192" t="str">
        <f>'АЗК S'!A226</f>
        <v>АЗК 39 МАЗ</v>
      </c>
      <c r="C226" s="96">
        <f>('АЗК Cl'!B227-'АЗК S'!B226)/'АЗК Cl'!B227</f>
        <v>4.0520318151651025E-5</v>
      </c>
      <c r="D226" s="194">
        <f>('АЗК Cl'!C227-'АЗК S'!C226)/'АЗК Cl'!C227</f>
        <v>5.0719673063265387E-5</v>
      </c>
    </row>
    <row r="227" spans="1:4" x14ac:dyDescent="0.25">
      <c r="A227" s="193" t="str">
        <f>'АЗК Cl'!A228</f>
        <v>АЗК 39 МинскОНП</v>
      </c>
      <c r="B227" s="192" t="str">
        <f>'АЗК S'!A227</f>
        <v>АЗК 39 МИНСК ОНП</v>
      </c>
      <c r="C227" s="96">
        <f>('АЗК Cl'!B228-'АЗК S'!B227)/'АЗК Cl'!B228</f>
        <v>-1.6383993378113216E-4</v>
      </c>
      <c r="D227" s="194">
        <f>('АЗК Cl'!C228-'АЗК S'!C227)/'АЗК Cl'!C228</f>
        <v>-2.6588525828807105E-4</v>
      </c>
    </row>
    <row r="228" spans="1:4" x14ac:dyDescent="0.25">
      <c r="A228" s="193" t="str">
        <f>'АЗК Cl'!A229</f>
        <v>АЗК 39 МогилевОНП</v>
      </c>
      <c r="B228" s="192" t="str">
        <f>'АЗК S'!A228</f>
        <v>АЗК 39 МОГИЛЕВ ОНП</v>
      </c>
      <c r="C228" s="96">
        <f>('АЗК Cl'!B229-'АЗК S'!B228)/'АЗК Cl'!B229</f>
        <v>-3.7197825124931288E-4</v>
      </c>
      <c r="D228" s="194">
        <f>('АЗК Cl'!C229-'АЗК S'!C228)/'АЗК Cl'!C229</f>
        <v>-1.9787374145493865E-4</v>
      </c>
    </row>
    <row r="229" spans="1:4" x14ac:dyDescent="0.25">
      <c r="A229" s="193" t="str">
        <f>'АЗК Cl'!A230</f>
        <v>АЗК 4 БрестОНП</v>
      </c>
      <c r="B229" s="192" t="str">
        <f>'АЗК S'!A229</f>
        <v>АЗК 4 БРЕСТ ОНП</v>
      </c>
      <c r="C229" s="96">
        <f>('АЗК Cl'!B230-'АЗК S'!B229)/'АЗК Cl'!B230</f>
        <v>-5.1717841891768123E-4</v>
      </c>
      <c r="D229" s="194">
        <f>('АЗК Cl'!C230-'АЗК S'!C229)/'АЗК Cl'!C230</f>
        <v>-1.1372471696032295E-3</v>
      </c>
    </row>
    <row r="230" spans="1:4" x14ac:dyDescent="0.25">
      <c r="A230" s="193" t="str">
        <f>'АЗК Cl'!A231</f>
        <v>АЗК 4 ВитебскОНП</v>
      </c>
      <c r="B230" s="192" t="str">
        <f>'АЗК S'!A230</f>
        <v>АЗК 4 ВИТЕБСК ОНП</v>
      </c>
      <c r="C230" s="96">
        <f>('АЗК Cl'!B231-'АЗК S'!B230)/'АЗК Cl'!B231</f>
        <v>-4.2525632506750402E-5</v>
      </c>
      <c r="D230" s="194">
        <f>('АЗК Cl'!C231-'АЗК S'!C230)/'АЗК Cl'!C231</f>
        <v>-5.3450093585643471E-5</v>
      </c>
    </row>
    <row r="231" spans="1:4" x14ac:dyDescent="0.25">
      <c r="A231" s="193" t="str">
        <f>'АЗК Cl'!A232</f>
        <v>АЗК 4 ГомельОНП</v>
      </c>
      <c r="B231" s="192" t="str">
        <f>'АЗК S'!A231</f>
        <v>АЗК 4 ГОМЕЛЬ ОНП</v>
      </c>
      <c r="C231" s="96">
        <f>('АЗК Cl'!B232-'АЗК S'!B231)/'АЗК Cl'!B232</f>
        <v>6.0289808142836543E-5</v>
      </c>
      <c r="D231" s="194">
        <f>('АЗК Cl'!C232-'АЗК S'!C231)/'АЗК Cl'!C232</f>
        <v>-1.2351325722184613E-4</v>
      </c>
    </row>
    <row r="232" spans="1:4" x14ac:dyDescent="0.25">
      <c r="A232" s="193" t="str">
        <f>'АЗК Cl'!A233</f>
        <v>АЗК 4 ГродноОНП</v>
      </c>
      <c r="B232" s="192" t="str">
        <f>'АЗК S'!A232</f>
        <v>АЗК 4 ГРОДНО ОНП</v>
      </c>
      <c r="C232" s="96">
        <f>('АЗК Cl'!B233-'АЗК S'!B232)/'АЗК Cl'!B233</f>
        <v>0</v>
      </c>
      <c r="D232" s="194">
        <f>('АЗК Cl'!C233-'АЗК S'!C232)/'АЗК Cl'!C233</f>
        <v>8.5075637160287159E-16</v>
      </c>
    </row>
    <row r="233" spans="1:4" x14ac:dyDescent="0.25">
      <c r="A233" s="193" t="str">
        <f>'АЗК Cl'!A234</f>
        <v>АЗК 4 МАЗ</v>
      </c>
      <c r="B233" s="192" t="str">
        <f>'АЗК S'!A233</f>
        <v>АЗК 4 МАЗ</v>
      </c>
      <c r="C233" s="96">
        <f>('АЗК Cl'!B234-'АЗК S'!B233)/'АЗК Cl'!B234</f>
        <v>1.4280684584437948E-5</v>
      </c>
      <c r="D233" s="194">
        <f>('АЗК Cl'!C234-'АЗК S'!C233)/'АЗК Cl'!C234</f>
        <v>3.6378363276136924E-4</v>
      </c>
    </row>
    <row r="234" spans="1:4" x14ac:dyDescent="0.25">
      <c r="A234" s="193" t="str">
        <f>'АЗК Cl'!A235</f>
        <v>АЗК 4 МинскОНП</v>
      </c>
      <c r="B234" s="192" t="str">
        <f>'АЗК S'!A234</f>
        <v>АЗК 4 МИНСК ОНП</v>
      </c>
      <c r="C234" s="96">
        <f>('АЗК Cl'!B235-'АЗК S'!B234)/'АЗК Cl'!B235</f>
        <v>-7.2773222702343426E-4</v>
      </c>
      <c r="D234" s="194">
        <f>('АЗК Cl'!C235-'АЗК S'!C234)/'АЗК Cl'!C235</f>
        <v>-4.2787578895684753E-4</v>
      </c>
    </row>
    <row r="235" spans="1:4" x14ac:dyDescent="0.25">
      <c r="A235" s="193" t="str">
        <f>'АЗК Cl'!A236</f>
        <v>АЗК 4 МогилевОНП</v>
      </c>
      <c r="B235" s="192" t="str">
        <f>'АЗК S'!A235</f>
        <v>АЗК 4 МОГИЛЕВ ОНП</v>
      </c>
      <c r="C235" s="96">
        <f>('АЗК Cl'!B236-'АЗК S'!B235)/'АЗК Cl'!B236</f>
        <v>-3.1822275802716594E-3</v>
      </c>
      <c r="D235" s="194">
        <f>('АЗК Cl'!C236-'АЗК S'!C235)/'АЗК Cl'!C236</f>
        <v>-3.3489344007282444E-3</v>
      </c>
    </row>
    <row r="236" spans="1:4" x14ac:dyDescent="0.25">
      <c r="A236" s="193" t="str">
        <f>'АЗК Cl'!A237</f>
        <v>АЗК 4 ПуховичиНП</v>
      </c>
      <c r="B236" s="192" t="str">
        <f>'АЗК S'!A236</f>
        <v>АЗК 4 ПУХОВИЧИ НП</v>
      </c>
      <c r="C236" s="96">
        <f>('АЗК Cl'!B237-'АЗК S'!B236)/'АЗК Cl'!B237</f>
        <v>1.3982628787246294E-4</v>
      </c>
      <c r="D236" s="194">
        <f>('АЗК Cl'!C237-'АЗК S'!C236)/'АЗК Cl'!C237</f>
        <v>-1.3078421468263E-16</v>
      </c>
    </row>
    <row r="237" spans="1:4" x14ac:dyDescent="0.25">
      <c r="A237" s="193" t="str">
        <f>'АЗК Cl'!A238</f>
        <v>АЗК 40 БрестОНП</v>
      </c>
      <c r="B237" s="192" t="str">
        <f>'АЗК S'!A237</f>
        <v>АЗК 40 БРЕСТ ОНП</v>
      </c>
      <c r="C237" s="96">
        <f>('АЗК Cl'!B238-'АЗК S'!B237)/'АЗК Cl'!B238</f>
        <v>-4.9944975674962807E-5</v>
      </c>
      <c r="D237" s="194">
        <f>('АЗК Cl'!C238-'АЗК S'!C237)/'АЗК Cl'!C238</f>
        <v>-5.3004196435950686E-5</v>
      </c>
    </row>
    <row r="238" spans="1:4" x14ac:dyDescent="0.25">
      <c r="A238" s="193" t="str">
        <f>'АЗК Cl'!A239</f>
        <v>АЗК 40 ГомельОНП</v>
      </c>
      <c r="B238" s="192" t="str">
        <f>'АЗК S'!A238</f>
        <v>АЗК 40 ГОМЕЛЬ ОНП</v>
      </c>
      <c r="C238" s="96">
        <f>('АЗК Cl'!B239-'АЗК S'!B238)/'АЗК Cl'!B239</f>
        <v>-4.1627884564687814E-5</v>
      </c>
      <c r="D238" s="194">
        <f>('АЗК Cl'!C239-'АЗК S'!C238)/'АЗК Cl'!C239</f>
        <v>-6.4521250791520974E-5</v>
      </c>
    </row>
    <row r="239" spans="1:4" x14ac:dyDescent="0.25">
      <c r="A239" s="193" t="str">
        <f>'АЗК Cl'!A240</f>
        <v>АЗК 40 ГродноОНП</v>
      </c>
      <c r="B239" s="192" t="str">
        <f>'АЗК S'!A239</f>
        <v>АЗК 40 ГРОДНО ОНП</v>
      </c>
      <c r="C239" s="96">
        <f>('АЗК Cl'!B240-'АЗК S'!B239)/'АЗК Cl'!B240</f>
        <v>6.698898719305045E-6</v>
      </c>
      <c r="D239" s="194">
        <f>('АЗК Cl'!C240-'АЗК S'!C239)/'АЗК Cl'!C240</f>
        <v>5.1404427467008877E-5</v>
      </c>
    </row>
    <row r="240" spans="1:4" x14ac:dyDescent="0.25">
      <c r="A240" s="193" t="str">
        <f>'АЗК Cl'!A241</f>
        <v>АЗК 40 МАЗ</v>
      </c>
      <c r="B240" s="192" t="str">
        <f>'АЗК S'!A240</f>
        <v>АЗК 40 МАЗ</v>
      </c>
      <c r="C240" s="96">
        <f>('АЗК Cl'!B241-'АЗК S'!B240)/'АЗК Cl'!B241</f>
        <v>1.9872452924050052E-4</v>
      </c>
      <c r="D240" s="194">
        <f>('АЗК Cl'!C241-'АЗК S'!C240)/'АЗК Cl'!C241</f>
        <v>2.2818684424729979E-5</v>
      </c>
    </row>
    <row r="241" spans="1:4" x14ac:dyDescent="0.25">
      <c r="A241" s="193" t="str">
        <f>'АЗК Cl'!A242</f>
        <v>АЗК 40 МинскОНП</v>
      </c>
      <c r="B241" s="192" t="str">
        <f>'АЗК S'!A241</f>
        <v>АЗК 40 МИНСК ОНП</v>
      </c>
      <c r="C241" s="96">
        <f>('АЗК Cl'!B242-'АЗК S'!B241)/'АЗК Cl'!B242</f>
        <v>-2.2955768410712994E-4</v>
      </c>
      <c r="D241" s="194">
        <f>('АЗК Cl'!C242-'АЗК S'!C241)/'АЗК Cl'!C242</f>
        <v>-1.992152249806229E-4</v>
      </c>
    </row>
    <row r="242" spans="1:4" x14ac:dyDescent="0.25">
      <c r="A242" s="193" t="str">
        <f>'АЗК Cl'!A243</f>
        <v>АЗК 40 МогилевОНП</v>
      </c>
      <c r="B242" s="192" t="str">
        <f>'АЗК S'!A242</f>
        <v>АЗК 40 МОГИЛЕВ ОНП</v>
      </c>
      <c r="C242" s="96">
        <f>('АЗК Cl'!B243-'АЗК S'!B242)/'АЗК Cl'!B243</f>
        <v>-6.1182220384467482E-5</v>
      </c>
      <c r="D242" s="194">
        <f>('АЗК Cl'!C243-'АЗК S'!C242)/'АЗК Cl'!C243</f>
        <v>-2.9548850357036409E-5</v>
      </c>
    </row>
    <row r="243" spans="1:4" x14ac:dyDescent="0.25">
      <c r="A243" s="193" t="str">
        <f>'АЗК Cl'!A244</f>
        <v>АЗК 41 БрестОНП</v>
      </c>
      <c r="B243" s="192" t="str">
        <f>'АЗК S'!A243</f>
        <v>АЗК 41 БРЕСТ ОНП</v>
      </c>
      <c r="C243" s="96">
        <f>('АЗК Cl'!B244-'АЗК S'!B243)/'АЗК Cl'!B244</f>
        <v>-3.1610188773902964E-4</v>
      </c>
      <c r="D243" s="194">
        <f>('АЗК Cl'!C244-'АЗК S'!C243)/'АЗК Cl'!C244</f>
        <v>-4.148258838320766E-4</v>
      </c>
    </row>
    <row r="244" spans="1:4" x14ac:dyDescent="0.25">
      <c r="A244" s="193" t="str">
        <f>'АЗК Cl'!A245</f>
        <v>АЗК 41 ВитебскОНП</v>
      </c>
      <c r="B244" s="192" t="str">
        <f>'АЗК S'!A244</f>
        <v>АЗК 41 ВИТЕБСК ОНП</v>
      </c>
      <c r="C244" s="96">
        <f>('АЗК Cl'!B245-'АЗК S'!B244)/'АЗК Cl'!B245</f>
        <v>-2.4279142378937145E-4</v>
      </c>
      <c r="D244" s="194">
        <f>('АЗК Cl'!C245-'АЗК S'!C244)/'АЗК Cl'!C245</f>
        <v>-8.4720438853648058E-5</v>
      </c>
    </row>
    <row r="245" spans="1:4" x14ac:dyDescent="0.25">
      <c r="A245" s="193" t="str">
        <f>'АЗК Cl'!A246</f>
        <v>АЗК 41 ГомельОНП</v>
      </c>
      <c r="B245" s="192" t="str">
        <f>'АЗК S'!A245</f>
        <v>АЗК 41 ГОМЕЛЬ ОНП</v>
      </c>
      <c r="C245" s="96">
        <f>('АЗК Cl'!B246-'АЗК S'!B245)/'АЗК Cl'!B246</f>
        <v>-9.7639327475702783E-5</v>
      </c>
      <c r="D245" s="194">
        <f>('АЗК Cl'!C246-'АЗК S'!C245)/'АЗК Cl'!C246</f>
        <v>-3.0278161914357079E-4</v>
      </c>
    </row>
    <row r="246" spans="1:4" x14ac:dyDescent="0.25">
      <c r="A246" s="193" t="str">
        <f>'АЗК Cl'!A247</f>
        <v>АЗК 41 ГродноОНП</v>
      </c>
      <c r="B246" s="192" t="str">
        <f>'АЗК S'!A246</f>
        <v>АЗК 41 ГРОДНО ОНП</v>
      </c>
      <c r="C246" s="96">
        <f>('АЗК Cl'!B247-'АЗК S'!B246)/'АЗК Cl'!B247</f>
        <v>2.2146623199309917E-5</v>
      </c>
      <c r="D246" s="194">
        <f>('АЗК Cl'!C247-'АЗК S'!C246)/'АЗК Cl'!C247</f>
        <v>3.0202882290963502E-16</v>
      </c>
    </row>
    <row r="247" spans="1:4" x14ac:dyDescent="0.25">
      <c r="A247" s="193" t="str">
        <f>'АЗК Cl'!A248</f>
        <v>АЗК 41 МАЗ</v>
      </c>
      <c r="B247" s="192" t="str">
        <f>'АЗК S'!A247</f>
        <v>АЗК 41 МАЗ</v>
      </c>
      <c r="C247" s="96">
        <f>('АЗК Cl'!B248-'АЗК S'!B247)/'АЗК Cl'!B248</f>
        <v>4.0570545300297192E-5</v>
      </c>
      <c r="D247" s="194">
        <f>('АЗК Cl'!C248-'АЗК S'!C247)/'АЗК Cl'!C248</f>
        <v>1.3632102488417735E-5</v>
      </c>
    </row>
    <row r="248" spans="1:4" x14ac:dyDescent="0.25">
      <c r="A248" s="193" t="str">
        <f>'АЗК Cl'!A249</f>
        <v>АЗК 41 МинскОНП</v>
      </c>
      <c r="B248" s="192" t="str">
        <f>'АЗК S'!A248</f>
        <v>АЗК 41 МИНСК ОНП</v>
      </c>
      <c r="C248" s="96">
        <f>('АЗК Cl'!B249-'АЗК S'!B248)/'АЗК Cl'!B249</f>
        <v>-1.3320582019357478E-3</v>
      </c>
      <c r="D248" s="194">
        <f>('АЗК Cl'!C249-'АЗК S'!C248)/'АЗК Cl'!C249</f>
        <v>-1.2842082745732689E-3</v>
      </c>
    </row>
    <row r="249" spans="1:4" x14ac:dyDescent="0.25">
      <c r="A249" s="193" t="str">
        <f>'АЗК Cl'!A250</f>
        <v>АЗК 41 МогилевОНП</v>
      </c>
      <c r="B249" s="192" t="str">
        <f>'АЗК S'!A249</f>
        <v>АЗК 41 МОГИЛЕВ ОНП</v>
      </c>
      <c r="C249" s="96">
        <f>('АЗК Cl'!B250-'АЗК S'!B249)/'АЗК Cl'!B250</f>
        <v>-5.2410721087152933E-4</v>
      </c>
      <c r="D249" s="194">
        <f>('АЗК Cl'!C250-'АЗК S'!C249)/'АЗК Cl'!C250</f>
        <v>-4.5823171816682746E-4</v>
      </c>
    </row>
    <row r="250" spans="1:4" x14ac:dyDescent="0.25">
      <c r="A250" s="193" t="str">
        <f>'АЗК Cl'!A251</f>
        <v>АЗК 42 БрестОНП</v>
      </c>
      <c r="B250" s="192" t="str">
        <f>'АЗК S'!A250</f>
        <v>АЗК 42 БРЕСТ ОНП</v>
      </c>
      <c r="C250" s="96">
        <f>('АЗК Cl'!B251-'АЗК S'!B250)/'АЗК Cl'!B251</f>
        <v>-2.3703857242635427E-4</v>
      </c>
      <c r="D250" s="194">
        <f>('АЗК Cl'!C251-'АЗК S'!C250)/'АЗК Cl'!C251</f>
        <v>-2.7228711663335414E-4</v>
      </c>
    </row>
    <row r="251" spans="1:4" x14ac:dyDescent="0.25">
      <c r="A251" s="193" t="str">
        <f>'АЗК Cl'!A252</f>
        <v>АЗК 42 ВитебскОНП</v>
      </c>
      <c r="B251" s="192" t="str">
        <f>'АЗК S'!A251</f>
        <v>АЗК 42 ВИТЕБСК ОНП</v>
      </c>
      <c r="C251" s="96">
        <f>('АЗК Cl'!B252-'АЗК S'!B251)/'АЗК Cl'!B252</f>
        <v>-3.5856530281863202E-4</v>
      </c>
      <c r="D251" s="194">
        <f>('АЗК Cl'!C252-'АЗК S'!C251)/'АЗК Cl'!C252</f>
        <v>-4.2848558077089463E-4</v>
      </c>
    </row>
    <row r="252" spans="1:4" x14ac:dyDescent="0.25">
      <c r="A252" s="193" t="str">
        <f>'АЗК Cl'!A253</f>
        <v>АЗК 42 ГомельОНП</v>
      </c>
      <c r="B252" s="192" t="str">
        <f>'АЗК S'!A252</f>
        <v>АЗК 42 ГОМЕЛЬ ОНП</v>
      </c>
      <c r="C252" s="96">
        <f>('АЗК Cl'!B253-'АЗК S'!B252)/'АЗК Cl'!B253</f>
        <v>-2.575358752072491E-4</v>
      </c>
      <c r="D252" s="194">
        <f>('АЗК Cl'!C253-'АЗК S'!C252)/'АЗК Cl'!C253</f>
        <v>-2.5446196767927909E-4</v>
      </c>
    </row>
    <row r="253" spans="1:4" x14ac:dyDescent="0.25">
      <c r="A253" s="193" t="str">
        <f>'АЗК Cl'!A254</f>
        <v>АЗК 42 ГродноОНП</v>
      </c>
      <c r="B253" s="192" t="str">
        <f>'АЗК S'!A253</f>
        <v>АЗК 42 ГРОДНО ОНП</v>
      </c>
      <c r="C253" s="96">
        <f>('АЗК Cl'!B254-'АЗК S'!B253)/'АЗК Cl'!B254</f>
        <v>2.7215083533484684E-5</v>
      </c>
      <c r="D253" s="194">
        <f>('АЗК Cl'!C254-'АЗК S'!C253)/'АЗК Cl'!C254</f>
        <v>3.8359549125196661E-16</v>
      </c>
    </row>
    <row r="254" spans="1:4" x14ac:dyDescent="0.25">
      <c r="A254" s="193" t="str">
        <f>'АЗК Cl'!A255</f>
        <v>АЗК 42 МАЗ</v>
      </c>
      <c r="B254" s="192" t="str">
        <f>'АЗК S'!A254</f>
        <v>АЗК 42 МАЗ</v>
      </c>
      <c r="C254" s="96">
        <f>('АЗК Cl'!B255-'АЗК S'!B254)/'АЗК Cl'!B255</f>
        <v>1.5059788144015779E-5</v>
      </c>
      <c r="D254" s="194">
        <f>('АЗК Cl'!C255-'АЗК S'!C254)/'АЗК Cl'!C255</f>
        <v>4.9178411540025029E-5</v>
      </c>
    </row>
    <row r="255" spans="1:4" x14ac:dyDescent="0.25">
      <c r="A255" s="193" t="str">
        <f>'АЗК Cl'!A256</f>
        <v>АЗК 42 МинскОНП</v>
      </c>
      <c r="B255" s="192" t="str">
        <f>'АЗК S'!A255</f>
        <v>АЗК 42 МИНСК ОНП</v>
      </c>
      <c r="C255" s="96">
        <f>('АЗК Cl'!B256-'АЗК S'!B255)/'АЗК Cl'!B256</f>
        <v>-1.2025031444437426E-4</v>
      </c>
      <c r="D255" s="194">
        <f>('АЗК Cl'!C256-'АЗК S'!C255)/'АЗК Cl'!C256</f>
        <v>-1.8979002682442209E-4</v>
      </c>
    </row>
    <row r="256" spans="1:4" x14ac:dyDescent="0.25">
      <c r="A256" s="193" t="str">
        <f>'АЗК Cl'!A257</f>
        <v>АЗК 42 МогилевОНП</v>
      </c>
      <c r="B256" s="192" t="str">
        <f>'АЗК S'!A256</f>
        <v>АЗК 42 МОГИЛЕВ ОНП</v>
      </c>
      <c r="C256" s="96">
        <f>('АЗК Cl'!B257-'АЗК S'!B256)/'АЗК Cl'!B257</f>
        <v>-2.5204664359474989E-4</v>
      </c>
      <c r="D256" s="194">
        <f>('АЗК Cl'!C257-'АЗК S'!C256)/'АЗК Cl'!C257</f>
        <v>-3.9027172470014579E-5</v>
      </c>
    </row>
    <row r="257" spans="1:4" x14ac:dyDescent="0.25">
      <c r="A257" s="193" t="str">
        <f>'АЗК Cl'!A258</f>
        <v>АЗК 43 БрестОНП</v>
      </c>
      <c r="B257" s="192" t="str">
        <f>'АЗК S'!A257</f>
        <v>АЗК 43 БРЕСТ ОНП</v>
      </c>
      <c r="C257" s="96">
        <f>('АЗК Cl'!B258-'АЗК S'!B257)/'АЗК Cl'!B258</f>
        <v>3.9112041112556364E-6</v>
      </c>
      <c r="D257" s="194">
        <f>('АЗК Cl'!C258-'АЗК S'!C257)/'АЗК Cl'!C258</f>
        <v>9.8919394469704832E-5</v>
      </c>
    </row>
    <row r="258" spans="1:4" x14ac:dyDescent="0.25">
      <c r="A258" s="193" t="str">
        <f>'АЗК Cl'!A259</f>
        <v>АЗК 43 ВитебскОНП</v>
      </c>
      <c r="B258" s="192" t="str">
        <f>'АЗК S'!A258</f>
        <v>АЗК 43 ВИТЕБСК ОНП</v>
      </c>
      <c r="C258" s="96">
        <f>('АЗК Cl'!B259-'АЗК S'!B258)/'АЗК Cl'!B259</f>
        <v>-5.5134820803297859E-5</v>
      </c>
      <c r="D258" s="194">
        <f>('АЗК Cl'!C259-'АЗК S'!C258)/'АЗК Cl'!C259</f>
        <v>0</v>
      </c>
    </row>
    <row r="259" spans="1:4" x14ac:dyDescent="0.25">
      <c r="A259" s="193" t="str">
        <f>'АЗК Cl'!A260</f>
        <v>АЗК 43 ГомельОНП</v>
      </c>
      <c r="B259" s="192" t="str">
        <f>'АЗК S'!A259</f>
        <v>АЗК 43 ГОМЕЛЬ ОНП</v>
      </c>
      <c r="C259" s="96">
        <f>('АЗК Cl'!B260-'АЗК S'!B259)/'АЗК Cl'!B260</f>
        <v>-2.1478767145480281E-4</v>
      </c>
      <c r="D259" s="194">
        <f>('АЗК Cl'!C260-'АЗК S'!C259)/'АЗК Cl'!C260</f>
        <v>-1.6636766941428702E-4</v>
      </c>
    </row>
    <row r="260" spans="1:4" x14ac:dyDescent="0.25">
      <c r="A260" s="193" t="str">
        <f>'АЗК Cl'!A261</f>
        <v>АЗК 43 ГродноОНП</v>
      </c>
      <c r="B260" s="192" t="str">
        <f>'АЗК S'!A260</f>
        <v>АЗК 43 ГРОДНО ОНП</v>
      </c>
      <c r="C260" s="96">
        <f>('АЗК Cl'!B261-'АЗК S'!B260)/'АЗК Cl'!B261</f>
        <v>-2.1735654438074503E-16</v>
      </c>
      <c r="D260" s="194">
        <f>('АЗК Cl'!C261-'АЗК S'!C260)/'АЗК Cl'!C261</f>
        <v>5.9373195330379693E-16</v>
      </c>
    </row>
    <row r="261" spans="1:4" x14ac:dyDescent="0.25">
      <c r="A261" s="193" t="str">
        <f>'АЗК Cl'!A262</f>
        <v>АЗК 43 МАЗ</v>
      </c>
      <c r="B261" s="192" t="str">
        <f>'АЗК S'!A261</f>
        <v>АЗК 43 МАЗ</v>
      </c>
      <c r="C261" s="96">
        <f>('АЗК Cl'!B262-'АЗК S'!B261)/'АЗК Cl'!B262</f>
        <v>2.1668112882553244E-4</v>
      </c>
      <c r="D261" s="194">
        <f>('АЗК Cl'!C262-'АЗК S'!C261)/'АЗК Cl'!C262</f>
        <v>5.2603104609984592E-5</v>
      </c>
    </row>
    <row r="262" spans="1:4" x14ac:dyDescent="0.25">
      <c r="A262" s="193" t="str">
        <f>'АЗК Cl'!A263</f>
        <v>АЗК 43 МинскОНП</v>
      </c>
      <c r="B262" s="192" t="str">
        <f>'АЗК S'!A262</f>
        <v>АЗК 43 МИНСК ОНП</v>
      </c>
      <c r="C262" s="96">
        <f>('АЗК Cl'!B263-'АЗК S'!B262)/'АЗК Cl'!B263</f>
        <v>-1.3636163547440895E-4</v>
      </c>
      <c r="D262" s="194">
        <f>('АЗК Cl'!C263-'АЗК S'!C262)/'АЗК Cl'!C263</f>
        <v>-4.3936461233862897E-6</v>
      </c>
    </row>
    <row r="263" spans="1:4" x14ac:dyDescent="0.25">
      <c r="A263" s="193" t="str">
        <f>'АЗК Cl'!A264</f>
        <v>АЗК 43 МогилевОНП</v>
      </c>
      <c r="B263" s="192" t="str">
        <f>'АЗК S'!A263</f>
        <v>АЗК 43 МОГИЛЕВ ОНП</v>
      </c>
      <c r="C263" s="96">
        <f>('АЗК Cl'!B264-'АЗК S'!B263)/'АЗК Cl'!B264</f>
        <v>-2.6672467639043647E-4</v>
      </c>
      <c r="D263" s="194">
        <f>('АЗК Cl'!C264-'АЗК S'!C263)/'АЗК Cl'!C264</f>
        <v>-6.389941777776756E-5</v>
      </c>
    </row>
    <row r="264" spans="1:4" x14ac:dyDescent="0.25">
      <c r="A264" s="193" t="str">
        <f>'АЗК Cl'!A265</f>
        <v>АЗК 44 БрестОНП</v>
      </c>
      <c r="B264" s="192" t="str">
        <f>'АЗК S'!A264</f>
        <v>АЗК 44 БРЕСТ ОНП</v>
      </c>
      <c r="C264" s="96">
        <f>('АЗК Cl'!B265-'АЗК S'!B264)/'АЗК Cl'!B265</f>
        <v>-1.7070492368312915E-4</v>
      </c>
      <c r="D264" s="194">
        <f>('АЗК Cl'!C265-'АЗК S'!C264)/'АЗК Cl'!C265</f>
        <v>-8.7466895750713206E-5</v>
      </c>
    </row>
    <row r="265" spans="1:4" x14ac:dyDescent="0.25">
      <c r="A265" s="193" t="str">
        <f>'АЗК Cl'!A266</f>
        <v>АЗК 44 ВитебскОНП</v>
      </c>
      <c r="B265" s="192" t="str">
        <f>'АЗК S'!A265</f>
        <v>АЗК 44 ВИТЕБСК ОНП</v>
      </c>
      <c r="C265" s="96">
        <f>('АЗК Cl'!B266-'АЗК S'!B265)/'АЗК Cl'!B266</f>
        <v>-7.6670104894926183E-5</v>
      </c>
      <c r="D265" s="194">
        <f>('АЗК Cl'!C266-'АЗК S'!C265)/'АЗК Cl'!C266</f>
        <v>-1.1793613416320274E-4</v>
      </c>
    </row>
    <row r="266" spans="1:4" x14ac:dyDescent="0.25">
      <c r="A266" s="193" t="str">
        <f>'АЗК Cl'!A267</f>
        <v>АЗК 44 ГомельОНП</v>
      </c>
      <c r="B266" s="192" t="str">
        <f>'АЗК S'!A266</f>
        <v>АЗК 44 ГОМЕЛЬ ОНП</v>
      </c>
      <c r="C266" s="96">
        <f>('АЗК Cl'!B267-'АЗК S'!B266)/'АЗК Cl'!B267</f>
        <v>-2.1426072423993007E-4</v>
      </c>
      <c r="D266" s="194">
        <f>('АЗК Cl'!C267-'АЗК S'!C266)/'АЗК Cl'!C267</f>
        <v>-6.3354574093887883E-4</v>
      </c>
    </row>
    <row r="267" spans="1:4" x14ac:dyDescent="0.25">
      <c r="A267" s="193" t="str">
        <f>'АЗК Cl'!A268</f>
        <v>АЗК 44 ГродноОНП</v>
      </c>
      <c r="B267" s="192" t="str">
        <f>'АЗК S'!A267</f>
        <v>АЗК 44 ГРОДНО ОНП</v>
      </c>
      <c r="C267" s="96">
        <f>('АЗК Cl'!B268-'АЗК S'!B267)/'АЗК Cl'!B268</f>
        <v>1.5130865249043504E-5</v>
      </c>
      <c r="D267" s="194">
        <f>('АЗК Cl'!C268-'АЗК S'!C267)/'АЗК Cl'!C268</f>
        <v>6.0210571662589283E-6</v>
      </c>
    </row>
    <row r="268" spans="1:4" x14ac:dyDescent="0.25">
      <c r="A268" s="193" t="str">
        <f>'АЗК Cl'!A269</f>
        <v>АЗК 44 МАЗ</v>
      </c>
      <c r="B268" s="192" t="str">
        <f>'АЗК S'!A268</f>
        <v>АЗК 44 МАЗ</v>
      </c>
      <c r="C268" s="96">
        <f>('АЗК Cl'!B269-'АЗК S'!B268)/'АЗК Cl'!B269</f>
        <v>1.4538471982264323E-4</v>
      </c>
      <c r="D268" s="194">
        <f>('АЗК Cl'!C269-'АЗК S'!C268)/'АЗК Cl'!C269</f>
        <v>1.0118095356419457E-4</v>
      </c>
    </row>
    <row r="269" spans="1:4" x14ac:dyDescent="0.25">
      <c r="A269" s="193" t="str">
        <f>'АЗК Cl'!A270</f>
        <v>АЗК 44 МинскОНП</v>
      </c>
      <c r="B269" s="192" t="str">
        <f>'АЗК S'!A269</f>
        <v>АЗК 44 МИНСК ОНП</v>
      </c>
      <c r="C269" s="96">
        <f>('АЗК Cl'!B270-'АЗК S'!B269)/'АЗК Cl'!B270</f>
        <v>-3.7476300479696474E-3</v>
      </c>
      <c r="D269" s="194">
        <f>('АЗК Cl'!C270-'АЗК S'!C269)/'АЗК Cl'!C270</f>
        <v>-4.5643037229360344E-3</v>
      </c>
    </row>
    <row r="270" spans="1:4" x14ac:dyDescent="0.25">
      <c r="A270" s="193" t="str">
        <f>'АЗК Cl'!A271</f>
        <v>АЗК 44 МогилевОНП</v>
      </c>
      <c r="B270" s="192" t="str">
        <f>'АЗК S'!A270</f>
        <v>АЗК 44 МОГИЛЕВ ОНП</v>
      </c>
      <c r="C270" s="96">
        <f>('АЗК Cl'!B271-'АЗК S'!B270)/'АЗК Cl'!B271</f>
        <v>-2.4077993135213085E-4</v>
      </c>
      <c r="D270" s="194">
        <f>('АЗК Cl'!C271-'АЗК S'!C270)/'АЗК Cl'!C271</f>
        <v>-4.2293017740214529E-4</v>
      </c>
    </row>
    <row r="271" spans="1:4" x14ac:dyDescent="0.25">
      <c r="A271" s="193" t="str">
        <f>'АЗК Cl'!A272</f>
        <v>АЗК 45 БрестОНП</v>
      </c>
      <c r="B271" s="192" t="str">
        <f>'АЗК S'!A271</f>
        <v>АЗК 45 БРЕСТ ОНП</v>
      </c>
      <c r="C271" s="96">
        <f>('АЗК Cl'!B272-'АЗК S'!B271)/'АЗК Cl'!B272</f>
        <v>-2.0136903721489985E-4</v>
      </c>
      <c r="D271" s="194">
        <f>('АЗК Cl'!C272-'АЗК S'!C271)/'АЗК Cl'!C272</f>
        <v>-1.1363529385269012E-4</v>
      </c>
    </row>
    <row r="272" spans="1:4" x14ac:dyDescent="0.25">
      <c r="A272" s="193" t="str">
        <f>'АЗК Cl'!A273</f>
        <v>АЗК 45 ВитебскОНП</v>
      </c>
      <c r="B272" s="192" t="str">
        <f>'АЗК S'!A272</f>
        <v>АЗК 45 ВИТЕБСК ОНП</v>
      </c>
      <c r="C272" s="96">
        <f>('АЗК Cl'!B273-'АЗК S'!B272)/'АЗК Cl'!B273</f>
        <v>-4.6443403286550323E-5</v>
      </c>
      <c r="D272" s="194">
        <f>('АЗК Cl'!C273-'АЗК S'!C272)/'АЗК Cl'!C273</f>
        <v>-3.0328434869982518E-5</v>
      </c>
    </row>
    <row r="273" spans="1:4" x14ac:dyDescent="0.25">
      <c r="A273" s="193" t="str">
        <f>'АЗК Cl'!A274</f>
        <v>АЗК 45 ГомельОНП</v>
      </c>
      <c r="B273" s="192" t="str">
        <f>'АЗК S'!A273</f>
        <v>АЗК 45 ГОМЕЛЬ ОНП</v>
      </c>
      <c r="C273" s="96">
        <f>('АЗК Cl'!B274-'АЗК S'!B273)/'АЗК Cl'!B274</f>
        <v>-6.9693873527824766E-5</v>
      </c>
      <c r="D273" s="194">
        <f>('АЗК Cl'!C274-'АЗК S'!C273)/'АЗК Cl'!C274</f>
        <v>-4.4216728863265801E-5</v>
      </c>
    </row>
    <row r="274" spans="1:4" x14ac:dyDescent="0.25">
      <c r="A274" s="193" t="str">
        <f>'АЗК Cl'!A275</f>
        <v>АЗК 45 ГродноОНП</v>
      </c>
      <c r="B274" s="192" t="str">
        <f>'АЗК S'!A274</f>
        <v>АЗК 45 ГРОДНО ОНП</v>
      </c>
      <c r="C274" s="96">
        <f>('АЗК Cl'!B275-'АЗК S'!B274)/'АЗК Cl'!B275</f>
        <v>-2.1003065739390482E-15</v>
      </c>
      <c r="D274" s="194">
        <f>('АЗК Cl'!C275-'АЗК S'!C274)/'АЗК Cl'!C275</f>
        <v>4.3245714350061854E-16</v>
      </c>
    </row>
    <row r="275" spans="1:4" x14ac:dyDescent="0.25">
      <c r="A275" s="193" t="str">
        <f>'АЗК Cl'!A276</f>
        <v>АЗК 45 МАЗ</v>
      </c>
      <c r="B275" s="192" t="str">
        <f>'АЗК S'!A275</f>
        <v>АЗК 45 МАЗ</v>
      </c>
      <c r="C275" s="96">
        <f>('АЗК Cl'!B276-'АЗК S'!B275)/'АЗК Cl'!B276</f>
        <v>3.7336443167856683E-5</v>
      </c>
      <c r="D275" s="194">
        <f>('АЗК Cl'!C276-'АЗК S'!C275)/'АЗК Cl'!C276</f>
        <v>1.01694439043444E-5</v>
      </c>
    </row>
    <row r="276" spans="1:4" x14ac:dyDescent="0.25">
      <c r="A276" s="193">
        <f>'АЗК Cl'!A277</f>
        <v>0</v>
      </c>
      <c r="B276" s="192" t="str">
        <f>'АЗК S'!A276</f>
        <v>АЗК 45 МИНСК ОНП</v>
      </c>
      <c r="C276" s="96" t="e">
        <f>('АЗК Cl'!B277-'АЗК S'!B276)/'АЗК Cl'!B277</f>
        <v>#DIV/0!</v>
      </c>
      <c r="D276" s="194" t="e">
        <f>('АЗК Cl'!C277-'АЗК S'!C276)/'АЗК Cl'!C277</f>
        <v>#DIV/0!</v>
      </c>
    </row>
    <row r="277" spans="1:4" x14ac:dyDescent="0.25">
      <c r="A277" s="193" t="str">
        <f>'АЗК Cl'!A278</f>
        <v>АЗК 45 МогилевОНП</v>
      </c>
      <c r="B277" s="192" t="str">
        <f>'АЗК S'!A277</f>
        <v>АЗК 45 МОГИЛЕВ ОНП</v>
      </c>
      <c r="C277" s="96">
        <f>('АЗК Cl'!B278-'АЗК S'!B277)/'АЗК Cl'!B278</f>
        <v>-3.8559940904844353E-4</v>
      </c>
      <c r="D277" s="194">
        <f>('АЗК Cl'!C278-'АЗК S'!C277)/'АЗК Cl'!C278</f>
        <v>-1.8570614138240218E-4</v>
      </c>
    </row>
    <row r="278" spans="1:4" x14ac:dyDescent="0.25">
      <c r="A278" s="193" t="str">
        <f>'АЗК Cl'!A279</f>
        <v>АЗК 46 БрестОНП</v>
      </c>
      <c r="B278" s="192" t="str">
        <f>'АЗК S'!A278</f>
        <v>АЗК 46 БРЕСТ ОНП</v>
      </c>
      <c r="C278" s="96">
        <f>('АЗК Cl'!B279-'АЗК S'!B278)/'АЗК Cl'!B279</f>
        <v>-7.0312259749502289E-5</v>
      </c>
      <c r="D278" s="194">
        <f>('АЗК Cl'!C279-'АЗК S'!C278)/'АЗК Cl'!C279</f>
        <v>-5.3856397678225562E-5</v>
      </c>
    </row>
    <row r="279" spans="1:4" x14ac:dyDescent="0.25">
      <c r="A279" s="193" t="str">
        <f>'АЗК Cl'!A280</f>
        <v>АЗК 46 ВитебскОНП</v>
      </c>
      <c r="B279" s="192" t="str">
        <f>'АЗК S'!A279</f>
        <v>АЗК 46 ВИТЕБСК ОНП</v>
      </c>
      <c r="C279" s="96">
        <f>('АЗК Cl'!B280-'АЗК S'!B279)/'АЗК Cl'!B280</f>
        <v>-2.0966574780754849E-4</v>
      </c>
      <c r="D279" s="194">
        <f>('АЗК Cl'!C280-'АЗК S'!C279)/'АЗК Cl'!C280</f>
        <v>-1.6545142971815418E-4</v>
      </c>
    </row>
    <row r="280" spans="1:4" x14ac:dyDescent="0.25">
      <c r="A280" s="193" t="str">
        <f>'АЗК Cl'!A281</f>
        <v>АЗК 46 ГомельОНП</v>
      </c>
      <c r="B280" s="192" t="str">
        <f>'АЗК S'!A280</f>
        <v>АЗК 46 ГОМЕЛЬ ОНП</v>
      </c>
      <c r="C280" s="96">
        <f>('АЗК Cl'!B281-'АЗК S'!B280)/'АЗК Cl'!B281</f>
        <v>-5.4852388090825648E-4</v>
      </c>
      <c r="D280" s="194">
        <f>('АЗК Cl'!C281-'АЗК S'!C280)/'АЗК Cl'!C281</f>
        <v>-6.562237820083056E-4</v>
      </c>
    </row>
    <row r="281" spans="1:4" x14ac:dyDescent="0.25">
      <c r="A281" s="193" t="str">
        <f>'АЗК Cl'!A282</f>
        <v>АЗК 46 ГродноОНП</v>
      </c>
      <c r="B281" s="192" t="str">
        <f>'АЗК S'!A281</f>
        <v>АЗК 46 ГРОДНО ОНП</v>
      </c>
      <c r="C281" s="96">
        <f>('АЗК Cl'!B282-'АЗК S'!B281)/'АЗК Cl'!B282</f>
        <v>6.5779754976607051E-5</v>
      </c>
      <c r="D281" s="194">
        <f>('АЗК Cl'!C282-'АЗК S'!C281)/'АЗК Cl'!C282</f>
        <v>2.5401814794613019E-6</v>
      </c>
    </row>
    <row r="282" spans="1:4" x14ac:dyDescent="0.25">
      <c r="A282" s="193" t="str">
        <f>'АЗК Cl'!A283</f>
        <v>АЗК 46 МАЗ</v>
      </c>
      <c r="B282" s="192" t="str">
        <f>'АЗК S'!A282</f>
        <v>АЗК 46 МАЗ</v>
      </c>
      <c r="C282" s="96">
        <f>('АЗК Cl'!B283-'АЗК S'!B282)/'АЗК Cl'!B283</f>
        <v>-1.653273121803476E-3</v>
      </c>
      <c r="D282" s="194">
        <f>('АЗК Cl'!C283-'АЗК S'!C282)/'АЗК Cl'!C283</f>
        <v>3.1617611915882344E-5</v>
      </c>
    </row>
    <row r="283" spans="1:4" x14ac:dyDescent="0.25">
      <c r="A283" s="193" t="str">
        <f>'АЗК Cl'!A284</f>
        <v>АЗК 46 МинскОНП</v>
      </c>
      <c r="B283" s="192" t="str">
        <f>'АЗК S'!A283</f>
        <v>АЗК 46 МИНСК ОНП</v>
      </c>
      <c r="C283" s="96">
        <f>('АЗК Cl'!B284-'АЗК S'!B283)/'АЗК Cl'!B284</f>
        <v>-1.3681893066164508E-4</v>
      </c>
      <c r="D283" s="194">
        <f>('АЗК Cl'!C284-'АЗК S'!C283)/'АЗК Cl'!C284</f>
        <v>-1.2561646693016502E-4</v>
      </c>
    </row>
    <row r="284" spans="1:4" x14ac:dyDescent="0.25">
      <c r="A284" s="193" t="str">
        <f>'АЗК Cl'!A285</f>
        <v>АЗК 46 МогилевОНП</v>
      </c>
      <c r="B284" s="192" t="str">
        <f>'АЗК S'!A284</f>
        <v>АЗК 46 МОГИЛЕВ ОНП</v>
      </c>
      <c r="C284" s="96">
        <f>('АЗК Cl'!B285-'АЗК S'!B284)/'АЗК Cl'!B285</f>
        <v>-2.8632849854016165E-4</v>
      </c>
      <c r="D284" s="194">
        <f>('АЗК Cl'!C285-'АЗК S'!C284)/'АЗК Cl'!C285</f>
        <v>-2.9343543136545625E-4</v>
      </c>
    </row>
    <row r="285" spans="1:4" x14ac:dyDescent="0.25">
      <c r="A285" s="193" t="str">
        <f>'АЗК Cl'!A286</f>
        <v>АЗК 47 БрестОНП</v>
      </c>
      <c r="B285" s="192" t="str">
        <f>'АЗК S'!A285</f>
        <v>АЗК 47 БРЕСТ ОНП</v>
      </c>
      <c r="C285" s="96">
        <f>('АЗК Cl'!B286-'АЗК S'!B285)/'АЗК Cl'!B286</f>
        <v>-3.0878311003774608E-3</v>
      </c>
      <c r="D285" s="194">
        <f>('АЗК Cl'!C286-'АЗК S'!C285)/'АЗК Cl'!C286</f>
        <v>-3.2312165309037718E-3</v>
      </c>
    </row>
    <row r="286" spans="1:4" x14ac:dyDescent="0.25">
      <c r="A286" s="193" t="str">
        <f>'АЗК Cl'!A287</f>
        <v>АЗК 47 ВитебскОНП</v>
      </c>
      <c r="B286" s="192" t="str">
        <f>'АЗК S'!A286</f>
        <v>АЗК 47 ВИТЕБСК ОНП</v>
      </c>
      <c r="C286" s="96">
        <f>('АЗК Cl'!B287-'АЗК S'!B286)/'АЗК Cl'!B287</f>
        <v>-2.6411181532487151E-4</v>
      </c>
      <c r="D286" s="194">
        <f>('АЗК Cl'!C287-'АЗК S'!C286)/'АЗК Cl'!C287</f>
        <v>-5.7869777165733165E-4</v>
      </c>
    </row>
    <row r="287" spans="1:4" x14ac:dyDescent="0.25">
      <c r="A287" s="193" t="str">
        <f>'АЗК Cl'!A288</f>
        <v>АЗК 47 ГомельОНП</v>
      </c>
      <c r="B287" s="192" t="str">
        <f>'АЗК S'!A287</f>
        <v>АЗК 47 ГОМЕЛЬ ОНП</v>
      </c>
      <c r="C287" s="96">
        <f>('АЗК Cl'!B288-'АЗК S'!B287)/'АЗК Cl'!B288</f>
        <v>-7.2972691786830191E-5</v>
      </c>
      <c r="D287" s="194">
        <f>('АЗК Cl'!C288-'АЗК S'!C287)/'АЗК Cl'!C288</f>
        <v>-1.2017160289466797E-4</v>
      </c>
    </row>
    <row r="288" spans="1:4" x14ac:dyDescent="0.25">
      <c r="A288" s="193" t="str">
        <f>'АЗК Cl'!A289</f>
        <v>АЗК 47 ГродноОНП</v>
      </c>
      <c r="B288" s="192" t="str">
        <f>'АЗК S'!A288</f>
        <v>АЗК 47 ГРОДНО ОНП</v>
      </c>
      <c r="C288" s="96">
        <f>('АЗК Cl'!B289-'АЗК S'!B288)/'АЗК Cl'!B289</f>
        <v>1.6790602821218239E-6</v>
      </c>
      <c r="D288" s="194">
        <f>('АЗК Cl'!C289-'АЗК S'!C288)/'АЗК Cl'!C289</f>
        <v>-6.0484791984053121E-16</v>
      </c>
    </row>
    <row r="289" spans="1:4" x14ac:dyDescent="0.25">
      <c r="A289" s="193" t="str">
        <f>'АЗК Cl'!A290</f>
        <v>АЗК 47 МАЗ</v>
      </c>
      <c r="B289" s="192" t="str">
        <f>'АЗК S'!A289</f>
        <v>АЗК 47 МАЗ</v>
      </c>
      <c r="C289" s="96">
        <f>('АЗК Cl'!B290-'АЗК S'!B289)/'АЗК Cl'!B290</f>
        <v>5.1031388394735203E-5</v>
      </c>
      <c r="D289" s="194">
        <f>('АЗК Cl'!C290-'АЗК S'!C289)/'АЗК Cl'!C290</f>
        <v>4.0529481293388693E-5</v>
      </c>
    </row>
    <row r="290" spans="1:4" x14ac:dyDescent="0.25">
      <c r="A290" s="193" t="str">
        <f>'АЗК Cl'!A291</f>
        <v>АЗК 47 МинскОНП</v>
      </c>
      <c r="B290" s="192" t="str">
        <f>'АЗК S'!A290</f>
        <v>АЗК 47 МИНСК ОНП</v>
      </c>
      <c r="C290" s="96">
        <f>('АЗК Cl'!B291-'АЗК S'!B290)/'АЗК Cl'!B291</f>
        <v>-1.8800439443405546E-4</v>
      </c>
      <c r="D290" s="194">
        <f>('АЗК Cl'!C291-'АЗК S'!C290)/'АЗК Cl'!C291</f>
        <v>-1.8113667625667605E-4</v>
      </c>
    </row>
    <row r="291" spans="1:4" x14ac:dyDescent="0.25">
      <c r="A291" s="193" t="str">
        <f>'АЗК Cl'!A292</f>
        <v>АЗК 47 МогилевОНП</v>
      </c>
      <c r="B291" s="192" t="str">
        <f>'АЗК S'!A291</f>
        <v>АЗК 47 МОГИЛЕВ ОНП</v>
      </c>
      <c r="C291" s="96">
        <f>('АЗК Cl'!B292-'АЗК S'!B291)/'АЗК Cl'!B292</f>
        <v>-7.3542439629430823E-5</v>
      </c>
      <c r="D291" s="194">
        <f>('АЗК Cl'!C292-'АЗК S'!C291)/'АЗК Cl'!C292</f>
        <v>-2.062966756128632E-4</v>
      </c>
    </row>
    <row r="292" spans="1:4" x14ac:dyDescent="0.25">
      <c r="A292" s="193" t="str">
        <f>'АЗК Cl'!A293</f>
        <v>АЗК 48 БрестОНП</v>
      </c>
      <c r="B292" s="192" t="str">
        <f>'АЗК S'!A292</f>
        <v>АЗК 48 БРЕСТ ОНП</v>
      </c>
      <c r="C292" s="96">
        <f>('АЗК Cl'!B293-'АЗК S'!B292)/'АЗК Cl'!B293</f>
        <v>-4.6120404233138843E-5</v>
      </c>
      <c r="D292" s="194">
        <f>('АЗК Cl'!C293-'АЗК S'!C292)/'АЗК Cl'!C293</f>
        <v>-1.3304105380838418E-5</v>
      </c>
    </row>
    <row r="293" spans="1:4" x14ac:dyDescent="0.25">
      <c r="A293" s="193" t="str">
        <f>'АЗК Cl'!A294</f>
        <v>АЗК 48 ВитебскОНП</v>
      </c>
      <c r="B293" s="192" t="str">
        <f>'АЗК S'!A293</f>
        <v>АЗК 48 ВИТЕБСК ОНП</v>
      </c>
      <c r="C293" s="96">
        <f>('АЗК Cl'!B294-'АЗК S'!B293)/'АЗК Cl'!B294</f>
        <v>-9.9089250649252533E-5</v>
      </c>
      <c r="D293" s="194">
        <f>('АЗК Cl'!C294-'АЗК S'!C293)/'АЗК Cl'!C294</f>
        <v>-1.7466240448547014E-4</v>
      </c>
    </row>
    <row r="294" spans="1:4" x14ac:dyDescent="0.25">
      <c r="A294" s="193" t="str">
        <f>'АЗК Cl'!A295</f>
        <v>АЗК 48 ГомельОНП</v>
      </c>
      <c r="B294" s="192" t="str">
        <f>'АЗК S'!A294</f>
        <v>АЗК 48 ГОМЕЛЬ ОНП</v>
      </c>
      <c r="C294" s="96">
        <f>('АЗК Cl'!B295-'АЗК S'!B294)/'АЗК Cl'!B295</f>
        <v>-1.2574421498597161E-5</v>
      </c>
      <c r="D294" s="194">
        <f>('АЗК Cl'!C295-'АЗК S'!C294)/'АЗК Cl'!C295</f>
        <v>0</v>
      </c>
    </row>
    <row r="295" spans="1:4" x14ac:dyDescent="0.25">
      <c r="A295" s="193" t="str">
        <f>'АЗК Cl'!A296</f>
        <v>АЗК 48 ГродноОНП</v>
      </c>
      <c r="B295" s="192" t="str">
        <f>'АЗК S'!A295</f>
        <v>АЗК 48 ГРОДНО ОНП</v>
      </c>
      <c r="C295" s="96">
        <f>('АЗК Cl'!B296-'АЗК S'!B295)/'АЗК Cl'!B296</f>
        <v>2.3935577614506159E-5</v>
      </c>
      <c r="D295" s="194">
        <f>('АЗК Cl'!C296-'АЗК S'!C295)/'АЗК Cl'!C296</f>
        <v>0</v>
      </c>
    </row>
    <row r="296" spans="1:4" x14ac:dyDescent="0.25">
      <c r="A296" s="193" t="str">
        <f>'АЗК Cl'!A297</f>
        <v>АЗК 48 МАЗ</v>
      </c>
      <c r="B296" s="192" t="str">
        <f>'АЗК S'!A296</f>
        <v>АЗК 48 МАЗ</v>
      </c>
      <c r="C296" s="96">
        <f>('АЗК Cl'!B297-'АЗК S'!B296)/'АЗК Cl'!B297</f>
        <v>1.8735141287831901E-5</v>
      </c>
      <c r="D296" s="194">
        <f>('АЗК Cl'!C297-'АЗК S'!C296)/'АЗК Cl'!C297</f>
        <v>1.5786531649002455E-5</v>
      </c>
    </row>
    <row r="297" spans="1:4" x14ac:dyDescent="0.25">
      <c r="A297" s="193" t="str">
        <f>'АЗК Cl'!A298</f>
        <v>АЗК 48 МинскОНП</v>
      </c>
      <c r="B297" s="192" t="str">
        <f>'АЗК S'!A297</f>
        <v>АЗК 48 МИНСК ОНП</v>
      </c>
      <c r="C297" s="96">
        <f>('АЗК Cl'!B298-'АЗК S'!B297)/'АЗК Cl'!B298</f>
        <v>-2.3899111457712176E-5</v>
      </c>
      <c r="D297" s="194">
        <f>('АЗК Cl'!C298-'АЗК S'!C297)/'АЗК Cl'!C298</f>
        <v>-7.3680544107478975E-5</v>
      </c>
    </row>
    <row r="298" spans="1:4" x14ac:dyDescent="0.25">
      <c r="A298" s="193" t="str">
        <f>'АЗК Cl'!A299</f>
        <v>АЗК 48 МогилевОНП</v>
      </c>
      <c r="B298" s="192" t="str">
        <f>'АЗК S'!A298</f>
        <v>АЗК 48 МОГИЛЕВ ОНП</v>
      </c>
      <c r="C298" s="96">
        <f>('АЗК Cl'!B299-'АЗК S'!B298)/'АЗК Cl'!B299</f>
        <v>-3.4989645655713288E-5</v>
      </c>
      <c r="D298" s="194">
        <f>('АЗК Cl'!C299-'АЗК S'!C298)/'АЗК Cl'!C299</f>
        <v>-1.832882840568749E-5</v>
      </c>
    </row>
    <row r="299" spans="1:4" x14ac:dyDescent="0.25">
      <c r="A299" s="193" t="str">
        <f>'АЗК Cl'!A300</f>
        <v>АЗК 49 БрестОНП</v>
      </c>
      <c r="B299" s="192" t="str">
        <f>'АЗК S'!A299</f>
        <v>АЗК 49 БРЕСТ ОНП</v>
      </c>
      <c r="C299" s="96">
        <f>('АЗК Cl'!B300-'АЗК S'!B299)/'АЗК Cl'!B300</f>
        <v>-4.2022506163110678E-5</v>
      </c>
      <c r="D299" s="194">
        <f>('АЗК Cl'!C300-'АЗК S'!C299)/'АЗК Cl'!C300</f>
        <v>-6.8073562960618914E-5</v>
      </c>
    </row>
    <row r="300" spans="1:4" x14ac:dyDescent="0.25">
      <c r="A300" s="193" t="str">
        <f>'АЗК Cl'!A301</f>
        <v>АЗК 49 ВитебскОНП</v>
      </c>
      <c r="B300" s="192" t="str">
        <f>'АЗК S'!A300</f>
        <v>АЗК 49 ВИТЕБСК ОНП</v>
      </c>
      <c r="C300" s="96">
        <f>('АЗК Cl'!B301-'АЗК S'!B300)/'АЗК Cl'!B301</f>
        <v>-8.1435240715683165E-4</v>
      </c>
      <c r="D300" s="194">
        <f>('АЗК Cl'!C301-'АЗК S'!C300)/'АЗК Cl'!C301</f>
        <v>-2.7000979844452668E-4</v>
      </c>
    </row>
    <row r="301" spans="1:4" x14ac:dyDescent="0.25">
      <c r="A301" s="193" t="str">
        <f>'АЗК Cl'!A302</f>
        <v>АЗК 49 ГомельОНП</v>
      </c>
      <c r="B301" s="192" t="str">
        <f>'АЗК S'!A301</f>
        <v>АЗК 49 ГОМЕЛЬ ОНП</v>
      </c>
      <c r="C301" s="96">
        <f>('АЗК Cl'!B302-'АЗК S'!B301)/'АЗК Cl'!B302</f>
        <v>-1.8224894992982869E-5</v>
      </c>
      <c r="D301" s="194">
        <f>('АЗК Cl'!C302-'АЗК S'!C301)/'АЗК Cl'!C302</f>
        <v>-6.4838549264934159E-5</v>
      </c>
    </row>
    <row r="302" spans="1:4" x14ac:dyDescent="0.25">
      <c r="A302" s="193" t="str">
        <f>'АЗК Cl'!A303</f>
        <v>АЗК 49 ГродноОНП</v>
      </c>
      <c r="B302" s="192" t="str">
        <f>'АЗК S'!A302</f>
        <v>АЗК 49 ГРОДНО ОНП</v>
      </c>
      <c r="C302" s="96">
        <f>('АЗК Cl'!B303-'АЗК S'!B302)/'АЗК Cl'!B303</f>
        <v>0</v>
      </c>
      <c r="D302" s="194">
        <f>('АЗК Cl'!C303-'АЗК S'!C302)/'АЗК Cl'!C303</f>
        <v>-1.3398456819112003E-16</v>
      </c>
    </row>
    <row r="303" spans="1:4" x14ac:dyDescent="0.25">
      <c r="A303" s="193" t="str">
        <f>'АЗК Cl'!A304</f>
        <v>АЗК 49 МАЗ</v>
      </c>
      <c r="B303" s="192" t="str">
        <f>'АЗК S'!A303</f>
        <v>АЗК 49 МАЗ</v>
      </c>
      <c r="C303" s="96">
        <f>('АЗК Cl'!B304-'АЗК S'!B303)/'АЗК Cl'!B304</f>
        <v>9.5328380286557892E-5</v>
      </c>
      <c r="D303" s="194">
        <f>('АЗК Cl'!C304-'АЗК S'!C303)/'АЗК Cl'!C304</f>
        <v>2.8518687056731956E-6</v>
      </c>
    </row>
    <row r="304" spans="1:4" x14ac:dyDescent="0.25">
      <c r="A304" s="193" t="str">
        <f>'АЗК Cl'!A305</f>
        <v>АЗК 49 МинскОНП</v>
      </c>
      <c r="B304" s="192" t="str">
        <f>'АЗК S'!A304</f>
        <v>АЗК 49 МИНСК ОНП</v>
      </c>
      <c r="C304" s="96">
        <f>('АЗК Cl'!B305-'АЗК S'!B304)/'АЗК Cl'!B305</f>
        <v>-5.0461550745302408E-4</v>
      </c>
      <c r="D304" s="194">
        <f>('АЗК Cl'!C305-'АЗК S'!C304)/'АЗК Cl'!C305</f>
        <v>-1.6309073299328261E-3</v>
      </c>
    </row>
    <row r="305" spans="1:4" x14ac:dyDescent="0.25">
      <c r="A305" s="193" t="str">
        <f>'АЗК Cl'!A306</f>
        <v>АЗК 49 МогилевОНП</v>
      </c>
      <c r="B305" s="192" t="str">
        <f>'АЗК S'!A305</f>
        <v>АЗК 49 МОГИЛЕВ ОНП</v>
      </c>
      <c r="C305" s="96">
        <f>('АЗК Cl'!B306-'АЗК S'!B305)/'АЗК Cl'!B306</f>
        <v>-3.8210156906287993E-5</v>
      </c>
      <c r="D305" s="194">
        <f>('АЗК Cl'!C306-'АЗК S'!C305)/'АЗК Cl'!C306</f>
        <v>-7.892649298676152E-6</v>
      </c>
    </row>
    <row r="306" spans="1:4" x14ac:dyDescent="0.25">
      <c r="A306" s="193" t="str">
        <f>'АЗК Cl'!A307</f>
        <v>АЗК 5 БрестОНП</v>
      </c>
      <c r="B306" s="192" t="str">
        <f>'АЗК S'!A306</f>
        <v>АЗК 5 БРЕСТ ОНП</v>
      </c>
      <c r="C306" s="96">
        <f>('АЗК Cl'!B307-'АЗК S'!B306)/'АЗК Cl'!B307</f>
        <v>6.152068373956927E-5</v>
      </c>
      <c r="D306" s="194">
        <f>('АЗК Cl'!C307-'АЗК S'!C306)/'АЗК Cl'!C307</f>
        <v>-8.1923517737024932E-5</v>
      </c>
    </row>
    <row r="307" spans="1:4" x14ac:dyDescent="0.25">
      <c r="A307" s="193" t="str">
        <f>'АЗК Cl'!A308</f>
        <v>АЗК 5 ВитебскОНП</v>
      </c>
      <c r="B307" s="192" t="str">
        <f>'АЗК S'!A307</f>
        <v>АЗК 5 ВИТЕБСК ОНП</v>
      </c>
      <c r="C307" s="96">
        <f>('АЗК Cl'!B308-'АЗК S'!B307)/'АЗК Cl'!B308</f>
        <v>-2.3509498095672046E-4</v>
      </c>
      <c r="D307" s="194">
        <f>('АЗК Cl'!C308-'АЗК S'!C307)/'АЗК Cl'!C308</f>
        <v>-1.1410513264595709E-4</v>
      </c>
    </row>
    <row r="308" spans="1:4" x14ac:dyDescent="0.25">
      <c r="A308" s="193" t="str">
        <f>'АЗК Cl'!A309</f>
        <v>АЗК 5 ГомельОНП</v>
      </c>
      <c r="B308" s="192" t="str">
        <f>'АЗК S'!A308</f>
        <v>АЗК 5 ГОМЕЛЬ ОНП</v>
      </c>
      <c r="C308" s="96">
        <f>('АЗК Cl'!B309-'АЗК S'!B308)/'АЗК Cl'!B309</f>
        <v>-1.9336065155628689E-3</v>
      </c>
      <c r="D308" s="194">
        <f>('АЗК Cl'!C309-'АЗК S'!C308)/'АЗК Cl'!C309</f>
        <v>-1.2347298970702173E-4</v>
      </c>
    </row>
    <row r="309" spans="1:4" x14ac:dyDescent="0.25">
      <c r="A309" s="193" t="str">
        <f>'АЗК Cl'!A310</f>
        <v>АЗК 5 ГродноОНП</v>
      </c>
      <c r="B309" s="192" t="str">
        <f>'АЗК S'!A309</f>
        <v>АЗК 5 ГРОДНО ОНП</v>
      </c>
      <c r="C309" s="96">
        <f>('АЗК Cl'!B310-'АЗК S'!B309)/'АЗК Cl'!B310</f>
        <v>6.9606310194368927E-6</v>
      </c>
      <c r="D309" s="194">
        <f>('АЗК Cl'!C310-'АЗК S'!C309)/'АЗК Cl'!C310</f>
        <v>-6.4447329555586462E-16</v>
      </c>
    </row>
    <row r="310" spans="1:4" x14ac:dyDescent="0.25">
      <c r="A310" s="193" t="str">
        <f>'АЗК Cl'!A311</f>
        <v>АЗК 5 МАЗ</v>
      </c>
      <c r="B310" s="192" t="str">
        <f>'АЗК S'!A310</f>
        <v>АЗК 5 МАЗ</v>
      </c>
      <c r="C310" s="96">
        <f>('АЗК Cl'!B311-'АЗК S'!B310)/'АЗК Cl'!B311</f>
        <v>1.9255656562914117E-6</v>
      </c>
      <c r="D310" s="194">
        <f>('АЗК Cl'!C311-'АЗК S'!C310)/'АЗК Cl'!C311</f>
        <v>2.7372501056370746E-5</v>
      </c>
    </row>
    <row r="311" spans="1:4" x14ac:dyDescent="0.25">
      <c r="A311" s="193" t="str">
        <f>'АЗК Cl'!A312</f>
        <v>АЗК 5 МинскОНП</v>
      </c>
      <c r="B311" s="192" t="str">
        <f>'АЗК S'!A311</f>
        <v>АЗК 5 МИНСК ОНП</v>
      </c>
      <c r="C311" s="96">
        <f>('АЗК Cl'!B312-'АЗК S'!B311)/'АЗК Cl'!B312</f>
        <v>-1.7152589461235439E-5</v>
      </c>
      <c r="D311" s="194">
        <f>('АЗК Cl'!C312-'АЗК S'!C311)/'АЗК Cl'!C312</f>
        <v>-3.8125254254665965E-5</v>
      </c>
    </row>
    <row r="312" spans="1:4" x14ac:dyDescent="0.25">
      <c r="A312" s="193" t="str">
        <f>'АЗК Cl'!A313</f>
        <v>АЗК 5 МогилевОНП</v>
      </c>
      <c r="B312" s="192" t="str">
        <f>'АЗК S'!A312</f>
        <v>АЗК 5 МОГИЛЕВ ОНП</v>
      </c>
      <c r="C312" s="96">
        <f>('АЗК Cl'!B313-'АЗК S'!B312)/'АЗК Cl'!B313</f>
        <v>-2.3504454205663984E-4</v>
      </c>
      <c r="D312" s="194">
        <f>('АЗК Cl'!C313-'АЗК S'!C312)/'АЗК Cl'!C313</f>
        <v>-2.4171730873618003E-4</v>
      </c>
    </row>
    <row r="313" spans="1:4" x14ac:dyDescent="0.25">
      <c r="A313" s="193" t="str">
        <f>'АЗК Cl'!A314</f>
        <v>АЗК 5 ПуховичиНП</v>
      </c>
      <c r="B313" s="192" t="str">
        <f>'АЗК S'!A313</f>
        <v>АЗК 5 ПУХОВИЧИ НП</v>
      </c>
      <c r="C313" s="96">
        <f>('АЗК Cl'!B314-'АЗК S'!B313)/'АЗК Cl'!B314</f>
        <v>5.4430160764095032E-4</v>
      </c>
      <c r="D313" s="194">
        <f>('АЗК Cl'!C314-'АЗК S'!C313)/'АЗК Cl'!C314</f>
        <v>1.7698244754108037E-4</v>
      </c>
    </row>
    <row r="314" spans="1:4" x14ac:dyDescent="0.25">
      <c r="A314" s="193" t="str">
        <f>'АЗК Cl'!A315</f>
        <v>АЗК 50 БрестОНП</v>
      </c>
      <c r="B314" s="192" t="str">
        <f>'АЗК S'!A314</f>
        <v>АЗК 50 БРЕСТ ОНП</v>
      </c>
      <c r="C314" s="96">
        <f>('АЗК Cl'!B315-'АЗК S'!B314)/'АЗК Cl'!B315</f>
        <v>-1.096743481499948E-4</v>
      </c>
      <c r="D314" s="194">
        <f>('АЗК Cl'!C315-'АЗК S'!C314)/'АЗК Cl'!C315</f>
        <v>-1.2641449334689146E-4</v>
      </c>
    </row>
    <row r="315" spans="1:4" x14ac:dyDescent="0.25">
      <c r="A315" s="193" t="str">
        <f>'АЗК Cl'!A316</f>
        <v>АЗК 50 ВитебскОНП</v>
      </c>
      <c r="B315" s="192" t="str">
        <f>'АЗК S'!A315</f>
        <v>АЗК 50 ВИТЕБСК ОНП</v>
      </c>
      <c r="C315" s="96">
        <f>('АЗК Cl'!B316-'АЗК S'!B315)/'АЗК Cl'!B316</f>
        <v>-5.6243241592636179E-5</v>
      </c>
      <c r="D315" s="194">
        <f>('АЗК Cl'!C316-'АЗК S'!C315)/'АЗК Cl'!C316</f>
        <v>-8.6562467151004527E-5</v>
      </c>
    </row>
    <row r="316" spans="1:4" x14ac:dyDescent="0.25">
      <c r="A316" s="193" t="str">
        <f>'АЗК Cl'!A317</f>
        <v>АЗК 50 ГомельОНП</v>
      </c>
      <c r="B316" s="192" t="str">
        <f>'АЗК S'!A316</f>
        <v>АЗК 50 ГОМЕЛЬ ОНП</v>
      </c>
      <c r="C316" s="96">
        <f>('АЗК Cl'!B317-'АЗК S'!B316)/'АЗК Cl'!B317</f>
        <v>1.282462150518264E-6</v>
      </c>
      <c r="D316" s="194">
        <f>('АЗК Cl'!C317-'АЗК S'!C316)/'АЗК Cl'!C317</f>
        <v>1.992508421953657E-6</v>
      </c>
    </row>
    <row r="317" spans="1:4" x14ac:dyDescent="0.25">
      <c r="A317" s="193" t="str">
        <f>'АЗК Cl'!A318</f>
        <v>АЗК 50 ГродноОНП</v>
      </c>
      <c r="B317" s="192" t="str">
        <f>'АЗК S'!A317</f>
        <v>АЗК 50 ГРОДНО ОНП</v>
      </c>
      <c r="C317" s="96">
        <f>('АЗК Cl'!B318-'АЗК S'!B317)/'АЗК Cl'!B318</f>
        <v>-1.8150168219969854E-6</v>
      </c>
      <c r="D317" s="194">
        <f>('АЗК Cl'!C318-'АЗК S'!C317)/'АЗК Cl'!C318</f>
        <v>6.7840798794819689E-6</v>
      </c>
    </row>
    <row r="318" spans="1:4" x14ac:dyDescent="0.25">
      <c r="A318" s="193" t="str">
        <f>'АЗК Cl'!A319</f>
        <v>АЗК 50 МАЗ</v>
      </c>
      <c r="B318" s="192" t="str">
        <f>'АЗК S'!A318</f>
        <v>АЗК 50 МАЗ</v>
      </c>
      <c r="C318" s="96">
        <f>('АЗК Cl'!B319-'АЗК S'!B318)/'АЗК Cl'!B319</f>
        <v>2.3253327276249422E-5</v>
      </c>
      <c r="D318" s="194">
        <f>('АЗК Cl'!C319-'АЗК S'!C318)/'АЗК Cl'!C319</f>
        <v>2.3981052401297168E-5</v>
      </c>
    </row>
    <row r="319" spans="1:4" x14ac:dyDescent="0.25">
      <c r="A319" s="193" t="str">
        <f>'АЗК Cl'!A320</f>
        <v>АЗК 50 МинскОНП</v>
      </c>
      <c r="B319" s="192" t="str">
        <f>'АЗК S'!A319</f>
        <v>АЗК 50 МИНСК ОНП</v>
      </c>
      <c r="C319" s="96">
        <f>('АЗК Cl'!B320-'АЗК S'!B319)/'АЗК Cl'!B320</f>
        <v>-6.0516433798065642E-4</v>
      </c>
      <c r="D319" s="194">
        <f>('АЗК Cl'!C320-'АЗК S'!C319)/'АЗК Cl'!C320</f>
        <v>-5.7842599113443454E-4</v>
      </c>
    </row>
    <row r="320" spans="1:4" x14ac:dyDescent="0.25">
      <c r="A320" s="193" t="str">
        <f>'АЗК Cl'!A321</f>
        <v>АЗК 50 МогилевОНП</v>
      </c>
      <c r="B320" s="192" t="str">
        <f>'АЗК S'!A320</f>
        <v>АЗК 50 МОГИЛЕВ ОНП</v>
      </c>
      <c r="C320" s="96">
        <f>('АЗК Cl'!B321-'АЗК S'!B320)/'АЗК Cl'!B321</f>
        <v>-2.71090134758906E-4</v>
      </c>
      <c r="D320" s="194">
        <f>('АЗК Cl'!C321-'АЗК S'!C320)/'АЗК Cl'!C321</f>
        <v>-3.2168365364111918E-5</v>
      </c>
    </row>
    <row r="321" spans="1:4" x14ac:dyDescent="0.25">
      <c r="A321" s="193" t="str">
        <f>'АЗК Cl'!A322</f>
        <v>АЗК 51 БрестОНП</v>
      </c>
      <c r="B321" s="192" t="str">
        <f>'АЗК S'!A321</f>
        <v>АЗК 51 БРЕСТ ОНП</v>
      </c>
      <c r="C321" s="96">
        <f>('АЗК Cl'!B322-'АЗК S'!B321)/'АЗК Cl'!B322</f>
        <v>-4.9982399479129452E-4</v>
      </c>
      <c r="D321" s="194">
        <f>('АЗК Cl'!C322-'АЗК S'!C321)/'АЗК Cl'!C322</f>
        <v>-5.6810643087011311E-4</v>
      </c>
    </row>
    <row r="322" spans="1:4" x14ac:dyDescent="0.25">
      <c r="A322" s="193" t="str">
        <f>'АЗК Cl'!A323</f>
        <v>АЗК 51 ВитебскОНП</v>
      </c>
      <c r="B322" s="192" t="str">
        <f>'АЗК S'!A322</f>
        <v>АЗК 51 ВИТЕБСК ОНП</v>
      </c>
      <c r="C322" s="96">
        <f>('АЗК Cl'!B323-'АЗК S'!B322)/'АЗК Cl'!B323</f>
        <v>-3.666754149038511E-5</v>
      </c>
      <c r="D322" s="194">
        <f>('АЗК Cl'!C323-'АЗК S'!C322)/'АЗК Cl'!C323</f>
        <v>-9.2282137964323026E-5</v>
      </c>
    </row>
    <row r="323" spans="1:4" x14ac:dyDescent="0.25">
      <c r="A323" s="193" t="str">
        <f>'АЗК Cl'!A324</f>
        <v>АЗК 51 ГомельОНП</v>
      </c>
      <c r="B323" s="192" t="str">
        <f>'АЗК S'!A323</f>
        <v>АЗК 51 ГОМЕЛЬ ОНП</v>
      </c>
      <c r="C323" s="96">
        <f>('АЗК Cl'!B324-'АЗК S'!B323)/'АЗК Cl'!B324</f>
        <v>-1.9509677190706883E-4</v>
      </c>
      <c r="D323" s="194">
        <f>('АЗК Cl'!C324-'АЗК S'!C323)/'АЗК Cl'!C324</f>
        <v>-1.64934521537772E-4</v>
      </c>
    </row>
    <row r="324" spans="1:4" x14ac:dyDescent="0.25">
      <c r="A324" s="193" t="str">
        <f>'АЗК Cl'!A325</f>
        <v>АЗК 51 ГродноОНП</v>
      </c>
      <c r="B324" s="192" t="str">
        <f>'АЗК S'!A324</f>
        <v>АЗК 51 ГРОДНО ОНП</v>
      </c>
      <c r="C324" s="96">
        <f>('АЗК Cl'!B325-'АЗК S'!B324)/'АЗК Cl'!B325</f>
        <v>3.6982648067841493E-16</v>
      </c>
      <c r="D324" s="194">
        <f>('АЗК Cl'!C325-'АЗК S'!C324)/'АЗК Cl'!C325</f>
        <v>-2.0707317928359454E-4</v>
      </c>
    </row>
    <row r="325" spans="1:4" x14ac:dyDescent="0.25">
      <c r="A325" s="193" t="str">
        <f>'АЗК Cl'!A326</f>
        <v>АЗК 51 МАЗ</v>
      </c>
      <c r="B325" s="192" t="str">
        <f>'АЗК S'!A325</f>
        <v>АЗК 51 МАЗ</v>
      </c>
      <c r="C325" s="96">
        <f>('АЗК Cl'!B326-'АЗК S'!B325)/'АЗК Cl'!B326</f>
        <v>1.9709233846213597E-5</v>
      </c>
      <c r="D325" s="194">
        <f>('АЗК Cl'!C326-'АЗК S'!C325)/'АЗК Cl'!C326</f>
        <v>1.8574926831543474E-5</v>
      </c>
    </row>
    <row r="326" spans="1:4" x14ac:dyDescent="0.25">
      <c r="A326" s="193" t="str">
        <f>'АЗК Cl'!A327</f>
        <v>АЗК 51 МинскОНП</v>
      </c>
      <c r="B326" s="192" t="str">
        <f>'АЗК S'!A326</f>
        <v>АЗК 51 МИНСК ОНП</v>
      </c>
      <c r="C326" s="96">
        <f>('АЗК Cl'!B327-'АЗК S'!B326)/'АЗК Cl'!B327</f>
        <v>-4.0180890636275313E-5</v>
      </c>
      <c r="D326" s="194">
        <f>('АЗК Cl'!C327-'АЗК S'!C326)/'АЗК Cl'!C327</f>
        <v>8.3943500794734233E-5</v>
      </c>
    </row>
    <row r="327" spans="1:4" x14ac:dyDescent="0.25">
      <c r="A327" s="193" t="str">
        <f>'АЗК Cl'!A328</f>
        <v>АЗК 51 МогилевОНП</v>
      </c>
      <c r="B327" s="192" t="str">
        <f>'АЗК S'!A327</f>
        <v>АЗК 51 МОГИЛЕВ ОНП</v>
      </c>
      <c r="C327" s="96">
        <f>('АЗК Cl'!B328-'АЗК S'!B327)/'АЗК Cl'!B328</f>
        <v>5.1704460885823306E-5</v>
      </c>
      <c r="D327" s="194">
        <f>('АЗК Cl'!C328-'АЗК S'!C327)/'АЗК Cl'!C328</f>
        <v>-3.236089582902485E-4</v>
      </c>
    </row>
    <row r="328" spans="1:4" x14ac:dyDescent="0.25">
      <c r="A328" s="193" t="str">
        <f>'АЗК Cl'!A329</f>
        <v>АЗК 52 БрестОНП</v>
      </c>
      <c r="B328" s="192" t="str">
        <f>'АЗК S'!A328</f>
        <v>АЗК 52 БРЕСТ ОНП</v>
      </c>
      <c r="C328" s="96">
        <f>('АЗК Cl'!B329-'АЗК S'!B328)/'АЗК Cl'!B329</f>
        <v>-4.1024736530439229E-4</v>
      </c>
      <c r="D328" s="194">
        <f>('АЗК Cl'!C329-'АЗК S'!C328)/'АЗК Cl'!C329</f>
        <v>-1.3714563453747966E-4</v>
      </c>
    </row>
    <row r="329" spans="1:4" x14ac:dyDescent="0.25">
      <c r="A329" s="193" t="str">
        <f>'АЗК Cl'!A330</f>
        <v>АЗК 52 ВитебскОНП</v>
      </c>
      <c r="B329" s="192" t="str">
        <f>'АЗК S'!A329</f>
        <v>АЗК 52 ВИТЕБСК ОНП</v>
      </c>
      <c r="C329" s="96">
        <f>('АЗК Cl'!B330-'АЗК S'!B329)/'АЗК Cl'!B330</f>
        <v>-1.4604462298156492E-4</v>
      </c>
      <c r="D329" s="194">
        <f>('АЗК Cl'!C330-'АЗК S'!C329)/'АЗК Cl'!C330</f>
        <v>-7.4833383691582826E-5</v>
      </c>
    </row>
    <row r="330" spans="1:4" x14ac:dyDescent="0.25">
      <c r="A330" s="193" t="str">
        <f>'АЗК Cl'!A331</f>
        <v>АЗК 52 ГомельОНП</v>
      </c>
      <c r="B330" s="192" t="str">
        <f>'АЗК S'!A330</f>
        <v>АЗК 52 ГОМЕЛЬ ОНП</v>
      </c>
      <c r="C330" s="96">
        <f>('АЗК Cl'!B331-'АЗК S'!B330)/'АЗК Cl'!B331</f>
        <v>0</v>
      </c>
      <c r="D330" s="194">
        <f>('АЗК Cl'!C331-'АЗК S'!C330)/'АЗК Cl'!C331</f>
        <v>-2.5775490359981045E-16</v>
      </c>
    </row>
    <row r="331" spans="1:4" x14ac:dyDescent="0.25">
      <c r="A331" s="193" t="str">
        <f>'АЗК Cl'!A332</f>
        <v>АЗК 52 ГродноОНП</v>
      </c>
      <c r="B331" s="192" t="str">
        <f>'АЗК S'!A331</f>
        <v>АЗК 52 ГРОДНО ОНП</v>
      </c>
      <c r="C331" s="96">
        <f>('АЗК Cl'!B332-'АЗК S'!B331)/'АЗК Cl'!B332</f>
        <v>0</v>
      </c>
      <c r="D331" s="194">
        <f>('АЗК Cl'!C332-'АЗК S'!C331)/'АЗК Cl'!C332</f>
        <v>0</v>
      </c>
    </row>
    <row r="332" spans="1:4" x14ac:dyDescent="0.25">
      <c r="A332" s="193" t="str">
        <f>'АЗК Cl'!A333</f>
        <v>АЗК 52 МАЗ</v>
      </c>
      <c r="B332" s="192" t="str">
        <f>'АЗК S'!A332</f>
        <v>АЗК 52 МАЗ</v>
      </c>
      <c r="C332" s="96">
        <f>('АЗК Cl'!B333-'АЗК S'!B332)/'АЗК Cl'!B333</f>
        <v>8.0703432001162805E-5</v>
      </c>
      <c r="D332" s="194">
        <f>('АЗК Cl'!C333-'АЗК S'!C332)/'АЗК Cl'!C333</f>
        <v>1.3016105564141319E-4</v>
      </c>
    </row>
    <row r="333" spans="1:4" x14ac:dyDescent="0.25">
      <c r="A333" s="193" t="str">
        <f>'АЗК Cl'!A334</f>
        <v>АЗК 52 МинскОНП</v>
      </c>
      <c r="B333" s="192" t="str">
        <f>'АЗК S'!A333</f>
        <v>АЗК 52 МИНСК ОНП</v>
      </c>
      <c r="C333" s="96">
        <f>('АЗК Cl'!B334-'АЗК S'!B333)/'АЗК Cl'!B334</f>
        <v>-0.60738780664949521</v>
      </c>
      <c r="D333" s="194">
        <f>('АЗК Cl'!C334-'АЗК S'!C333)/'АЗК Cl'!C334</f>
        <v>-0.44138521333310471</v>
      </c>
    </row>
    <row r="334" spans="1:4" x14ac:dyDescent="0.25">
      <c r="A334" s="193" t="str">
        <f>'АЗК Cl'!A335</f>
        <v>АЗК 52 МогилевОНП</v>
      </c>
      <c r="B334" s="192" t="str">
        <f>'АЗК S'!A334</f>
        <v>АЗК 52 МОГИЛЕВ ОНП</v>
      </c>
      <c r="C334" s="96">
        <f>('АЗК Cl'!B335-'АЗК S'!B334)/'АЗК Cl'!B335</f>
        <v>-3.3864700356674697E-4</v>
      </c>
      <c r="D334" s="194">
        <f>('АЗК Cl'!C335-'АЗК S'!C334)/'АЗК Cl'!C335</f>
        <v>-3.3413748520459821E-4</v>
      </c>
    </row>
    <row r="335" spans="1:4" x14ac:dyDescent="0.25">
      <c r="A335" s="193" t="str">
        <f>'АЗК Cl'!A336</f>
        <v>АЗК 53 БрестОНП</v>
      </c>
      <c r="B335" s="192" t="str">
        <f>'АЗК S'!A335</f>
        <v>АЗК 53 БРЕСТ ОНП</v>
      </c>
      <c r="C335" s="96">
        <f>('АЗК Cl'!B336-'АЗК S'!B335)/'АЗК Cl'!B336</f>
        <v>-1.1107459636757597E-4</v>
      </c>
      <c r="D335" s="194">
        <f>('АЗК Cl'!C336-'АЗК S'!C335)/'АЗК Cl'!C336</f>
        <v>2.5322781382603158E-5</v>
      </c>
    </row>
    <row r="336" spans="1:4" x14ac:dyDescent="0.25">
      <c r="A336" s="193" t="str">
        <f>'АЗК Cl'!A337</f>
        <v>АЗК 53 ВитебскОНП</v>
      </c>
      <c r="B336" s="192" t="str">
        <f>'АЗК S'!A336</f>
        <v>АЗК 53 ВИТЕБСК ОНП</v>
      </c>
      <c r="C336" s="96">
        <f>('АЗК Cl'!B337-'АЗК S'!B336)/'АЗК Cl'!B337</f>
        <v>1.4305733022201763E-4</v>
      </c>
      <c r="D336" s="194">
        <f>('АЗК Cl'!C337-'АЗК S'!C336)/'АЗК Cl'!C337</f>
        <v>-4.7828588395131287E-5</v>
      </c>
    </row>
    <row r="337" spans="1:4" x14ac:dyDescent="0.25">
      <c r="A337" s="193" t="str">
        <f>'АЗК Cl'!A338</f>
        <v>АЗК 53 ГомельОНП</v>
      </c>
      <c r="B337" s="192" t="str">
        <f>'АЗК S'!A337</f>
        <v>АЗК 53 ГОМЕЛЬ ОНП</v>
      </c>
      <c r="C337" s="96">
        <f>('АЗК Cl'!B338-'АЗК S'!B337)/'АЗК Cl'!B338</f>
        <v>-2.7255214360576818E-5</v>
      </c>
      <c r="D337" s="194">
        <f>('АЗК Cl'!C338-'АЗК S'!C337)/'АЗК Cl'!C338</f>
        <v>-3.8828379659261828E-5</v>
      </c>
    </row>
    <row r="338" spans="1:4" x14ac:dyDescent="0.25">
      <c r="A338" s="193" t="str">
        <f>'АЗК Cl'!A339</f>
        <v>АЗК 53 ГродноОНП</v>
      </c>
      <c r="B338" s="192" t="str">
        <f>'АЗК S'!A338</f>
        <v>АЗК 53 ГРОДНО ОНП</v>
      </c>
      <c r="C338" s="96">
        <f>('АЗК Cl'!B339-'АЗК S'!B338)/'АЗК Cl'!B339</f>
        <v>3.8331290954191928E-4</v>
      </c>
      <c r="D338" s="194">
        <f>('АЗК Cl'!C339-'АЗК S'!C338)/'АЗК Cl'!C339</f>
        <v>1.5166924423694629E-4</v>
      </c>
    </row>
    <row r="339" spans="1:4" x14ac:dyDescent="0.25">
      <c r="A339" s="193" t="str">
        <f>'АЗК Cl'!A340</f>
        <v>АЗК 53 МАЗ</v>
      </c>
      <c r="B339" s="192" t="str">
        <f>'АЗК S'!A339</f>
        <v>АЗК 53 МАЗ</v>
      </c>
      <c r="C339" s="96">
        <f>('АЗК Cl'!B340-'АЗК S'!B339)/'АЗК Cl'!B340</f>
        <v>5.4961860549440095E-5</v>
      </c>
      <c r="D339" s="194">
        <f>('АЗК Cl'!C340-'АЗК S'!C339)/'АЗК Cl'!C340</f>
        <v>2.6002708813447501E-5</v>
      </c>
    </row>
    <row r="340" spans="1:4" x14ac:dyDescent="0.25">
      <c r="A340" s="193" t="str">
        <f>'АЗК Cl'!A341</f>
        <v>АЗК 53 МинскОНП</v>
      </c>
      <c r="B340" s="192" t="str">
        <f>'АЗК S'!A340</f>
        <v>АЗК 53 МИНСК ОНП</v>
      </c>
      <c r="C340" s="96">
        <f>('АЗК Cl'!B341-'АЗК S'!B340)/'АЗК Cl'!B341</f>
        <v>-1.8168437430765807E-4</v>
      </c>
      <c r="D340" s="194">
        <f>('АЗК Cl'!C341-'АЗК S'!C340)/'АЗК Cl'!C341</f>
        <v>-8.725964237354223E-5</v>
      </c>
    </row>
    <row r="341" spans="1:4" x14ac:dyDescent="0.25">
      <c r="A341" s="193" t="str">
        <f>'АЗК Cl'!A342</f>
        <v>АЗК 53 МогилевОНП</v>
      </c>
      <c r="B341" s="192" t="str">
        <f>'АЗК S'!A341</f>
        <v>АЗК 53 МОГИЛЕВ ОНП</v>
      </c>
      <c r="C341" s="96">
        <f>('АЗК Cl'!B342-'АЗК S'!B341)/'АЗК Cl'!B342</f>
        <v>-9.2737029714882969E-5</v>
      </c>
      <c r="D341" s="194">
        <f>('АЗК Cl'!C342-'АЗК S'!C341)/'АЗК Cl'!C342</f>
        <v>-6.3749185205726585E-5</v>
      </c>
    </row>
    <row r="342" spans="1:4" x14ac:dyDescent="0.25">
      <c r="A342" s="193" t="str">
        <f>'АЗК Cl'!A343</f>
        <v>АЗК 54 БрестОНП</v>
      </c>
      <c r="B342" s="192" t="str">
        <f>'АЗК S'!A342</f>
        <v>АЗК 54 БРЕСТ ОНП</v>
      </c>
      <c r="C342" s="96">
        <f>('АЗК Cl'!B343-'АЗК S'!B342)/'АЗК Cl'!B343</f>
        <v>-6.7403066151952478E-5</v>
      </c>
      <c r="D342" s="194">
        <f>('АЗК Cl'!C343-'АЗК S'!C342)/'АЗК Cl'!C343</f>
        <v>-6.9400859548484438E-5</v>
      </c>
    </row>
    <row r="343" spans="1:4" x14ac:dyDescent="0.25">
      <c r="A343" s="193" t="str">
        <f>'АЗК Cl'!A344</f>
        <v>АЗК 54* ВитебскОНП</v>
      </c>
      <c r="B343" s="192" t="str">
        <f>'АЗК S'!A343</f>
        <v>АЗК 54 ВИТЕБСК ОНП</v>
      </c>
      <c r="C343" s="96">
        <f>('АЗК Cl'!B344-'АЗК S'!B343)/'АЗК Cl'!B344</f>
        <v>-5.1722209818417669E-5</v>
      </c>
      <c r="D343" s="194">
        <f>('АЗК Cl'!C344-'АЗК S'!C343)/'АЗК Cl'!C344</f>
        <v>-4.2810290281648306E-5</v>
      </c>
    </row>
    <row r="344" spans="1:4" x14ac:dyDescent="0.25">
      <c r="A344" s="193" t="str">
        <f>'АЗК Cl'!A345</f>
        <v>АЗК 54 ГомельОНП</v>
      </c>
      <c r="B344" s="192" t="str">
        <f>'АЗК S'!A344</f>
        <v>АЗК 54 ГОМЕЛЬ ОНП</v>
      </c>
      <c r="C344" s="96">
        <f>('АЗК Cl'!B345-'АЗК S'!B344)/'АЗК Cl'!B345</f>
        <v>0</v>
      </c>
      <c r="D344" s="194">
        <f>('АЗК Cl'!C345-'АЗК S'!C344)/'АЗК Cl'!C345</f>
        <v>-3.5275012169469779E-16</v>
      </c>
    </row>
    <row r="345" spans="1:4" x14ac:dyDescent="0.25">
      <c r="A345" s="193" t="str">
        <f>'АЗК Cl'!A346</f>
        <v>АЗК 54 ГродноОНП</v>
      </c>
      <c r="B345" s="192" t="str">
        <f>'АЗК S'!A345</f>
        <v>АЗК 54 ГРОДНО ОНП</v>
      </c>
      <c r="C345" s="96">
        <f>('АЗК Cl'!B346-'АЗК S'!B345)/'АЗК Cl'!B346</f>
        <v>-9.7292328551782937E-5</v>
      </c>
      <c r="D345" s="194">
        <f>('АЗК Cl'!C346-'АЗК S'!C345)/'АЗК Cl'!C346</f>
        <v>1.7844424307942025E-16</v>
      </c>
    </row>
    <row r="346" spans="1:4" x14ac:dyDescent="0.25">
      <c r="A346" s="193" t="str">
        <f>'АЗК Cl'!A347</f>
        <v>АЗК 54 МАЗ</v>
      </c>
      <c r="B346" s="192" t="str">
        <f>'АЗК S'!A346</f>
        <v>АЗК 54 МАЗ</v>
      </c>
      <c r="C346" s="96">
        <f>('АЗК Cl'!B347-'АЗК S'!B346)/'АЗК Cl'!B347</f>
        <v>5.0359371367875237E-5</v>
      </c>
      <c r="D346" s="194">
        <f>('АЗК Cl'!C347-'АЗК S'!C346)/'АЗК Cl'!C347</f>
        <v>1.8575435962886852E-5</v>
      </c>
    </row>
    <row r="347" spans="1:4" x14ac:dyDescent="0.25">
      <c r="A347" s="193" t="str">
        <f>'АЗК Cl'!A348</f>
        <v>АЗК 54 МинскОНП</v>
      </c>
      <c r="B347" s="192" t="str">
        <f>'АЗК S'!A347</f>
        <v>АЗК 54 МИНСК ОНП</v>
      </c>
      <c r="C347" s="96">
        <f>('АЗК Cl'!B348-'АЗК S'!B347)/'АЗК Cl'!B348</f>
        <v>-2.7238069311798701E-4</v>
      </c>
      <c r="D347" s="194">
        <f>('АЗК Cl'!C348-'АЗК S'!C347)/'АЗК Cl'!C348</f>
        <v>-2.3882672861473729E-4</v>
      </c>
    </row>
    <row r="348" spans="1:4" x14ac:dyDescent="0.25">
      <c r="A348" s="193" t="str">
        <f>'АЗК Cl'!A349</f>
        <v>АЗК 54 МогилевОНП</v>
      </c>
      <c r="B348" s="192" t="str">
        <f>'АЗК S'!A348</f>
        <v>АЗК 54 МОГИЛЕВ ОНП</v>
      </c>
      <c r="C348" s="96">
        <f>('АЗК Cl'!B349-'АЗК S'!B348)/'АЗК Cl'!B349</f>
        <v>-4.3909084669229754E-4</v>
      </c>
      <c r="D348" s="194">
        <f>('АЗК Cl'!C349-'АЗК S'!C348)/'АЗК Cl'!C349</f>
        <v>-8.5328744559118793E-5</v>
      </c>
    </row>
    <row r="349" spans="1:4" x14ac:dyDescent="0.25">
      <c r="A349" s="193" t="str">
        <f>'АЗК Cl'!A350</f>
        <v>АЗК 55 БрестОНП</v>
      </c>
      <c r="B349" s="192" t="str">
        <f>'АЗК S'!A349</f>
        <v>АЗК 55 БРЕСТ ОНП</v>
      </c>
      <c r="C349" s="96">
        <f>('АЗК Cl'!B350-'АЗК S'!B349)/'АЗК Cl'!B350</f>
        <v>-4.1463489849408729E-5</v>
      </c>
      <c r="D349" s="194">
        <f>('АЗК Cl'!C350-'АЗК S'!C349)/'АЗК Cl'!C350</f>
        <v>-1.3786527934830772E-5</v>
      </c>
    </row>
    <row r="350" spans="1:4" x14ac:dyDescent="0.25">
      <c r="A350" s="193" t="str">
        <f>'АЗК Cl'!A351</f>
        <v>АЗК 55 ВитебскОНП</v>
      </c>
      <c r="B350" s="192" t="str">
        <f>'АЗК S'!A350</f>
        <v>АЗК 55 ВИТЕБСК ОНП</v>
      </c>
      <c r="C350" s="96">
        <f>('АЗК Cl'!B351-'АЗК S'!B350)/'АЗК Cl'!B351</f>
        <v>-1.2189224889617641E-4</v>
      </c>
      <c r="D350" s="194">
        <f>('АЗК Cl'!C351-'АЗК S'!C350)/'АЗК Cl'!C351</f>
        <v>-6.7775087463610797E-5</v>
      </c>
    </row>
    <row r="351" spans="1:4" x14ac:dyDescent="0.25">
      <c r="A351" s="193" t="str">
        <f>'АЗК Cl'!A352</f>
        <v>АЗК 55 ГомельОНП</v>
      </c>
      <c r="B351" s="192" t="str">
        <f>'АЗК S'!A351</f>
        <v>АЗК 55 ГОМЕЛЬ ОНП</v>
      </c>
      <c r="C351" s="96">
        <f>('АЗК Cl'!B352-'АЗК S'!B351)/'АЗК Cl'!B352</f>
        <v>5.8776827052944903E-16</v>
      </c>
      <c r="D351" s="194">
        <f>('АЗК Cl'!C352-'АЗК S'!C351)/'АЗК Cl'!C352</f>
        <v>-1.364999358451524E-4</v>
      </c>
    </row>
    <row r="352" spans="1:4" x14ac:dyDescent="0.25">
      <c r="A352" s="193" t="str">
        <f>'АЗК Cl'!A353</f>
        <v>АЗК 55 ГродноОНП</v>
      </c>
      <c r="B352" s="192" t="str">
        <f>'АЗК S'!A352</f>
        <v>АЗК 55 ГРОДНО ОНП</v>
      </c>
      <c r="C352" s="96">
        <f>('АЗК Cl'!B353-'АЗК S'!B352)/'АЗК Cl'!B353</f>
        <v>-5.7300129740219424E-6</v>
      </c>
      <c r="D352" s="194">
        <f>('АЗК Cl'!C353-'АЗК S'!C352)/'АЗК Cl'!C353</f>
        <v>1.1785971622116845E-16</v>
      </c>
    </row>
    <row r="353" spans="1:4" x14ac:dyDescent="0.25">
      <c r="A353" s="193" t="str">
        <f>'АЗК Cl'!A354</f>
        <v>АЗК 55 МАЗ</v>
      </c>
      <c r="B353" s="192" t="str">
        <f>'АЗК S'!A353</f>
        <v>АЗК 55 МАЗ</v>
      </c>
      <c r="C353" s="96">
        <f>('АЗК Cl'!B354-'АЗК S'!B353)/'АЗК Cl'!B354</f>
        <v>2.1936691744499404E-5</v>
      </c>
      <c r="D353" s="194">
        <f>('АЗК Cl'!C354-'АЗК S'!C353)/'АЗК Cl'!C354</f>
        <v>4.8219979766143896E-4</v>
      </c>
    </row>
    <row r="354" spans="1:4" x14ac:dyDescent="0.25">
      <c r="A354" s="193" t="str">
        <f>'АЗК Cl'!A355</f>
        <v>АЗК 55 МинскОНП</v>
      </c>
      <c r="B354" s="192" t="str">
        <f>'АЗК S'!A354</f>
        <v>АЗК 55 МИНСК ОНП</v>
      </c>
      <c r="C354" s="96">
        <f>('АЗК Cl'!B355-'АЗК S'!B354)/'АЗК Cl'!B355</f>
        <v>-2.9673608711504638E-4</v>
      </c>
      <c r="D354" s="194">
        <f>('АЗК Cl'!C355-'АЗК S'!C354)/'АЗК Cl'!C355</f>
        <v>-2.9489018364574018E-4</v>
      </c>
    </row>
    <row r="355" spans="1:4" x14ac:dyDescent="0.25">
      <c r="A355" s="193" t="str">
        <f>'АЗК Cl'!A356</f>
        <v>АЗК 55 МогилевОНП</v>
      </c>
      <c r="B355" s="192" t="str">
        <f>'АЗК S'!A355</f>
        <v>АЗК 55 МОГИЛЕВ ОНП</v>
      </c>
      <c r="C355" s="96">
        <f>('АЗК Cl'!B356-'АЗК S'!B355)/'АЗК Cl'!B356</f>
        <v>-7.1283212100442503E-5</v>
      </c>
      <c r="D355" s="194">
        <f>('АЗК Cl'!C356-'АЗК S'!C355)/'АЗК Cl'!C356</f>
        <v>-6.9604594783417037E-5</v>
      </c>
    </row>
    <row r="356" spans="1:4" x14ac:dyDescent="0.25">
      <c r="A356" s="193" t="str">
        <f>'АЗК Cl'!A357</f>
        <v>АЗК 56 БрестОНП</v>
      </c>
      <c r="B356" s="192" t="str">
        <f>'АЗК S'!A356</f>
        <v>АЗК 56 БРЕСТ ОНП</v>
      </c>
      <c r="C356" s="96">
        <f>('АЗК Cl'!B357-'АЗК S'!B356)/'АЗК Cl'!B357</f>
        <v>-2.1180052259637459E-4</v>
      </c>
      <c r="D356" s="194">
        <f>('АЗК Cl'!C357-'АЗК S'!C356)/'АЗК Cl'!C357</f>
        <v>-1.0575463930192656E-4</v>
      </c>
    </row>
    <row r="357" spans="1:4" x14ac:dyDescent="0.25">
      <c r="A357" s="193" t="str">
        <f>'АЗК Cl'!A358</f>
        <v>АЗК 56 ВитебскОНП</v>
      </c>
      <c r="B357" s="192" t="str">
        <f>'АЗК S'!A357</f>
        <v>АЗК 56 ВИТЕБСК ОНП</v>
      </c>
      <c r="C357" s="96">
        <f>('АЗК Cl'!B358-'АЗК S'!B357)/'АЗК Cl'!B358</f>
        <v>-6.4268465882326442E-4</v>
      </c>
      <c r="D357" s="194">
        <f>('АЗК Cl'!C358-'АЗК S'!C357)/'АЗК Cl'!C358</f>
        <v>-2.9183364545212574E-4</v>
      </c>
    </row>
    <row r="358" spans="1:4" x14ac:dyDescent="0.25">
      <c r="A358" s="193" t="str">
        <f>'АЗК Cl'!A359</f>
        <v>АЗК 56 ГомельОНП</v>
      </c>
      <c r="B358" s="192" t="str">
        <f>'АЗК S'!A358</f>
        <v>АЗК 56 ГОМЕЛЬ ОНП</v>
      </c>
      <c r="C358" s="96">
        <f>('АЗК Cl'!B359-'АЗК S'!B358)/'АЗК Cl'!B359</f>
        <v>-2.6011713773153248E-4</v>
      </c>
      <c r="D358" s="194">
        <f>('АЗК Cl'!C359-'АЗК S'!C358)/'АЗК Cl'!C359</f>
        <v>-2.1430730221004356E-4</v>
      </c>
    </row>
    <row r="359" spans="1:4" x14ac:dyDescent="0.25">
      <c r="A359" s="193" t="str">
        <f>'АЗК Cl'!A360</f>
        <v>АЗК 56 ГродноОНП</v>
      </c>
      <c r="B359" s="192" t="str">
        <f>'АЗК S'!A359</f>
        <v>АЗК 56 ГРОДНО ОНП</v>
      </c>
      <c r="C359" s="96">
        <f>('АЗК Cl'!B360-'АЗК S'!B359)/'АЗК Cl'!B360</f>
        <v>8.5848745391947867E-5</v>
      </c>
      <c r="D359" s="194">
        <f>('АЗК Cl'!C360-'АЗК S'!C359)/'АЗК Cl'!C360</f>
        <v>7.6228113728007379E-16</v>
      </c>
    </row>
    <row r="360" spans="1:4" x14ac:dyDescent="0.25">
      <c r="A360" s="193" t="str">
        <f>'АЗК Cl'!A361</f>
        <v>АЗК 56 МАЗ</v>
      </c>
      <c r="B360" s="192" t="str">
        <f>'АЗК S'!A360</f>
        <v>АЗК 56 МАЗ</v>
      </c>
      <c r="C360" s="96">
        <f>('АЗК Cl'!B361-'АЗК S'!B360)/'АЗК Cl'!B361</f>
        <v>2.6173866853051815E-5</v>
      </c>
      <c r="D360" s="194">
        <f>('АЗК Cl'!C361-'АЗК S'!C360)/'АЗК Cl'!C361</f>
        <v>2.0452879359628717E-5</v>
      </c>
    </row>
    <row r="361" spans="1:4" x14ac:dyDescent="0.25">
      <c r="A361" s="193" t="str">
        <f>'АЗК Cl'!A362</f>
        <v>АЗК 56 МинскОНП</v>
      </c>
      <c r="B361" s="192" t="str">
        <f>'АЗК S'!A361</f>
        <v>АЗК 56 МИНСК ОНП</v>
      </c>
      <c r="C361" s="96">
        <f>('АЗК Cl'!B362-'АЗК S'!B361)/'АЗК Cl'!B362</f>
        <v>-2.0299082932004464E-4</v>
      </c>
      <c r="D361" s="194">
        <f>('АЗК Cl'!C362-'АЗК S'!C361)/'АЗК Cl'!C362</f>
        <v>-1.5931959766647894E-4</v>
      </c>
    </row>
    <row r="362" spans="1:4" x14ac:dyDescent="0.25">
      <c r="A362" s="193" t="str">
        <f>'АЗК Cl'!A363</f>
        <v>АЗК 56 МогилевОНП</v>
      </c>
      <c r="B362" s="192" t="str">
        <f>'АЗК S'!A362</f>
        <v>АЗК 56 МОГИЛЕВ ОНП</v>
      </c>
      <c r="C362" s="96">
        <f>('АЗК Cl'!B363-'АЗК S'!B362)/'АЗК Cl'!B363</f>
        <v>-5.138845466877434E-5</v>
      </c>
      <c r="D362" s="194">
        <f>('АЗК Cl'!C363-'АЗК S'!C362)/'АЗК Cl'!C363</f>
        <v>-3.1281900977296724E-5</v>
      </c>
    </row>
    <row r="363" spans="1:4" x14ac:dyDescent="0.25">
      <c r="A363" s="193" t="str">
        <f>'АЗК Cl'!A364</f>
        <v>АЗК 57 БрестОНП</v>
      </c>
      <c r="B363" s="192" t="str">
        <f>'АЗК S'!A363</f>
        <v>АЗК 57 БРЕСТ ОНП</v>
      </c>
      <c r="C363" s="96">
        <f>('АЗК Cl'!B364-'АЗК S'!B363)/'АЗК Cl'!B364</f>
        <v>-4.5446818782990552E-4</v>
      </c>
      <c r="D363" s="194">
        <f>('АЗК Cl'!C364-'АЗК S'!C363)/'АЗК Cl'!C364</f>
        <v>-5.691898562470108E-4</v>
      </c>
    </row>
    <row r="364" spans="1:4" x14ac:dyDescent="0.25">
      <c r="A364" s="193" t="str">
        <f>'АЗК Cl'!A365</f>
        <v>АЗК 57 ВитебскОНП</v>
      </c>
      <c r="B364" s="192" t="str">
        <f>'АЗК S'!A364</f>
        <v>АЗК 57 ВИТЕБСК ОНП</v>
      </c>
      <c r="C364" s="96">
        <f>('АЗК Cl'!B365-'АЗК S'!B364)/'АЗК Cl'!B365</f>
        <v>-1.668981409010251E-4</v>
      </c>
      <c r="D364" s="194">
        <f>('АЗК Cl'!C365-'АЗК S'!C364)/'АЗК Cl'!C365</f>
        <v>-1.717821159060356E-4</v>
      </c>
    </row>
    <row r="365" spans="1:4" x14ac:dyDescent="0.25">
      <c r="A365" s="193" t="str">
        <f>'АЗК Cl'!A366</f>
        <v>АЗК 57 ГомельОНП</v>
      </c>
      <c r="B365" s="192" t="str">
        <f>'АЗК S'!A365</f>
        <v>АЗК 57 ГОМЕЛЬ ОНП</v>
      </c>
      <c r="C365" s="96">
        <f>('АЗК Cl'!B366-'АЗК S'!B365)/'АЗК Cl'!B366</f>
        <v>-6.1092860906154515E-5</v>
      </c>
      <c r="D365" s="194">
        <f>('АЗК Cl'!C366-'АЗК S'!C365)/'АЗК Cl'!C366</f>
        <v>-5.4010811184698683E-5</v>
      </c>
    </row>
    <row r="366" spans="1:4" x14ac:dyDescent="0.25">
      <c r="A366" s="193" t="str">
        <f>'АЗК Cl'!A367</f>
        <v>АЗК 57 ГродноОНП</v>
      </c>
      <c r="B366" s="192" t="str">
        <f>'АЗК S'!A366</f>
        <v>АЗК 57 ГРОДНО ОНП</v>
      </c>
      <c r="C366" s="96">
        <f>('АЗК Cl'!B367-'АЗК S'!B366)/'АЗК Cl'!B367</f>
        <v>1.7935939153144301E-5</v>
      </c>
      <c r="D366" s="194">
        <f>('АЗК Cl'!C367-'АЗК S'!C366)/'АЗК Cl'!C367</f>
        <v>2.9910781352248141E-5</v>
      </c>
    </row>
    <row r="367" spans="1:4" x14ac:dyDescent="0.25">
      <c r="A367" s="193" t="str">
        <f>'АЗК Cl'!A368</f>
        <v>АЗК 57 МАЗ</v>
      </c>
      <c r="B367" s="192" t="str">
        <f>'АЗК S'!A367</f>
        <v>АЗК 57 МАЗ</v>
      </c>
      <c r="C367" s="96">
        <f>('АЗК Cl'!B368-'АЗК S'!B367)/'АЗК Cl'!B368</f>
        <v>3.4416379138116884E-6</v>
      </c>
      <c r="D367" s="194">
        <f>('АЗК Cl'!C368-'АЗК S'!C367)/'АЗК Cl'!C368</f>
        <v>5.8988106214694744E-6</v>
      </c>
    </row>
    <row r="368" spans="1:4" x14ac:dyDescent="0.25">
      <c r="A368" s="193" t="str">
        <f>'АЗК Cl'!A369</f>
        <v>АЗК 57 МинскОНП</v>
      </c>
      <c r="B368" s="192" t="str">
        <f>'АЗК S'!A368</f>
        <v>АЗК 57 МИНСК ОНП</v>
      </c>
      <c r="C368" s="96">
        <f>('АЗК Cl'!B369-'АЗК S'!B368)/'АЗК Cl'!B369</f>
        <v>-1.3335921515544627E-4</v>
      </c>
      <c r="D368" s="194">
        <f>('АЗК Cl'!C369-'АЗК S'!C368)/'АЗК Cl'!C369</f>
        <v>-1.222422525431617E-4</v>
      </c>
    </row>
    <row r="369" spans="1:4" x14ac:dyDescent="0.25">
      <c r="A369" s="193" t="str">
        <f>'АЗК Cl'!A370</f>
        <v>АЗК 57 МогилевОНП</v>
      </c>
      <c r="B369" s="192" t="str">
        <f>'АЗК S'!A369</f>
        <v>АЗК 57 МОГИЛЕВ ОНП</v>
      </c>
      <c r="C369" s="96">
        <f>('АЗК Cl'!B370-'АЗК S'!B369)/'АЗК Cl'!B370</f>
        <v>-2.6594811736558265E-4</v>
      </c>
      <c r="D369" s="194">
        <f>('АЗК Cl'!C370-'АЗК S'!C369)/'АЗК Cl'!C370</f>
        <v>-2.3265918424555362E-4</v>
      </c>
    </row>
    <row r="370" spans="1:4" x14ac:dyDescent="0.25">
      <c r="A370" s="193" t="str">
        <f>'АЗК Cl'!A371</f>
        <v>АЗК 58 БрестОНП</v>
      </c>
      <c r="B370" s="192" t="str">
        <f>'АЗК S'!A370</f>
        <v>АЗК 58 БРЕСТ ОНП</v>
      </c>
      <c r="C370" s="96">
        <f>('АЗК Cl'!B371-'АЗК S'!B370)/'АЗК Cl'!B371</f>
        <v>-9.0086246071086702E-5</v>
      </c>
      <c r="D370" s="194">
        <f>('АЗК Cl'!C371-'АЗК S'!C370)/'АЗК Cl'!C371</f>
        <v>-4.3956576529761754E-5</v>
      </c>
    </row>
    <row r="371" spans="1:4" x14ac:dyDescent="0.25">
      <c r="A371" s="193" t="str">
        <f>'АЗК Cl'!A372</f>
        <v>АЗК 58 ВитебскОНП</v>
      </c>
      <c r="B371" s="192" t="str">
        <f>'АЗК S'!A371</f>
        <v>АЗК 58 ВИТЕБСК ОНП</v>
      </c>
      <c r="C371" s="96">
        <f>('АЗК Cl'!B372-'АЗК S'!B371)/'АЗК Cl'!B372</f>
        <v>-3.01624458012013E-5</v>
      </c>
      <c r="D371" s="194">
        <f>('АЗК Cl'!C372-'АЗК S'!C371)/'АЗК Cl'!C372</f>
        <v>-6.4658854600810328E-5</v>
      </c>
    </row>
    <row r="372" spans="1:4" x14ac:dyDescent="0.25">
      <c r="A372" s="193" t="str">
        <f>'АЗК Cl'!A373</f>
        <v>АЗК 58 ГомельОНП</v>
      </c>
      <c r="B372" s="192" t="str">
        <f>'АЗК S'!A372</f>
        <v>АЗК 58 ГОМЕЛЬ ОНП</v>
      </c>
      <c r="C372" s="96">
        <f>('АЗК Cl'!B373-'АЗК S'!B372)/'АЗК Cl'!B373</f>
        <v>-5.5281053835076725E-5</v>
      </c>
      <c r="D372" s="194">
        <f>('АЗК Cl'!C373-'АЗК S'!C372)/'АЗК Cl'!C373</f>
        <v>0</v>
      </c>
    </row>
    <row r="373" spans="1:4" x14ac:dyDescent="0.25">
      <c r="A373" s="193" t="str">
        <f>'АЗК Cl'!A374</f>
        <v>АЗК 58 ГродноОНП</v>
      </c>
      <c r="B373" s="192" t="str">
        <f>'АЗК S'!A373</f>
        <v>АЗК 58 ГРОДНО ОНП</v>
      </c>
      <c r="C373" s="96">
        <f>('АЗК Cl'!B374-'АЗК S'!B373)/'АЗК Cl'!B374</f>
        <v>5.9721107738160055E-7</v>
      </c>
      <c r="D373" s="194">
        <f>('АЗК Cl'!C374-'АЗК S'!C373)/'АЗК Cl'!C374</f>
        <v>4.6529327522403247E-16</v>
      </c>
    </row>
    <row r="374" spans="1:4" x14ac:dyDescent="0.25">
      <c r="A374" s="193" t="str">
        <f>'АЗК Cl'!A375</f>
        <v>АЗК 58 МАЗ</v>
      </c>
      <c r="B374" s="192" t="str">
        <f>'АЗК S'!A374</f>
        <v>АЗК 58 МАЗ</v>
      </c>
      <c r="C374" s="96">
        <f>('АЗК Cl'!B375-'АЗК S'!B374)/'АЗК Cl'!B375</f>
        <v>3.4535045950565876E-5</v>
      </c>
      <c r="D374" s="194">
        <f>('АЗК Cl'!C375-'АЗК S'!C374)/'АЗК Cl'!C375</f>
        <v>1.8746483398847636E-5</v>
      </c>
    </row>
    <row r="375" spans="1:4" x14ac:dyDescent="0.25">
      <c r="A375" s="193" t="str">
        <f>'АЗК Cl'!A376</f>
        <v>АЗК 58 МинскОНП</v>
      </c>
      <c r="B375" s="192" t="str">
        <f>'АЗК S'!A375</f>
        <v>АЗК 58 МИНСК ОНП</v>
      </c>
      <c r="C375" s="96">
        <f>('АЗК Cl'!B376-'АЗК S'!B375)/'АЗК Cl'!B376</f>
        <v>-3.3991535928796764E-4</v>
      </c>
      <c r="D375" s="194">
        <f>('АЗК Cl'!C376-'АЗК S'!C375)/'АЗК Cl'!C376</f>
        <v>-2.7931960177535376E-4</v>
      </c>
    </row>
    <row r="376" spans="1:4" x14ac:dyDescent="0.25">
      <c r="A376" s="193" t="str">
        <f>'АЗК Cl'!A377</f>
        <v>АЗК 58 МогилевОНП</v>
      </c>
      <c r="B376" s="192" t="str">
        <f>'АЗК S'!A376</f>
        <v>АЗК 58 МОГИЛЕВ ОНП</v>
      </c>
      <c r="C376" s="96">
        <f>('АЗК Cl'!B377-'АЗК S'!B376)/'АЗК Cl'!B377</f>
        <v>-3.9370841284374242E-4</v>
      </c>
      <c r="D376" s="194">
        <f>('АЗК Cl'!C377-'АЗК S'!C376)/'АЗК Cl'!C377</f>
        <v>-4.1106486960963679E-4</v>
      </c>
    </row>
    <row r="377" spans="1:4" x14ac:dyDescent="0.25">
      <c r="A377" s="193" t="str">
        <f>'АЗК Cl'!A378</f>
        <v>АЗК 59 БрестОНП</v>
      </c>
      <c r="B377" s="192" t="str">
        <f>'АЗК S'!A377</f>
        <v>АЗК 59 БРЕСТ ОНП</v>
      </c>
      <c r="C377" s="96">
        <f>('АЗК Cl'!B378-'АЗК S'!B377)/'АЗК Cl'!B378</f>
        <v>-9.5172480290644214E-5</v>
      </c>
      <c r="D377" s="194">
        <f>('АЗК Cl'!C378-'АЗК S'!C377)/'АЗК Cl'!C378</f>
        <v>-3.9852929960224184E-4</v>
      </c>
    </row>
    <row r="378" spans="1:4" x14ac:dyDescent="0.25">
      <c r="A378" s="193" t="str">
        <f>'АЗК Cl'!A379</f>
        <v>АЗК 59 ВитебскОНП</v>
      </c>
      <c r="B378" s="192" t="str">
        <f>'АЗК S'!A378</f>
        <v>АЗК 59 ВИТЕБСК ОНП</v>
      </c>
      <c r="C378" s="96">
        <f>('АЗК Cl'!B379-'АЗК S'!B378)/'АЗК Cl'!B379</f>
        <v>-3.2369612753601116E-4</v>
      </c>
      <c r="D378" s="194">
        <f>('АЗК Cl'!C379-'АЗК S'!C378)/'АЗК Cl'!C379</f>
        <v>-1.650857439499697E-4</v>
      </c>
    </row>
    <row r="379" spans="1:4" x14ac:dyDescent="0.25">
      <c r="A379" s="193" t="str">
        <f>'АЗК Cl'!A380</f>
        <v>АЗК 59 ГомельОНП</v>
      </c>
      <c r="B379" s="192" t="str">
        <f>'АЗК S'!A379</f>
        <v>АЗК 59 ГОМЕЛЬ ОНП</v>
      </c>
      <c r="C379" s="96">
        <f>('АЗК Cl'!B380-'АЗК S'!B379)/'АЗК Cl'!B380</f>
        <v>7.0583251178969142E-5</v>
      </c>
      <c r="D379" s="194">
        <f>('АЗК Cl'!C380-'АЗК S'!C379)/'АЗК Cl'!C380</f>
        <v>-2.2905590988140971E-5</v>
      </c>
    </row>
    <row r="380" spans="1:4" x14ac:dyDescent="0.25">
      <c r="A380" s="193" t="str">
        <f>'АЗК Cl'!A381</f>
        <v>АЗК 59 ГродноОНП</v>
      </c>
      <c r="B380" s="192" t="str">
        <f>'АЗК S'!A380</f>
        <v>АЗК 59 ГРОДНО ОНП</v>
      </c>
      <c r="C380" s="96">
        <f>('АЗК Cl'!B381-'АЗК S'!B380)/'АЗК Cl'!B381</f>
        <v>0</v>
      </c>
      <c r="D380" s="194">
        <f>('АЗК Cl'!C381-'АЗК S'!C380)/'АЗК Cl'!C381</f>
        <v>3.0114416583313882E-5</v>
      </c>
    </row>
    <row r="381" spans="1:4" x14ac:dyDescent="0.25">
      <c r="A381" s="193" t="str">
        <f>'АЗК Cl'!A382</f>
        <v>АЗК 59 МАЗ</v>
      </c>
      <c r="B381" s="192" t="str">
        <f>'АЗК S'!A381</f>
        <v>АЗК 59 МАЗ</v>
      </c>
      <c r="C381" s="96">
        <f>('АЗК Cl'!B382-'АЗК S'!B381)/'АЗК Cl'!B382</f>
        <v>2.2735453902592969E-4</v>
      </c>
      <c r="D381" s="194">
        <f>('АЗК Cl'!C382-'АЗК S'!C381)/'АЗК Cl'!C382</f>
        <v>2.2673366371371508E-4</v>
      </c>
    </row>
    <row r="382" spans="1:4" x14ac:dyDescent="0.25">
      <c r="A382" s="193" t="str">
        <f>'АЗК Cl'!A383</f>
        <v>АЗК 59 МинскОНП</v>
      </c>
      <c r="B382" s="192" t="str">
        <f>'АЗК S'!A382</f>
        <v>АЗК 59 МИНСК ОНП</v>
      </c>
      <c r="C382" s="96">
        <f>('АЗК Cl'!B383-'АЗК S'!B382)/'АЗК Cl'!B383</f>
        <v>-2.1973292045165672E-4</v>
      </c>
      <c r="D382" s="194">
        <f>('АЗК Cl'!C383-'АЗК S'!C382)/'АЗК Cl'!C383</f>
        <v>-1.8054275403784741E-4</v>
      </c>
    </row>
    <row r="383" spans="1:4" x14ac:dyDescent="0.25">
      <c r="A383" s="193" t="str">
        <f>'АЗК Cl'!A384</f>
        <v>АЗК 59 МогилевОНП</v>
      </c>
      <c r="B383" s="192" t="str">
        <f>'АЗК S'!A383</f>
        <v>АЗК 59 МОГИЛЕВ ОНП</v>
      </c>
      <c r="C383" s="96">
        <f>('АЗК Cl'!B384-'АЗК S'!B383)/'АЗК Cl'!B384</f>
        <v>-2.3885326303391938E-4</v>
      </c>
      <c r="D383" s="194">
        <f>('АЗК Cl'!C384-'АЗК S'!C383)/'АЗК Cl'!C384</f>
        <v>-1.6490000429757851E-4</v>
      </c>
    </row>
    <row r="384" spans="1:4" x14ac:dyDescent="0.25">
      <c r="A384" s="193" t="str">
        <f>'АЗК Cl'!A385</f>
        <v>АЗК 6 БрестОНП</v>
      </c>
      <c r="B384" s="192" t="str">
        <f>'АЗК S'!A384</f>
        <v>АЗК 6 БРЕСТ ОНП</v>
      </c>
      <c r="C384" s="96">
        <f>('АЗК Cl'!B385-'АЗК S'!B384)/'АЗК Cl'!B385</f>
        <v>-7.7308525336009963E-5</v>
      </c>
      <c r="D384" s="194">
        <f>('АЗК Cl'!C385-'АЗК S'!C384)/'АЗК Cl'!C385</f>
        <v>-1.357309148419274E-4</v>
      </c>
    </row>
    <row r="385" spans="1:4" x14ac:dyDescent="0.25">
      <c r="A385" s="193" t="str">
        <f>'АЗК Cl'!A386</f>
        <v>АЗК 6 ВитебскОНП</v>
      </c>
      <c r="B385" s="192" t="str">
        <f>'АЗК S'!A385</f>
        <v>АЗК 6 ВИТЕБСК ОНП</v>
      </c>
      <c r="C385" s="96">
        <f>('АЗК Cl'!B386-'АЗК S'!B385)/'АЗК Cl'!B386</f>
        <v>-4.0146118569633202E-5</v>
      </c>
      <c r="D385" s="194">
        <f>('АЗК Cl'!C386-'АЗК S'!C385)/'АЗК Cl'!C386</f>
        <v>-2.5684905836304623E-5</v>
      </c>
    </row>
    <row r="386" spans="1:4" x14ac:dyDescent="0.25">
      <c r="A386" s="193" t="str">
        <f>'АЗК Cl'!A387</f>
        <v>АЗК 6 ГомельОНП</v>
      </c>
      <c r="B386" s="192" t="str">
        <f>'АЗК S'!A386</f>
        <v>АЗК 6 ГОМЕЛЬ ОНП</v>
      </c>
      <c r="C386" s="96">
        <f>('АЗК Cl'!B387-'АЗК S'!B386)/'АЗК Cl'!B387</f>
        <v>-1.3568380193659273E-4</v>
      </c>
      <c r="D386" s="194">
        <f>('АЗК Cl'!C387-'АЗК S'!C386)/'АЗК Cl'!C387</f>
        <v>-1.8794473257495673E-4</v>
      </c>
    </row>
    <row r="387" spans="1:4" x14ac:dyDescent="0.25">
      <c r="A387" s="193" t="str">
        <f>'АЗК Cl'!A388</f>
        <v>АЗК 6 ГродноОНП</v>
      </c>
      <c r="B387" s="192" t="str">
        <f>'АЗК S'!A387</f>
        <v>АЗК 6 ГРОДНО ОНП</v>
      </c>
      <c r="C387" s="96">
        <f>('АЗК Cl'!B388-'АЗК S'!B387)/'АЗК Cl'!B388</f>
        <v>5.9059323669171155E-5</v>
      </c>
      <c r="D387" s="194">
        <f>('АЗК Cl'!C388-'АЗК S'!C387)/'АЗК Cl'!C388</f>
        <v>0</v>
      </c>
    </row>
    <row r="388" spans="1:4" x14ac:dyDescent="0.25">
      <c r="A388" s="193" t="str">
        <f>'АЗК Cl'!A389</f>
        <v>АЗК 6 МАЗ</v>
      </c>
      <c r="B388" s="192" t="str">
        <f>'АЗК S'!A388</f>
        <v>АЗК 6 МАЗ</v>
      </c>
      <c r="C388" s="96">
        <f>('АЗК Cl'!B389-'АЗК S'!B388)/'АЗК Cl'!B389</f>
        <v>1.1843329916746202E-5</v>
      </c>
      <c r="D388" s="194">
        <f>('АЗК Cl'!C389-'АЗК S'!C388)/'АЗК Cl'!C389</f>
        <v>9.6347119305120136E-5</v>
      </c>
    </row>
    <row r="389" spans="1:4" x14ac:dyDescent="0.25">
      <c r="A389" s="193" t="str">
        <f>'АЗК Cl'!A390</f>
        <v>АЗК 6 МинскОНП</v>
      </c>
      <c r="B389" s="192" t="str">
        <f>'АЗК S'!A389</f>
        <v>АЗК 6 МИНСК ОНП</v>
      </c>
      <c r="C389" s="96">
        <f>('АЗК Cl'!B390-'АЗК S'!B389)/'АЗК Cl'!B390</f>
        <v>-1.034760148480965E-4</v>
      </c>
      <c r="D389" s="194">
        <f>('АЗК Cl'!C390-'АЗК S'!C389)/'АЗК Cl'!C390</f>
        <v>-7.9144604392122138E-5</v>
      </c>
    </row>
    <row r="390" spans="1:4" x14ac:dyDescent="0.25">
      <c r="A390" s="193" t="str">
        <f>'АЗК Cl'!A391</f>
        <v>АЗК 6 МогилевОНП</v>
      </c>
      <c r="B390" s="192" t="str">
        <f>'АЗК S'!A390</f>
        <v>АЗК 6 МОГИЛЕВ ОНП</v>
      </c>
      <c r="C390" s="96">
        <f>('АЗК Cl'!B391-'АЗК S'!B390)/'АЗК Cl'!B391</f>
        <v>-3.388579604586349E-4</v>
      </c>
      <c r="D390" s="194">
        <f>('АЗК Cl'!C391-'АЗК S'!C390)/'АЗК Cl'!C391</f>
        <v>-1.5445302771116925E-4</v>
      </c>
    </row>
    <row r="391" spans="1:4" x14ac:dyDescent="0.25">
      <c r="A391" s="193" t="str">
        <f>'АЗК Cl'!A392</f>
        <v>АЗК 6 ПуховичиНП</v>
      </c>
      <c r="B391" s="192" t="str">
        <f>'АЗК S'!A391</f>
        <v>АЗК 6 ПУХОВИЧИ НП</v>
      </c>
      <c r="C391" s="96">
        <f>('АЗК Cl'!B392-'АЗК S'!B391)/'АЗК Cl'!B392</f>
        <v>1.2285654680866048E-5</v>
      </c>
      <c r="D391" s="194">
        <f>('АЗК Cl'!C392-'АЗК S'!C391)/'АЗК Cl'!C392</f>
        <v>1.2569511354942908E-4</v>
      </c>
    </row>
    <row r="392" spans="1:4" x14ac:dyDescent="0.25">
      <c r="A392" s="193" t="str">
        <f>'АЗК Cl'!A393</f>
        <v>АЗК 60 БрестОНП</v>
      </c>
      <c r="B392" s="192" t="str">
        <f>'АЗК S'!A392</f>
        <v>АЗК 60 БРЕСТ ОНП</v>
      </c>
      <c r="C392" s="96">
        <f>('АЗК Cl'!B393-'АЗК S'!B392)/'АЗК Cl'!B393</f>
        <v>-4.4120291757797349E-5</v>
      </c>
      <c r="D392" s="194">
        <f>('АЗК Cl'!C393-'АЗК S'!C392)/'АЗК Cl'!C393</f>
        <v>-4.0303190154895211E-5</v>
      </c>
    </row>
    <row r="393" spans="1:4" x14ac:dyDescent="0.25">
      <c r="A393" s="193" t="str">
        <f>'АЗК Cl'!A394</f>
        <v>АЗК 60 ВитебскОНП</v>
      </c>
      <c r="B393" s="192" t="str">
        <f>'АЗК S'!A393</f>
        <v>АЗК 60 ВИТЕБСК ОНП</v>
      </c>
      <c r="C393" s="96">
        <f>('АЗК Cl'!B394-'АЗК S'!B393)/'АЗК Cl'!B394</f>
        <v>-1.9544702211352142E-4</v>
      </c>
      <c r="D393" s="194">
        <f>('АЗК Cl'!C394-'АЗК S'!C393)/'АЗК Cl'!C394</f>
        <v>-8.1031507748553235E-5</v>
      </c>
    </row>
    <row r="394" spans="1:4" x14ac:dyDescent="0.25">
      <c r="A394" s="193" t="str">
        <f>'АЗК Cl'!A395</f>
        <v>АЗК 60 ГомельОНП</v>
      </c>
      <c r="B394" s="192" t="str">
        <f>'АЗК S'!A394</f>
        <v>АЗК 60 ГОМЕЛЬ ОНП</v>
      </c>
      <c r="C394" s="96">
        <f>('АЗК Cl'!B395-'АЗК S'!B394)/'АЗК Cl'!B395</f>
        <v>-1.5812242845090685E-4</v>
      </c>
      <c r="D394" s="194">
        <f>('АЗК Cl'!C395-'АЗК S'!C394)/'АЗК Cl'!C395</f>
        <v>-3.3823809728920256E-4</v>
      </c>
    </row>
    <row r="395" spans="1:4" x14ac:dyDescent="0.25">
      <c r="A395" s="193" t="str">
        <f>'АЗК Cl'!A396</f>
        <v>АЗК 60 ГродноОНП</v>
      </c>
      <c r="B395" s="192" t="str">
        <f>'АЗК S'!A395</f>
        <v>АЗК 60 ГРОДНО ОНП</v>
      </c>
      <c r="C395" s="96">
        <f>('АЗК Cl'!B396-'АЗК S'!B395)/'АЗК Cl'!B396</f>
        <v>-8.2994485239292598E-16</v>
      </c>
      <c r="D395" s="194">
        <f>('АЗК Cl'!C396-'АЗК S'!C395)/'АЗК Cl'!C396</f>
        <v>0</v>
      </c>
    </row>
    <row r="396" spans="1:4" x14ac:dyDescent="0.25">
      <c r="A396" s="193" t="str">
        <f>'АЗК Cl'!A397</f>
        <v>АЗК 60 МАЗ</v>
      </c>
      <c r="B396" s="192" t="str">
        <f>'АЗК S'!A396</f>
        <v>АЗК 60 МАЗ</v>
      </c>
      <c r="C396" s="96">
        <f>('АЗК Cl'!B397-'АЗК S'!B396)/'АЗК Cl'!B397</f>
        <v>5.7178188552822112E-5</v>
      </c>
      <c r="D396" s="194">
        <f>('АЗК Cl'!C397-'АЗК S'!C396)/'АЗК Cl'!C397</f>
        <v>2.293330724346216E-5</v>
      </c>
    </row>
    <row r="397" spans="1:4" x14ac:dyDescent="0.25">
      <c r="A397" s="193" t="str">
        <f>'АЗК Cl'!A398</f>
        <v>АЗК 60 МинскОНП</v>
      </c>
      <c r="B397" s="192" t="str">
        <f>'АЗК S'!A397</f>
        <v>АЗК 60 МИНСК ОНП</v>
      </c>
      <c r="C397" s="96">
        <f>('АЗК Cl'!B398-'АЗК S'!B397)/'АЗК Cl'!B398</f>
        <v>-3.326196298470186E-5</v>
      </c>
      <c r="D397" s="194">
        <f>('АЗК Cl'!C398-'АЗК S'!C397)/'АЗК Cl'!C398</f>
        <v>-8.5499110187778975E-5</v>
      </c>
    </row>
    <row r="398" spans="1:4" x14ac:dyDescent="0.25">
      <c r="A398" s="193" t="str">
        <f>'АЗК Cl'!A399</f>
        <v>АЗК 60 МогилевОНП</v>
      </c>
      <c r="B398" s="192" t="str">
        <f>'АЗК S'!A398</f>
        <v>АЗК 60 МОГИЛЕВ ОНП</v>
      </c>
      <c r="C398" s="96">
        <f>('АЗК Cl'!B399-'АЗК S'!B398)/'АЗК Cl'!B399</f>
        <v>-1.3275319406373716E-4</v>
      </c>
      <c r="D398" s="194">
        <f>('АЗК Cl'!C399-'АЗК S'!C398)/'АЗК Cl'!C399</f>
        <v>-1.5706222908491233E-4</v>
      </c>
    </row>
    <row r="399" spans="1:4" x14ac:dyDescent="0.25">
      <c r="A399" s="193" t="str">
        <f>'АЗК Cl'!A400</f>
        <v>АЗК 61 БрестОНП</v>
      </c>
      <c r="B399" s="192" t="str">
        <f>'АЗК S'!A399</f>
        <v>АЗК 61 БРЕСТ ОНП</v>
      </c>
      <c r="C399" s="96">
        <f>('АЗК Cl'!B400-'АЗК S'!B399)/'АЗК Cl'!B400</f>
        <v>-2.2632094436455299E-4</v>
      </c>
      <c r="D399" s="194">
        <f>('АЗК Cl'!C400-'АЗК S'!C399)/'АЗК Cl'!C400</f>
        <v>-2.4434951292624747E-4</v>
      </c>
    </row>
    <row r="400" spans="1:4" x14ac:dyDescent="0.25">
      <c r="A400" s="193" t="str">
        <f>'АЗК Cl'!A401</f>
        <v>АЗК 61 ВитебскОНП</v>
      </c>
      <c r="B400" s="192" t="str">
        <f>'АЗК S'!A400</f>
        <v>АЗК 61 ВИТЕБСК ОНП</v>
      </c>
      <c r="C400" s="96">
        <f>('АЗК Cl'!B401-'АЗК S'!B400)/'АЗК Cl'!B401</f>
        <v>-1.1424745370463513E-3</v>
      </c>
      <c r="D400" s="194">
        <f>('АЗК Cl'!C401-'АЗК S'!C400)/'АЗК Cl'!C401</f>
        <v>0</v>
      </c>
    </row>
    <row r="401" spans="1:4" x14ac:dyDescent="0.25">
      <c r="A401" s="193" t="str">
        <f>'АЗК Cl'!A402</f>
        <v>АЗК 61 ГомельОНП</v>
      </c>
      <c r="B401" s="192" t="str">
        <f>'АЗК S'!A401</f>
        <v>АЗК 61 ГОМЕЛЬ ОНП</v>
      </c>
      <c r="C401" s="96">
        <f>('АЗК Cl'!B402-'АЗК S'!B401)/'АЗК Cl'!B402</f>
        <v>-7.2307314037766519E-5</v>
      </c>
      <c r="D401" s="194">
        <f>('АЗК Cl'!C402-'АЗК S'!C401)/'АЗК Cl'!C402</f>
        <v>-6.0284824437615223E-5</v>
      </c>
    </row>
    <row r="402" spans="1:4" x14ac:dyDescent="0.25">
      <c r="A402" s="193" t="str">
        <f>'АЗК Cl'!A403</f>
        <v>АЗК 61 ГродноОНП</v>
      </c>
      <c r="B402" s="192" t="str">
        <f>'АЗК S'!A402</f>
        <v>АЗК 61 ГРОДНО ОНП</v>
      </c>
      <c r="C402" s="96">
        <f>('АЗК Cl'!B403-'АЗК S'!B402)/'АЗК Cl'!B403</f>
        <v>8.781214111041482E-16</v>
      </c>
      <c r="D402" s="194">
        <f>('АЗК Cl'!C403-'АЗК S'!C402)/'АЗК Cl'!C403</f>
        <v>0</v>
      </c>
    </row>
    <row r="403" spans="1:4" x14ac:dyDescent="0.25">
      <c r="A403" s="193" t="str">
        <f>'АЗК Cl'!A404</f>
        <v>АЗК 61 МАЗ</v>
      </c>
      <c r="B403" s="192" t="str">
        <f>'АЗК S'!A403</f>
        <v>АЗК 61 МАЗ</v>
      </c>
      <c r="C403" s="96">
        <f>('АЗК Cl'!B404-'АЗК S'!B403)/'АЗК Cl'!B404</f>
        <v>1.6125876765813704E-5</v>
      </c>
      <c r="D403" s="194">
        <f>('АЗК Cl'!C404-'АЗК S'!C403)/'АЗК Cl'!C404</f>
        <v>6.5330714529864499E-6</v>
      </c>
    </row>
    <row r="404" spans="1:4" x14ac:dyDescent="0.25">
      <c r="A404" s="193" t="str">
        <f>'АЗК Cl'!A405</f>
        <v>АЗК 61 МогилевОНП</v>
      </c>
      <c r="B404" s="192" t="str">
        <f>'АЗК S'!A404</f>
        <v>АЗК 61 МОГИЛЕВ ОНП</v>
      </c>
      <c r="C404" s="96">
        <f>('АЗК Cl'!B405-'АЗК S'!B404)/'АЗК Cl'!B405</f>
        <v>-1.0737797160331381E-4</v>
      </c>
      <c r="D404" s="194">
        <f>('АЗК Cl'!C405-'АЗК S'!C404)/'АЗК Cl'!C405</f>
        <v>-3.7505210853111765E-4</v>
      </c>
    </row>
    <row r="405" spans="1:4" x14ac:dyDescent="0.25">
      <c r="A405" s="193" t="str">
        <f>'АЗК Cl'!A406</f>
        <v>АЗК 62 БрестОНП</v>
      </c>
      <c r="B405" s="192" t="str">
        <f>'АЗК S'!A405</f>
        <v>АЗК 62 БРЕСТ ОНП</v>
      </c>
      <c r="C405" s="96">
        <f>('АЗК Cl'!B406-'АЗК S'!B405)/'АЗК Cl'!B406</f>
        <v>-1.2414163253055823E-4</v>
      </c>
      <c r="D405" s="194">
        <f>('АЗК Cl'!C406-'АЗК S'!C405)/'АЗК Cl'!C406</f>
        <v>-3.2195561695476816E-4</v>
      </c>
    </row>
    <row r="406" spans="1:4" x14ac:dyDescent="0.25">
      <c r="A406" s="193" t="str">
        <f>'АЗК Cl'!A407</f>
        <v>АЗК 62 ВитебскОНП</v>
      </c>
      <c r="B406" s="192" t="str">
        <f>'АЗК S'!A406</f>
        <v>АЗК 62 ВИТЕБСК ОНП</v>
      </c>
      <c r="C406" s="96">
        <f>('АЗК Cl'!B407-'АЗК S'!B406)/'АЗК Cl'!B407</f>
        <v>-3.2178404426512518E-5</v>
      </c>
      <c r="D406" s="194">
        <f>('АЗК Cl'!C407-'АЗК S'!C406)/'АЗК Cl'!C407</f>
        <v>-1.010997393687047E-5</v>
      </c>
    </row>
    <row r="407" spans="1:4" x14ac:dyDescent="0.25">
      <c r="A407" s="193" t="str">
        <f>'АЗК Cl'!A408</f>
        <v>АЗК 62 ГомельОНП</v>
      </c>
      <c r="B407" s="192" t="str">
        <f>'АЗК S'!A407</f>
        <v>АЗК 62 ГОМЕЛЬ ОНП</v>
      </c>
      <c r="C407" s="96">
        <f>('АЗК Cl'!B408-'АЗК S'!B407)/'АЗК Cl'!B408</f>
        <v>-7.7983926692183766E-5</v>
      </c>
      <c r="D407" s="194">
        <f>('АЗК Cl'!C408-'АЗК S'!C407)/'АЗК Cl'!C408</f>
        <v>-4.0721430637976483E-5</v>
      </c>
    </row>
    <row r="408" spans="1:4" x14ac:dyDescent="0.25">
      <c r="A408" s="193" t="str">
        <f>'АЗК Cl'!A409</f>
        <v>АЗК 62 ГродноОНП</v>
      </c>
      <c r="B408" s="192" t="str">
        <f>'АЗК S'!A408</f>
        <v>АЗК 62 ГРОДНО ОНП</v>
      </c>
      <c r="C408" s="96">
        <f>('АЗК Cl'!B409-'АЗК S'!B408)/'АЗК Cl'!B409</f>
        <v>5.1972672439607233E-7</v>
      </c>
      <c r="D408" s="194">
        <f>('АЗК Cl'!C409-'АЗК S'!C408)/'АЗК Cl'!C409</f>
        <v>0</v>
      </c>
    </row>
    <row r="409" spans="1:4" x14ac:dyDescent="0.25">
      <c r="A409" s="193" t="str">
        <f>'АЗК Cl'!A410</f>
        <v>АЗК 62 МАЗ</v>
      </c>
      <c r="B409" s="192" t="str">
        <f>'АЗК S'!A409</f>
        <v>АЗК 62 МАЗ</v>
      </c>
      <c r="C409" s="96">
        <f>('АЗК Cl'!B410-'АЗК S'!B409)/'АЗК Cl'!B410</f>
        <v>6.4422424528205085E-5</v>
      </c>
      <c r="D409" s="194">
        <f>('АЗК Cl'!C410-'АЗК S'!C409)/'АЗК Cl'!C410</f>
        <v>2.0651650877407604E-5</v>
      </c>
    </row>
    <row r="410" spans="1:4" x14ac:dyDescent="0.25">
      <c r="A410" s="193" t="str">
        <f>'АЗК Cl'!A411</f>
        <v>АЗК 62 МогилевОНП</v>
      </c>
      <c r="B410" s="192" t="str">
        <f>'АЗК S'!A410</f>
        <v>АЗК 62 МОГИЛЕВ ОНП</v>
      </c>
      <c r="C410" s="96">
        <f>('АЗК Cl'!B411-'АЗК S'!B410)/'АЗК Cl'!B411</f>
        <v>-7.9638302783309294E-3</v>
      </c>
      <c r="D410" s="194">
        <f>('АЗК Cl'!C411-'АЗК S'!C410)/'АЗК Cl'!C411</f>
        <v>-1.084230452597356E-2</v>
      </c>
    </row>
    <row r="411" spans="1:4" x14ac:dyDescent="0.25">
      <c r="A411" s="193" t="str">
        <f>'АЗК Cl'!A412</f>
        <v>АЗК 63 БрестОНП</v>
      </c>
      <c r="B411" s="192" t="str">
        <f>'АЗК S'!A411</f>
        <v>АЗК 63 БРЕСТ ОНП</v>
      </c>
      <c r="C411" s="96">
        <f>('АЗК Cl'!B412-'АЗК S'!B411)/'АЗК Cl'!B412</f>
        <v>-4.7041195589804151E-5</v>
      </c>
      <c r="D411" s="194">
        <f>('АЗК Cl'!C412-'АЗК S'!C411)/'АЗК Cl'!C412</f>
        <v>-2.7300002386020211E-5</v>
      </c>
    </row>
    <row r="412" spans="1:4" x14ac:dyDescent="0.25">
      <c r="A412" s="193" t="str">
        <f>'АЗК Cl'!A413</f>
        <v>АЗК 63 ВитебскОНП</v>
      </c>
      <c r="B412" s="192" t="str">
        <f>'АЗК S'!A412</f>
        <v>АЗК 63 ВИТЕБСК ОНП</v>
      </c>
      <c r="C412" s="96">
        <f>('АЗК Cl'!B413-'АЗК S'!B412)/'АЗК Cl'!B413</f>
        <v>-2.50281802577419E-4</v>
      </c>
      <c r="D412" s="194">
        <f>('АЗК Cl'!C413-'АЗК S'!C412)/'АЗК Cl'!C413</f>
        <v>-1.0404853144130045E-4</v>
      </c>
    </row>
    <row r="413" spans="1:4" x14ac:dyDescent="0.25">
      <c r="A413" s="193" t="str">
        <f>'АЗК Cl'!A414</f>
        <v>АЗК 63 ГомельОНП</v>
      </c>
      <c r="B413" s="192" t="str">
        <f>'АЗК S'!A413</f>
        <v>АЗК 63 ГОМЕЛЬ ОНП</v>
      </c>
      <c r="C413" s="96">
        <f>('АЗК Cl'!B414-'АЗК S'!B413)/'АЗК Cl'!B414</f>
        <v>-1.0661591771728053E-4</v>
      </c>
      <c r="D413" s="194">
        <f>('АЗК Cl'!C414-'АЗК S'!C413)/'АЗК Cl'!C414</f>
        <v>-1.3791908091898936E-4</v>
      </c>
    </row>
    <row r="414" spans="1:4" x14ac:dyDescent="0.25">
      <c r="A414" s="193" t="str">
        <f>'АЗК Cl'!A415</f>
        <v>АЗК 63 ГродноОНП</v>
      </c>
      <c r="B414" s="192" t="str">
        <f>'АЗК S'!A414</f>
        <v>АЗК 63 ГРОДНО ОНП</v>
      </c>
      <c r="C414" s="96">
        <f>('АЗК Cl'!B415-'АЗК S'!B414)/'АЗК Cl'!B415</f>
        <v>1.2194051427339238E-15</v>
      </c>
      <c r="D414" s="194">
        <f>('АЗК Cl'!C415-'АЗК S'!C414)/'АЗК Cl'!C415</f>
        <v>0</v>
      </c>
    </row>
    <row r="415" spans="1:4" x14ac:dyDescent="0.25">
      <c r="A415" s="193" t="str">
        <f>'АЗК Cl'!A416</f>
        <v>АЗК 63 МАЗ</v>
      </c>
      <c r="B415" s="192" t="str">
        <f>'АЗК S'!A415</f>
        <v>АЗК 63 МАЗ</v>
      </c>
      <c r="C415" s="96">
        <f>('АЗК Cl'!B416-'АЗК S'!B415)/'АЗК Cl'!B416</f>
        <v>1.236756400214371E-2</v>
      </c>
      <c r="D415" s="194">
        <f>('АЗК Cl'!C416-'АЗК S'!C415)/'АЗК Cl'!C416</f>
        <v>7.9880425697786712E-4</v>
      </c>
    </row>
    <row r="416" spans="1:4" x14ac:dyDescent="0.25">
      <c r="A416" s="193" t="str">
        <f>'АЗК Cl'!A417</f>
        <v>АЗК 64 БрестОНП</v>
      </c>
      <c r="B416" s="192" t="str">
        <f>'АЗК S'!A416</f>
        <v>АЗК 64 БРЕСТ ОНП</v>
      </c>
      <c r="C416" s="96">
        <f>('АЗК Cl'!B417-'АЗК S'!B416)/'АЗК Cl'!B417</f>
        <v>-1.1185636638494707E-4</v>
      </c>
      <c r="D416" s="194">
        <f>('АЗК Cl'!C417-'АЗК S'!C416)/'АЗК Cl'!C417</f>
        <v>-6.9562656720780047E-5</v>
      </c>
    </row>
    <row r="417" spans="1:4" x14ac:dyDescent="0.25">
      <c r="A417" s="193" t="str">
        <f>'АЗК Cl'!A418</f>
        <v>АЗК 64 ВитебскОНП</v>
      </c>
      <c r="B417" s="192" t="str">
        <f>'АЗК S'!A417</f>
        <v>АЗК 64 ВИТЕБСК ОНП</v>
      </c>
      <c r="C417" s="96">
        <f>('АЗК Cl'!B418-'АЗК S'!B417)/'АЗК Cl'!B418</f>
        <v>-2.9671345115199634E-4</v>
      </c>
      <c r="D417" s="194">
        <f>('АЗК Cl'!C418-'АЗК S'!C417)/'АЗК Cl'!C418</f>
        <v>-1.4654677313981159E-4</v>
      </c>
    </row>
    <row r="418" spans="1:4" x14ac:dyDescent="0.25">
      <c r="A418" s="193" t="str">
        <f>'АЗК Cl'!A419</f>
        <v>АЗК 64 ГомельОНП</v>
      </c>
      <c r="B418" s="192" t="str">
        <f>'АЗК S'!A418</f>
        <v>АЗК 64 ГОМЕЛЬ ОНП</v>
      </c>
      <c r="C418" s="96">
        <f>('АЗК Cl'!B419-'АЗК S'!B418)/'АЗК Cl'!B419</f>
        <v>5.9219983597455007E-6</v>
      </c>
      <c r="D418" s="194">
        <f>('АЗК Cl'!C419-'АЗК S'!C418)/'АЗК Cl'!C419</f>
        <v>-1.0240826868939384E-5</v>
      </c>
    </row>
    <row r="419" spans="1:4" x14ac:dyDescent="0.25">
      <c r="A419" s="193" t="str">
        <f>'АЗК Cl'!A420</f>
        <v>АЗК 64 ГродноОНП</v>
      </c>
      <c r="B419" s="192" t="str">
        <f>'АЗК S'!A419</f>
        <v>АЗК 64 ГРОДНО ОНП</v>
      </c>
      <c r="C419" s="96">
        <f>('АЗК Cl'!B420-'АЗК S'!B419)/'АЗК Cl'!B420</f>
        <v>0</v>
      </c>
      <c r="D419" s="194">
        <f>('АЗК Cl'!C420-'АЗК S'!C419)/'АЗК Cl'!C420</f>
        <v>3.718014627253146E-6</v>
      </c>
    </row>
    <row r="420" spans="1:4" x14ac:dyDescent="0.25">
      <c r="A420" s="193" t="str">
        <f>'АЗК Cl'!A421</f>
        <v>АЗК 64 МогилевОНП</v>
      </c>
      <c r="B420" s="192" t="str">
        <f>'АЗК S'!A420</f>
        <v>АЗК 64 МОГИЛЕВ ОНП</v>
      </c>
      <c r="C420" s="96">
        <f>('АЗК Cl'!B421-'АЗК S'!B420)/'АЗК Cl'!B421</f>
        <v>6.2016891481815286E-5</v>
      </c>
      <c r="D420" s="194">
        <f>('АЗК Cl'!C421-'АЗК S'!C420)/'АЗК Cl'!C421</f>
        <v>-1.3542204997766104E-4</v>
      </c>
    </row>
    <row r="421" spans="1:4" x14ac:dyDescent="0.25">
      <c r="A421" s="193" t="str">
        <f>'АЗК Cl'!A422</f>
        <v>АЗК 65 БрестОНП</v>
      </c>
      <c r="B421" s="192" t="str">
        <f>'АЗК S'!A421</f>
        <v>АЗК 65 БРЕСТ ОНП</v>
      </c>
      <c r="C421" s="96">
        <f>('АЗК Cl'!B422-'АЗК S'!B421)/'АЗК Cl'!B422</f>
        <v>-2.8051470793714818E-4</v>
      </c>
      <c r="D421" s="194">
        <f>('АЗК Cl'!C422-'АЗК S'!C421)/'АЗК Cl'!C422</f>
        <v>-5.1491883857188257E-5</v>
      </c>
    </row>
    <row r="422" spans="1:4" x14ac:dyDescent="0.25">
      <c r="A422" s="193" t="str">
        <f>'АЗК Cl'!A423</f>
        <v>АЗК 65 ВитебскОНП</v>
      </c>
      <c r="B422" s="192" t="str">
        <f>'АЗК S'!A422</f>
        <v>АЗК 65 ВИТЕБСК ОНП</v>
      </c>
      <c r="C422" s="96">
        <f>('АЗК Cl'!B423-'АЗК S'!B422)/'АЗК Cl'!B423</f>
        <v>3.9278167064016106E-4</v>
      </c>
      <c r="D422" s="194">
        <f>('АЗК Cl'!C423-'АЗК S'!C422)/'АЗК Cl'!C423</f>
        <v>-8.5481015244520006E-5</v>
      </c>
    </row>
    <row r="423" spans="1:4" x14ac:dyDescent="0.25">
      <c r="A423" s="193" t="str">
        <f>'АЗК Cl'!A424</f>
        <v>АЗК 65 ГомельОНП</v>
      </c>
      <c r="B423" s="192" t="str">
        <f>'АЗК S'!A423</f>
        <v>АЗК 65 ГОМЕЛЬ ОНП</v>
      </c>
      <c r="C423" s="96">
        <f>('АЗК Cl'!B424-'АЗК S'!B423)/'АЗК Cl'!B424</f>
        <v>-3.7446518882198127E-5</v>
      </c>
      <c r="D423" s="194">
        <f>('АЗК Cl'!C424-'АЗК S'!C423)/'АЗК Cl'!C424</f>
        <v>-2.3173183553893185E-5</v>
      </c>
    </row>
    <row r="424" spans="1:4" x14ac:dyDescent="0.25">
      <c r="A424" s="193" t="str">
        <f>'АЗК Cl'!A425</f>
        <v>АЗК 65 ГродноОНП</v>
      </c>
      <c r="B424" s="192" t="str">
        <f>'АЗК S'!A424</f>
        <v>АЗК 65 ГРОДНО ОНП</v>
      </c>
      <c r="C424" s="96">
        <f>('АЗК Cl'!B425-'АЗК S'!B424)/'АЗК Cl'!B425</f>
        <v>3.9469403150231206E-16</v>
      </c>
      <c r="D424" s="194">
        <f>('АЗК Cl'!C425-'АЗК S'!C424)/'АЗК Cl'!C425</f>
        <v>5.2453398128135954E-4</v>
      </c>
    </row>
    <row r="425" spans="1:4" x14ac:dyDescent="0.25">
      <c r="A425" s="193" t="str">
        <f>'АЗК Cl'!A426</f>
        <v>АЗК 65 МогилевОНП</v>
      </c>
      <c r="B425" s="192" t="str">
        <f>'АЗК S'!A425</f>
        <v>АЗК 65 МОГИЛЕВ ОНП</v>
      </c>
      <c r="C425" s="96">
        <f>('АЗК Cl'!B426-'АЗК S'!B425)/'АЗК Cl'!B426</f>
        <v>-1.6408692307662339E-4</v>
      </c>
      <c r="D425" s="194">
        <f>('АЗК Cl'!C426-'АЗК S'!C425)/'АЗК Cl'!C426</f>
        <v>-8.6057341178388323E-5</v>
      </c>
    </row>
    <row r="426" spans="1:4" x14ac:dyDescent="0.25">
      <c r="A426" s="193">
        <f>'АЗК Cl'!A427</f>
        <v>0</v>
      </c>
      <c r="B426" s="192" t="str">
        <f>'АЗК S'!A426</f>
        <v>АЗК 66 ВИТЕБСК ОНП</v>
      </c>
      <c r="C426" s="96" t="e">
        <f>('АЗК Cl'!B427-'АЗК S'!B426)/'АЗК Cl'!B427</f>
        <v>#DIV/0!</v>
      </c>
      <c r="D426" s="194" t="e">
        <f>('АЗК Cl'!C427-'АЗК S'!C426)/'АЗК Cl'!C427</f>
        <v>#DIV/0!</v>
      </c>
    </row>
    <row r="427" spans="1:4" x14ac:dyDescent="0.25">
      <c r="A427" s="193" t="str">
        <f>'АЗК Cl'!A428</f>
        <v>АЗК 66 ГомельОНП</v>
      </c>
      <c r="B427" s="192" t="str">
        <f>'АЗК S'!A427</f>
        <v>АЗК 66 ГОМЕЛЬ ОНП</v>
      </c>
      <c r="C427" s="96">
        <f>('АЗК Cl'!B428-'АЗК S'!B427)/'АЗК Cl'!B428</f>
        <v>-2.2664174547928118E-5</v>
      </c>
      <c r="D427" s="194">
        <f>('АЗК Cl'!C428-'АЗК S'!C427)/'АЗК Cl'!C428</f>
        <v>-1.6684535398551616E-5</v>
      </c>
    </row>
    <row r="428" spans="1:4" x14ac:dyDescent="0.25">
      <c r="A428" s="193" t="str">
        <f>'АЗК Cl'!A429</f>
        <v>АЗК 66 ГродноОНП</v>
      </c>
      <c r="B428" s="192" t="str">
        <f>'АЗК S'!A428</f>
        <v>АЗК 66 ГРОДНО ОНП</v>
      </c>
      <c r="C428" s="96">
        <f>('АЗК Cl'!B429-'АЗК S'!B428)/'АЗК Cl'!B429</f>
        <v>1.4725908017803727E-5</v>
      </c>
      <c r="D428" s="194">
        <f>('АЗК Cl'!C429-'АЗК S'!C428)/'АЗК Cl'!C429</f>
        <v>0</v>
      </c>
    </row>
    <row r="429" spans="1:4" x14ac:dyDescent="0.25">
      <c r="A429" s="193" t="str">
        <f>'АЗК Cl'!A430</f>
        <v>АЗК 66 МогилевОНП</v>
      </c>
      <c r="B429" s="192" t="str">
        <f>'АЗК S'!A429</f>
        <v>АЗК 66 МОГИЛЕВ ОНП</v>
      </c>
      <c r="C429" s="96">
        <f>('АЗК Cl'!B430-'АЗК S'!B429)/'АЗК Cl'!B430</f>
        <v>-1.9791749733652706E-4</v>
      </c>
      <c r="D429" s="194">
        <f>('АЗК Cl'!C430-'АЗК S'!C429)/'АЗК Cl'!C430</f>
        <v>-5.3770034012542425E-4</v>
      </c>
    </row>
    <row r="430" spans="1:4" x14ac:dyDescent="0.25">
      <c r="A430" s="193" t="str">
        <f>'АЗК Cl'!A431</f>
        <v>АЗК 67 БрестОНП</v>
      </c>
      <c r="B430" s="192" t="str">
        <f>'АЗК S'!A430</f>
        <v>АЗК 67 БРЕСТ ОНП</v>
      </c>
      <c r="C430" s="96">
        <f>('АЗК Cl'!B431-'АЗК S'!B430)/'АЗК Cl'!B431</f>
        <v>-5.7775736526218934E-4</v>
      </c>
      <c r="D430" s="194">
        <f>('АЗК Cl'!C431-'АЗК S'!C430)/'АЗК Cl'!C431</f>
        <v>-4.606162369680151E-4</v>
      </c>
    </row>
    <row r="431" spans="1:4" x14ac:dyDescent="0.25">
      <c r="A431" s="193" t="str">
        <f>'АЗК Cl'!A432</f>
        <v>АЗК 67 ВитебскОНП</v>
      </c>
      <c r="B431" s="192" t="str">
        <f>'АЗК S'!A431</f>
        <v>АЗК 67 ВИТЕБСК ОНП</v>
      </c>
      <c r="C431" s="96">
        <f>('АЗК Cl'!B432-'АЗК S'!B431)/'АЗК Cl'!B432</f>
        <v>-2.790023890132522E-5</v>
      </c>
      <c r="D431" s="194">
        <f>('АЗК Cl'!C432-'АЗК S'!C431)/'АЗК Cl'!C432</f>
        <v>-7.7780863064435421E-5</v>
      </c>
    </row>
    <row r="432" spans="1:4" x14ac:dyDescent="0.25">
      <c r="A432" s="193" t="str">
        <f>'АЗК Cl'!A433</f>
        <v>АЗК 67 ГомельОНП</v>
      </c>
      <c r="B432" s="192" t="str">
        <f>'АЗК S'!A432</f>
        <v>АЗК 67 ГОМЕЛЬ ОНП</v>
      </c>
      <c r="C432" s="96">
        <f>('АЗК Cl'!B433-'АЗК S'!B432)/'АЗК Cl'!B433</f>
        <v>-2.6577238623813593E-4</v>
      </c>
      <c r="D432" s="194">
        <f>('АЗК Cl'!C433-'АЗК S'!C432)/'АЗК Cl'!C433</f>
        <v>-2.5646277041257087E-4</v>
      </c>
    </row>
    <row r="433" spans="1:4" x14ac:dyDescent="0.25">
      <c r="A433" s="193" t="str">
        <f>'АЗК Cl'!A434</f>
        <v>АЗК 67 ГродноОНП</v>
      </c>
      <c r="B433" s="192" t="str">
        <f>'АЗК S'!A433</f>
        <v>АЗК 67 ГРОДНО ОНП</v>
      </c>
      <c r="C433" s="96">
        <f>('АЗК Cl'!B434-'АЗК S'!B433)/'АЗК Cl'!B434</f>
        <v>3.9978009930289598E-6</v>
      </c>
      <c r="D433" s="194">
        <f>('АЗК Cl'!C434-'АЗК S'!C433)/'АЗК Cl'!C434</f>
        <v>1.066818223105879E-5</v>
      </c>
    </row>
    <row r="434" spans="1:4" x14ac:dyDescent="0.25">
      <c r="A434" s="193" t="str">
        <f>'АЗК Cl'!A435</f>
        <v>АЗК 67 МогилевОНП</v>
      </c>
      <c r="B434" s="192" t="str">
        <f>'АЗК S'!A434</f>
        <v>АЗК 67 МОГИЛЕВ ОНП</v>
      </c>
      <c r="C434" s="96">
        <f>('АЗК Cl'!B435-'АЗК S'!B434)/'АЗК Cl'!B435</f>
        <v>-4.2892989396363493E-4</v>
      </c>
      <c r="D434" s="194">
        <f>('АЗК Cl'!C435-'АЗК S'!C434)/'АЗК Cl'!C435</f>
        <v>-3.0265354712152642E-4</v>
      </c>
    </row>
    <row r="435" spans="1:4" x14ac:dyDescent="0.25">
      <c r="A435" s="193" t="str">
        <f>'АЗК Cl'!A436</f>
        <v>АЗК 68 БрестОНП</v>
      </c>
      <c r="B435" s="192" t="str">
        <f>'АЗК S'!A435</f>
        <v>АЗК 68 БРЕСТ ОНП</v>
      </c>
      <c r="C435" s="96">
        <f>('АЗК Cl'!B436-'АЗК S'!B435)/'АЗК Cl'!B436</f>
        <v>-1.0387771133551605E-5</v>
      </c>
      <c r="D435" s="194">
        <f>('АЗК Cl'!C436-'АЗК S'!C435)/'АЗК Cl'!C436</f>
        <v>2.4595304534924029E-16</v>
      </c>
    </row>
    <row r="436" spans="1:4" x14ac:dyDescent="0.25">
      <c r="A436" s="193" t="str">
        <f>'АЗК Cl'!A437</f>
        <v>АЗК 68 ВитебскОНП</v>
      </c>
      <c r="B436" s="192" t="str">
        <f>'АЗК S'!A436</f>
        <v>АЗК 68 ВИТЕБСК ОНП</v>
      </c>
      <c r="C436" s="96">
        <f>('АЗК Cl'!B437-'АЗК S'!B436)/'АЗК Cl'!B437</f>
        <v>-1.6683053770076076E-4</v>
      </c>
      <c r="D436" s="194">
        <f>('АЗК Cl'!C437-'АЗК S'!C436)/'АЗК Cl'!C437</f>
        <v>-9.0478175710841273E-5</v>
      </c>
    </row>
    <row r="437" spans="1:4" x14ac:dyDescent="0.25">
      <c r="A437" s="193" t="str">
        <f>'АЗК Cl'!A438</f>
        <v>АЗК 68 ГомельОНП</v>
      </c>
      <c r="B437" s="192" t="str">
        <f>'АЗК S'!A437</f>
        <v>АЗК 68 ГОМЕЛЬ ОНП</v>
      </c>
      <c r="C437" s="96">
        <f>('АЗК Cl'!B438-'АЗК S'!B437)/'АЗК Cl'!B438</f>
        <v>-1.7272912213660405E-4</v>
      </c>
      <c r="D437" s="194">
        <f>('АЗК Cl'!C438-'АЗК S'!C437)/'АЗК Cl'!C438</f>
        <v>-2.0800604941350337E-4</v>
      </c>
    </row>
    <row r="438" spans="1:4" x14ac:dyDescent="0.25">
      <c r="A438" s="193" t="str">
        <f>'АЗК Cl'!A439</f>
        <v>АЗК 68 ГродноОНП</v>
      </c>
      <c r="B438" s="192" t="str">
        <f>'АЗК S'!A438</f>
        <v>АЗК 68 ГРОДНО ОНП</v>
      </c>
      <c r="C438" s="96">
        <f>('АЗК Cl'!B439-'АЗК S'!B438)/'АЗК Cl'!B439</f>
        <v>7.7617923880779709E-6</v>
      </c>
      <c r="D438" s="194">
        <f>('АЗК Cl'!C439-'АЗК S'!C438)/'АЗК Cl'!C439</f>
        <v>7.212302468919165E-6</v>
      </c>
    </row>
    <row r="439" spans="1:4" x14ac:dyDescent="0.25">
      <c r="A439" s="193" t="str">
        <f>'АЗК Cl'!A440</f>
        <v>АЗК 68 МогилевОНП</v>
      </c>
      <c r="B439" s="192" t="str">
        <f>'АЗК S'!A439</f>
        <v>АЗК 68 МОГИЛЕВ ОНП</v>
      </c>
      <c r="C439" s="96">
        <f>('АЗК Cl'!B440-'АЗК S'!B439)/'АЗК Cl'!B440</f>
        <v>-2.5477174147038297E-4</v>
      </c>
      <c r="D439" s="194">
        <f>('АЗК Cl'!C440-'АЗК S'!C439)/'АЗК Cl'!C440</f>
        <v>-1.3082504239190408E-4</v>
      </c>
    </row>
    <row r="440" spans="1:4" x14ac:dyDescent="0.25">
      <c r="A440" s="193" t="str">
        <f>'АЗК Cl'!A441</f>
        <v>АЗК 69 БрестОНП</v>
      </c>
      <c r="B440" s="192" t="str">
        <f>'АЗК S'!A440</f>
        <v>АЗК 69 БРЕСТ ОНП</v>
      </c>
      <c r="C440" s="96">
        <f>('АЗК Cl'!B441-'АЗК S'!B440)/'АЗК Cl'!B441</f>
        <v>-7.9642621257737455E-5</v>
      </c>
      <c r="D440" s="194">
        <f>('АЗК Cl'!C441-'АЗК S'!C440)/'АЗК Cl'!C441</f>
        <v>-1.2445034947524889E-4</v>
      </c>
    </row>
    <row r="441" spans="1:4" x14ac:dyDescent="0.25">
      <c r="A441" s="193" t="str">
        <f>'АЗК Cl'!A442</f>
        <v>АЗК 69 ВитебскОНП</v>
      </c>
      <c r="B441" s="192" t="str">
        <f>'АЗК S'!A441</f>
        <v>АЗК 69 ВИТЕБСК ОНП</v>
      </c>
      <c r="C441" s="96">
        <f>('АЗК Cl'!B442-'АЗК S'!B441)/'АЗК Cl'!B442</f>
        <v>-4.7028772002111297E-5</v>
      </c>
      <c r="D441" s="194">
        <f>('АЗК Cl'!C442-'АЗК S'!C441)/'АЗК Cl'!C442</f>
        <v>-5.200213388352697E-4</v>
      </c>
    </row>
    <row r="442" spans="1:4" x14ac:dyDescent="0.25">
      <c r="A442" s="193" t="str">
        <f>'АЗК Cl'!A443</f>
        <v>АЗК 69 ГомельОНП</v>
      </c>
      <c r="B442" s="192" t="str">
        <f>'АЗК S'!A442</f>
        <v>АЗК 69 ГОМЕЛЬ ОНП</v>
      </c>
      <c r="C442" s="96">
        <f>('АЗК Cl'!B443-'АЗК S'!B442)/'АЗК Cl'!B443</f>
        <v>-1.3207202690158754E-4</v>
      </c>
      <c r="D442" s="194">
        <f>('АЗК Cl'!C443-'АЗК S'!C442)/'АЗК Cl'!C443</f>
        <v>-2.8878393075439931E-4</v>
      </c>
    </row>
    <row r="443" spans="1:4" x14ac:dyDescent="0.25">
      <c r="A443" s="193" t="str">
        <f>'АЗК Cl'!A444</f>
        <v>АЗК 69 ГродноОНП</v>
      </c>
      <c r="B443" s="192" t="str">
        <f>'АЗК S'!A443</f>
        <v>АЗК 69 ГРОДНО ОНП</v>
      </c>
      <c r="C443" s="96">
        <f>('АЗК Cl'!B444-'АЗК S'!B443)/'АЗК Cl'!B444</f>
        <v>3.7094731158657722E-5</v>
      </c>
      <c r="D443" s="194">
        <f>('АЗК Cl'!C444-'АЗК S'!C443)/'АЗК Cl'!C444</f>
        <v>1.2708019412424796E-4</v>
      </c>
    </row>
    <row r="444" spans="1:4" x14ac:dyDescent="0.25">
      <c r="A444" s="193" t="str">
        <f>'АЗК Cl'!A445</f>
        <v>АЗК 69 МогилевОНП</v>
      </c>
      <c r="B444" s="192" t="str">
        <f>'АЗК S'!A444</f>
        <v>АЗК 69 МОГИЛЕВ ОНП</v>
      </c>
      <c r="C444" s="96">
        <f>('АЗК Cl'!B445-'АЗК S'!B444)/'АЗК Cl'!B445</f>
        <v>-3.6413092122955434E-4</v>
      </c>
      <c r="D444" s="194">
        <f>('АЗК Cl'!C445-'АЗК S'!C444)/'АЗК Cl'!C445</f>
        <v>-1.5887615077400471E-4</v>
      </c>
    </row>
    <row r="445" spans="1:4" x14ac:dyDescent="0.25">
      <c r="A445" s="193" t="str">
        <f>'АЗК Cl'!A446</f>
        <v>АЗК 7 БрестОНП</v>
      </c>
      <c r="B445" s="192" t="str">
        <f>'АЗК S'!A445</f>
        <v>АЗК 7 БРЕСТ ОНП</v>
      </c>
      <c r="C445" s="96">
        <f>('АЗК Cl'!B446-'АЗК S'!B445)/'АЗК Cl'!B446</f>
        <v>-3.7889845050499731E-4</v>
      </c>
      <c r="D445" s="194">
        <f>('АЗК Cl'!C446-'АЗК S'!C445)/'АЗК Cl'!C446</f>
        <v>-8.6292879294870225E-4</v>
      </c>
    </row>
    <row r="446" spans="1:4" x14ac:dyDescent="0.25">
      <c r="A446" s="193" t="str">
        <f>'АЗК Cl'!A447</f>
        <v>АЗК 7 ВитебскОНП</v>
      </c>
      <c r="B446" s="192" t="str">
        <f>'АЗК S'!A446</f>
        <v>АЗК 7 ВИТЕБСК ОНП</v>
      </c>
      <c r="C446" s="96">
        <f>('АЗК Cl'!B447-'АЗК S'!B446)/'АЗК Cl'!B447</f>
        <v>-2.3069537079593879E-4</v>
      </c>
      <c r="D446" s="194">
        <f>('АЗК Cl'!C447-'АЗК S'!C446)/'АЗК Cl'!C447</f>
        <v>-4.8765708364513553E-4</v>
      </c>
    </row>
    <row r="447" spans="1:4" x14ac:dyDescent="0.25">
      <c r="A447" s="193" t="str">
        <f>'АЗК Cl'!A448</f>
        <v>АЗК 7 ГомельОНП</v>
      </c>
      <c r="B447" s="192" t="str">
        <f>'АЗК S'!A447</f>
        <v>АЗК 7 ГОМЕЛЬ ОНП</v>
      </c>
      <c r="C447" s="96">
        <f>('АЗК Cl'!B448-'АЗК S'!B447)/'АЗК Cl'!B448</f>
        <v>-5.396286724227645E-4</v>
      </c>
      <c r="D447" s="194">
        <f>('АЗК Cl'!C448-'АЗК S'!C447)/'АЗК Cl'!C448</f>
        <v>-5.1312756450918858E-4</v>
      </c>
    </row>
    <row r="448" spans="1:4" x14ac:dyDescent="0.25">
      <c r="A448" s="193" t="str">
        <f>'АЗК Cl'!A449</f>
        <v>АЗК 7 ГродноОНП</v>
      </c>
      <c r="B448" s="192" t="str">
        <f>'АЗК S'!A448</f>
        <v>АЗК 7 ГРОДНО ОНП</v>
      </c>
      <c r="C448" s="96">
        <f>('АЗК Cl'!B449-'АЗК S'!B448)/'АЗК Cl'!B449</f>
        <v>1.6657213111793668E-5</v>
      </c>
      <c r="D448" s="194">
        <f>('АЗК Cl'!C449-'АЗК S'!C448)/'АЗК Cl'!C449</f>
        <v>7.6084512882796903E-4</v>
      </c>
    </row>
    <row r="449" spans="1:4" x14ac:dyDescent="0.25">
      <c r="A449" s="193" t="str">
        <f>'АЗК Cl'!A450</f>
        <v>АЗК 7 МАЗ</v>
      </c>
      <c r="B449" s="192" t="str">
        <f>'АЗК S'!A449</f>
        <v>АЗК 7 МАЗ</v>
      </c>
      <c r="C449" s="96">
        <f>('АЗК Cl'!B450-'АЗК S'!B449)/'АЗК Cl'!B450</f>
        <v>3.998391639110559E-5</v>
      </c>
      <c r="D449" s="194">
        <f>('АЗК Cl'!C450-'АЗК S'!C449)/'АЗК Cl'!C450</f>
        <v>-1.4063867025829545E-5</v>
      </c>
    </row>
    <row r="450" spans="1:4" x14ac:dyDescent="0.25">
      <c r="A450" s="193" t="str">
        <f>'АЗК Cl'!A451</f>
        <v>АЗК 7 МинскОНП</v>
      </c>
      <c r="B450" s="192" t="str">
        <f>'АЗК S'!A450</f>
        <v>АЗК 7 МИНСК ОНП</v>
      </c>
      <c r="C450" s="96">
        <f>('АЗК Cl'!B451-'АЗК S'!B450)/'АЗК Cl'!B451</f>
        <v>-9.7565165490207846E-5</v>
      </c>
      <c r="D450" s="194">
        <f>('АЗК Cl'!C451-'АЗК S'!C450)/'АЗК Cl'!C451</f>
        <v>-1.6868498800781995E-4</v>
      </c>
    </row>
    <row r="451" spans="1:4" x14ac:dyDescent="0.25">
      <c r="A451" s="193" t="str">
        <f>'АЗК Cl'!A452</f>
        <v>АЗК 7 МогилевОНП</v>
      </c>
      <c r="B451" s="192" t="str">
        <f>'АЗК S'!A451</f>
        <v>АЗК 7 МОГИЛЕВ ОНП</v>
      </c>
      <c r="C451" s="96">
        <f>('АЗК Cl'!B452-'АЗК S'!B451)/'АЗК Cl'!B452</f>
        <v>-1.0060449447325081E-3</v>
      </c>
      <c r="D451" s="194">
        <f>('АЗК Cl'!C452-'АЗК S'!C451)/'АЗК Cl'!C452</f>
        <v>-1.2290688156416979E-3</v>
      </c>
    </row>
    <row r="452" spans="1:4" x14ac:dyDescent="0.25">
      <c r="A452" s="193" t="str">
        <f>'АЗК Cl'!A453</f>
        <v>АЗК 7 ПуховичиНП</v>
      </c>
      <c r="B452" s="192" t="str">
        <f>'АЗК S'!A452</f>
        <v>АЗК 7 ПУХОВИЧИ НП</v>
      </c>
      <c r="C452" s="96">
        <f>('АЗК Cl'!B453-'АЗК S'!B452)/'АЗК Cl'!B453</f>
        <v>-5.0983335556670804E-5</v>
      </c>
      <c r="D452" s="194">
        <f>('АЗК Cl'!C453-'АЗК S'!C452)/'АЗК Cl'!C453</f>
        <v>-3.614309923664666E-5</v>
      </c>
    </row>
    <row r="453" spans="1:4" x14ac:dyDescent="0.25">
      <c r="A453" s="193" t="str">
        <f>'АЗК Cl'!A454</f>
        <v>АЗК 70 БрестОНП</v>
      </c>
      <c r="B453" s="192" t="str">
        <f>'АЗК S'!A453</f>
        <v>АЗК 70 БРЕСТ ОНП</v>
      </c>
      <c r="C453" s="96">
        <f>('АЗК Cl'!B454-'АЗК S'!B453)/'АЗК Cl'!B454</f>
        <v>-3.3607764738033874E-4</v>
      </c>
      <c r="D453" s="194">
        <f>('АЗК Cl'!C454-'АЗК S'!C453)/'АЗК Cl'!C454</f>
        <v>-2.4728650643232646E-4</v>
      </c>
    </row>
    <row r="454" spans="1:4" x14ac:dyDescent="0.25">
      <c r="A454" s="193" t="str">
        <f>'АЗК Cl'!A455</f>
        <v>АЗК 70 ВитебскОНП</v>
      </c>
      <c r="B454" s="192" t="str">
        <f>'АЗК S'!A454</f>
        <v>АЗК 70 ВИТЕБСК ОНП</v>
      </c>
      <c r="C454" s="96">
        <f>('АЗК Cl'!B455-'АЗК S'!B454)/'АЗК Cl'!B455</f>
        <v>-2.2827038421761265E-4</v>
      </c>
      <c r="D454" s="194">
        <f>('АЗК Cl'!C455-'АЗК S'!C454)/'АЗК Cl'!C455</f>
        <v>-2.545751697995975E-4</v>
      </c>
    </row>
    <row r="455" spans="1:4" x14ac:dyDescent="0.25">
      <c r="A455" s="193" t="str">
        <f>'АЗК Cl'!A456</f>
        <v>АЗК 70 ГомельОНП</v>
      </c>
      <c r="B455" s="192" t="str">
        <f>'АЗК S'!A455</f>
        <v>АЗК 70 ГОМЕЛЬ ОНП</v>
      </c>
      <c r="C455" s="96">
        <f>('АЗК Cl'!B456-'АЗК S'!B455)/'АЗК Cl'!B456</f>
        <v>-4.0298077969235349E-5</v>
      </c>
      <c r="D455" s="194">
        <f>('АЗК Cl'!C456-'АЗК S'!C455)/'АЗК Cl'!C456</f>
        <v>-2.8038965413278144E-4</v>
      </c>
    </row>
    <row r="456" spans="1:4" x14ac:dyDescent="0.25">
      <c r="A456" s="193" t="str">
        <f>'АЗК Cl'!A457</f>
        <v>АЗК 70 ГродноОНП</v>
      </c>
      <c r="B456" s="192" t="str">
        <f>'АЗК S'!A456</f>
        <v>АЗК 70 ГРОДНО ОНП</v>
      </c>
      <c r="C456" s="96">
        <f>('АЗК Cl'!B457-'АЗК S'!B456)/'АЗК Cl'!B457</f>
        <v>0</v>
      </c>
      <c r="D456" s="194">
        <f>('АЗК Cl'!C457-'АЗК S'!C456)/'АЗК Cl'!C457</f>
        <v>1.1286365972239415E-5</v>
      </c>
    </row>
    <row r="457" spans="1:4" x14ac:dyDescent="0.25">
      <c r="A457" s="193" t="str">
        <f>'АЗК Cl'!A458</f>
        <v>АЗК 70 МинскОНП</v>
      </c>
      <c r="B457" s="192" t="str">
        <f>'АЗК S'!A457</f>
        <v>АЗК 70 МИНСК ОНП</v>
      </c>
      <c r="C457" s="96">
        <f>('АЗК Cl'!B458-'АЗК S'!B457)/'АЗК Cl'!B458</f>
        <v>-3.4372070394339944E-4</v>
      </c>
      <c r="D457" s="194">
        <f>('АЗК Cl'!C458-'АЗК S'!C457)/'АЗК Cl'!C458</f>
        <v>-1.2599878302491717E-4</v>
      </c>
    </row>
    <row r="458" spans="1:4" x14ac:dyDescent="0.25">
      <c r="A458" s="193" t="str">
        <f>'АЗК Cl'!A459</f>
        <v>АЗК 70 МогилевОНП</v>
      </c>
      <c r="B458" s="192" t="str">
        <f>'АЗК S'!A458</f>
        <v>АЗК 70 МОГИЛЕВ ОНП</v>
      </c>
      <c r="C458" s="96">
        <f>('АЗК Cl'!B459-'АЗК S'!B458)/'АЗК Cl'!B459</f>
        <v>-1.574962133994124E-4</v>
      </c>
      <c r="D458" s="194">
        <f>('АЗК Cl'!C459-'АЗК S'!C458)/'АЗК Cl'!C459</f>
        <v>-3.0412470094717266E-4</v>
      </c>
    </row>
    <row r="459" spans="1:4" x14ac:dyDescent="0.25">
      <c r="A459" s="193" t="str">
        <f>'АЗК Cl'!A460</f>
        <v>АЗК 71 БрестОНП</v>
      </c>
      <c r="B459" s="192" t="str">
        <f>'АЗК S'!A459</f>
        <v>АЗК 71 БРЕСТ ОНП</v>
      </c>
      <c r="C459" s="96">
        <f>('АЗК Cl'!B460-'АЗК S'!B459)/'АЗК Cl'!B460</f>
        <v>5.0556929788599488E-5</v>
      </c>
      <c r="D459" s="194">
        <f>('АЗК Cl'!C460-'АЗК S'!C459)/'АЗК Cl'!C460</f>
        <v>-3.0482249159373361E-4</v>
      </c>
    </row>
    <row r="460" spans="1:4" x14ac:dyDescent="0.25">
      <c r="A460" s="193" t="str">
        <f>'АЗК Cl'!A461</f>
        <v>АЗК 71 ВитебскОНП</v>
      </c>
      <c r="B460" s="192" t="str">
        <f>'АЗК S'!A460</f>
        <v>АЗК 71 ВИТЕБСК ОНП</v>
      </c>
      <c r="C460" s="96">
        <f>('АЗК Cl'!B461-'АЗК S'!B460)/'АЗК Cl'!B461</f>
        <v>-3.5173061559013667E-4</v>
      </c>
      <c r="D460" s="194">
        <f>('АЗК Cl'!C461-'АЗК S'!C460)/'АЗК Cl'!C461</f>
        <v>-1.3210207973079097E-4</v>
      </c>
    </row>
    <row r="461" spans="1:4" x14ac:dyDescent="0.25">
      <c r="A461" s="193" t="str">
        <f>'АЗК Cl'!A462</f>
        <v>АЗК 71 ГомельОНП</v>
      </c>
      <c r="B461" s="192" t="str">
        <f>'АЗК S'!A461</f>
        <v>АЗК 71 ГОМЕЛЬ ОНП</v>
      </c>
      <c r="C461" s="96">
        <f>('АЗК Cl'!B462-'АЗК S'!B461)/'АЗК Cl'!B462</f>
        <v>-4.2785850359041935E-4</v>
      </c>
      <c r="D461" s="194">
        <f>('АЗК Cl'!C462-'АЗК S'!C461)/'АЗК Cl'!C462</f>
        <v>-3.7582828555964091E-4</v>
      </c>
    </row>
    <row r="462" spans="1:4" x14ac:dyDescent="0.25">
      <c r="A462" s="193" t="str">
        <f>'АЗК Cl'!A463</f>
        <v>АЗК 71 ГродноОНП</v>
      </c>
      <c r="B462" s="192" t="str">
        <f>'АЗК S'!A462</f>
        <v>АЗК 71 ГРОДНО ОНП</v>
      </c>
      <c r="C462" s="96">
        <f>('АЗК Cl'!B463-'АЗК S'!B462)/'АЗК Cl'!B463</f>
        <v>1.6620511695880961E-4</v>
      </c>
      <c r="D462" s="194">
        <f>('АЗК Cl'!C463-'АЗК S'!C462)/'АЗК Cl'!C463</f>
        <v>5.4492981531963756E-16</v>
      </c>
    </row>
    <row r="463" spans="1:4" x14ac:dyDescent="0.25">
      <c r="A463" s="193" t="str">
        <f>'АЗК Cl'!A464</f>
        <v>АЗК 71 МинскОНП</v>
      </c>
      <c r="B463" s="192" t="str">
        <f>'АЗК S'!A463</f>
        <v>АЗК 71 МИНСК ОНП</v>
      </c>
      <c r="C463" s="96">
        <f>('АЗК Cl'!B464-'АЗК S'!B463)/'АЗК Cl'!B464</f>
        <v>-6.0874921873546996E-4</v>
      </c>
      <c r="D463" s="194">
        <f>('АЗК Cl'!C464-'АЗК S'!C463)/'АЗК Cl'!C464</f>
        <v>-2.6477782908410525E-4</v>
      </c>
    </row>
    <row r="464" spans="1:4" x14ac:dyDescent="0.25">
      <c r="A464" s="193" t="str">
        <f>'АЗК Cl'!A465</f>
        <v>АЗК 71 МогилевОНП</v>
      </c>
      <c r="B464" s="192" t="str">
        <f>'АЗК S'!A464</f>
        <v>АЗК 71 МОГИЛЕВ ОНП</v>
      </c>
      <c r="C464" s="96">
        <f>('АЗК Cl'!B465-'АЗК S'!B464)/'АЗК Cl'!B465</f>
        <v>-2.7387989373376574E-4</v>
      </c>
      <c r="D464" s="194">
        <f>('АЗК Cl'!C465-'АЗК S'!C464)/'АЗК Cl'!C465</f>
        <v>-9.3664826636104107E-5</v>
      </c>
    </row>
    <row r="465" spans="1:4" x14ac:dyDescent="0.25">
      <c r="A465" s="193" t="str">
        <f>'АЗК Cl'!A466</f>
        <v>АЗК 72 БрестОНП</v>
      </c>
      <c r="B465" s="192" t="str">
        <f>'АЗК S'!A465</f>
        <v>АЗК 72 БРЕСТ ОНП</v>
      </c>
      <c r="C465" s="96">
        <f>('АЗК Cl'!B466-'АЗК S'!B465)/'АЗК Cl'!B466</f>
        <v>-8.4241166077602444E-4</v>
      </c>
      <c r="D465" s="194">
        <f>('АЗК Cl'!C466-'АЗК S'!C465)/'АЗК Cl'!C466</f>
        <v>-6.7476049777832165E-4</v>
      </c>
    </row>
    <row r="466" spans="1:4" x14ac:dyDescent="0.25">
      <c r="A466" s="193" t="str">
        <f>'АЗК Cl'!A467</f>
        <v>АЗК 72 ВитебскОНП</v>
      </c>
      <c r="B466" s="192" t="str">
        <f>'АЗК S'!A466</f>
        <v>АЗК 72 ВИТЕБСК ОНП</v>
      </c>
      <c r="C466" s="96">
        <f>('АЗК Cl'!B467-'АЗК S'!B466)/'АЗК Cl'!B467</f>
        <v>-3.4320776274975251E-4</v>
      </c>
      <c r="D466" s="194">
        <f>('АЗК Cl'!C467-'АЗК S'!C466)/'АЗК Cl'!C467</f>
        <v>-1.7302744592405381E-4</v>
      </c>
    </row>
    <row r="467" spans="1:4" x14ac:dyDescent="0.25">
      <c r="A467" s="193" t="str">
        <f>'АЗК Cl'!A468</f>
        <v>АЗК 72 ГомельОНП</v>
      </c>
      <c r="B467" s="192" t="str">
        <f>'АЗК S'!A467</f>
        <v>АЗК 72 ГОМЕЛЬ ОНП</v>
      </c>
      <c r="C467" s="96">
        <f>('АЗК Cl'!B468-'АЗК S'!B467)/'АЗК Cl'!B468</f>
        <v>-6.4631302963808607E-5</v>
      </c>
      <c r="D467" s="194">
        <f>('АЗК Cl'!C468-'АЗК S'!C467)/'АЗК Cl'!C468</f>
        <v>-1.5314669429176181E-4</v>
      </c>
    </row>
    <row r="468" spans="1:4" x14ac:dyDescent="0.25">
      <c r="A468" s="193" t="str">
        <f>'АЗК Cl'!A469</f>
        <v>АЗК 72 ГродноОНП</v>
      </c>
      <c r="B468" s="192" t="str">
        <f>'АЗК S'!A468</f>
        <v>АЗК 72 ГРОДНО ОНП</v>
      </c>
      <c r="C468" s="96">
        <f>('АЗК Cl'!B469-'АЗК S'!B468)/'АЗК Cl'!B469</f>
        <v>6.927228429229108E-5</v>
      </c>
      <c r="D468" s="194">
        <f>('АЗК Cl'!C469-'АЗК S'!C468)/'АЗК Cl'!C469</f>
        <v>5.7888404141147365E-5</v>
      </c>
    </row>
    <row r="469" spans="1:4" x14ac:dyDescent="0.25">
      <c r="A469" s="193" t="str">
        <f>'АЗК Cl'!A470</f>
        <v>АЗК 72 МинскОНП</v>
      </c>
      <c r="B469" s="192" t="str">
        <f>'АЗК S'!A469</f>
        <v>АЗК 72 МИНСК ОНП</v>
      </c>
      <c r="C469" s="96">
        <f>('АЗК Cl'!B470-'АЗК S'!B469)/'АЗК Cl'!B470</f>
        <v>-5.6232753705006379E-5</v>
      </c>
      <c r="D469" s="194">
        <f>('АЗК Cl'!C470-'АЗК S'!C469)/'АЗК Cl'!C470</f>
        <v>-2.9287018767976488E-4</v>
      </c>
    </row>
    <row r="470" spans="1:4" x14ac:dyDescent="0.25">
      <c r="A470" s="193" t="str">
        <f>'АЗК Cl'!A471</f>
        <v>АЗК 72 МогилевОНП</v>
      </c>
      <c r="B470" s="192" t="str">
        <f>'АЗК S'!A470</f>
        <v>АЗК 72 МОГИЛЕВ ОНП</v>
      </c>
      <c r="C470" s="96">
        <f>('АЗК Cl'!B471-'АЗК S'!B470)/'АЗК Cl'!B471</f>
        <v>-2.5728159162091155E-3</v>
      </c>
      <c r="D470" s="194">
        <f>('АЗК Cl'!C471-'АЗК S'!C470)/'АЗК Cl'!C471</f>
        <v>-3.3361636640797448E-3</v>
      </c>
    </row>
    <row r="471" spans="1:4" x14ac:dyDescent="0.25">
      <c r="A471" s="193" t="str">
        <f>'АЗК Cl'!A472</f>
        <v>АЗК 73 БрестОНП</v>
      </c>
      <c r="B471" s="192" t="str">
        <f>'АЗК S'!A471</f>
        <v>АЗК 73 БРЕСТ ОНП</v>
      </c>
      <c r="C471" s="96">
        <f>('АЗК Cl'!B472-'АЗК S'!B471)/'АЗК Cl'!B472</f>
        <v>-1.7063403352085647E-4</v>
      </c>
      <c r="D471" s="194">
        <f>('АЗК Cl'!C472-'АЗК S'!C471)/'АЗК Cl'!C472</f>
        <v>-1.6346285465187004E-4</v>
      </c>
    </row>
    <row r="472" spans="1:4" x14ac:dyDescent="0.25">
      <c r="A472" s="193" t="str">
        <f>'АЗК Cl'!A473</f>
        <v>АЗК 73 ВитебскОНП</v>
      </c>
      <c r="B472" s="192" t="str">
        <f>'АЗК S'!A472</f>
        <v>АЗК 73 ВИТЕБСК ОНП</v>
      </c>
      <c r="C472" s="96">
        <f>('АЗК Cl'!B473-'АЗК S'!B472)/'АЗК Cl'!B473</f>
        <v>-1.0625882169592621E-4</v>
      </c>
      <c r="D472" s="194">
        <f>('АЗК Cl'!C473-'АЗК S'!C472)/'АЗК Cl'!C473</f>
        <v>-1.101736678542152E-4</v>
      </c>
    </row>
    <row r="473" spans="1:4" x14ac:dyDescent="0.25">
      <c r="A473" s="193" t="str">
        <f>'АЗК Cl'!A474</f>
        <v>АЗК 73 ГомельОНП</v>
      </c>
      <c r="B473" s="192" t="str">
        <f>'АЗК S'!A473</f>
        <v>АЗК 73 ГОМЕЛЬ ОНП</v>
      </c>
      <c r="C473" s="96">
        <f>('АЗК Cl'!B474-'АЗК S'!B473)/'АЗК Cl'!B474</f>
        <v>2.9897062976414707E-5</v>
      </c>
      <c r="D473" s="194">
        <f>('АЗК Cl'!C474-'АЗК S'!C473)/'АЗК Cl'!C474</f>
        <v>-2.1153292135621155E-4</v>
      </c>
    </row>
    <row r="474" spans="1:4" x14ac:dyDescent="0.25">
      <c r="A474" s="193" t="str">
        <f>'АЗК Cl'!A475</f>
        <v>АЗК 73 ГродноОНП</v>
      </c>
      <c r="B474" s="192" t="str">
        <f>'АЗК S'!A474</f>
        <v>АЗК 73 ГРОДНО ОНП</v>
      </c>
      <c r="C474" s="96">
        <f>('АЗК Cl'!B475-'АЗК S'!B474)/'АЗК Cl'!B475</f>
        <v>2.923528398765579E-16</v>
      </c>
      <c r="D474" s="194">
        <f>('АЗК Cl'!C475-'АЗК S'!C474)/'АЗК Cl'!C475</f>
        <v>9.488819597196739E-6</v>
      </c>
    </row>
    <row r="475" spans="1:4" x14ac:dyDescent="0.25">
      <c r="A475" s="193" t="str">
        <f>'АЗК Cl'!A476</f>
        <v>АЗК 73 МинскОНП</v>
      </c>
      <c r="B475" s="192" t="str">
        <f>'АЗК S'!A475</f>
        <v>АЗК 73 МИНСК ОНП</v>
      </c>
      <c r="C475" s="96">
        <f>('АЗК Cl'!B476-'АЗК S'!B475)/'АЗК Cl'!B476</f>
        <v>-6.8833224321484466E-5</v>
      </c>
      <c r="D475" s="194">
        <f>('АЗК Cl'!C476-'АЗК S'!C475)/'АЗК Cl'!C476</f>
        <v>-2.4275146751794965E-4</v>
      </c>
    </row>
    <row r="476" spans="1:4" x14ac:dyDescent="0.25">
      <c r="A476" s="193" t="str">
        <f>'АЗК Cl'!A477</f>
        <v>АЗК 74 БрестОНП</v>
      </c>
      <c r="B476" s="192" t="str">
        <f>'АЗК S'!A476</f>
        <v>АЗК 74 БРЕСТ ОНП</v>
      </c>
      <c r="C476" s="96">
        <f>('АЗК Cl'!B477-'АЗК S'!B476)/'АЗК Cl'!B477</f>
        <v>-2.9791763788505383E-4</v>
      </c>
      <c r="D476" s="194">
        <f>('АЗК Cl'!C477-'АЗК S'!C476)/'АЗК Cl'!C477</f>
        <v>-7.141293973410302E-5</v>
      </c>
    </row>
    <row r="477" spans="1:4" x14ac:dyDescent="0.25">
      <c r="A477" s="193">
        <f>'АЗК Cl'!A478</f>
        <v>0</v>
      </c>
      <c r="B477" s="192" t="str">
        <f>'АЗК S'!A477</f>
        <v>АЗК 74 ВИТЕБСК ОНП</v>
      </c>
      <c r="C477" s="96" t="e">
        <f>('АЗК Cl'!B478-'АЗК S'!B477)/'АЗК Cl'!B478</f>
        <v>#DIV/0!</v>
      </c>
      <c r="D477" s="194" t="e">
        <f>('АЗК Cl'!C478-'АЗК S'!C477)/'АЗК Cl'!C478</f>
        <v>#DIV/0!</v>
      </c>
    </row>
    <row r="478" spans="1:4" x14ac:dyDescent="0.25">
      <c r="A478" s="193" t="str">
        <f>'АЗК Cl'!A479</f>
        <v>АЗК 74 ГомельОНП</v>
      </c>
      <c r="B478" s="192" t="str">
        <f>'АЗК S'!A478</f>
        <v>АЗК 74 ГОМЕЛЬ ОНП</v>
      </c>
      <c r="C478" s="96">
        <f>('АЗК Cl'!B479-'АЗК S'!B478)/'АЗК Cl'!B479</f>
        <v>-5.9043323921578407E-5</v>
      </c>
      <c r="D478" s="194">
        <f>('АЗК Cl'!C479-'АЗК S'!C478)/'АЗК Cl'!C479</f>
        <v>-5.8080565641267501E-5</v>
      </c>
    </row>
    <row r="479" spans="1:4" x14ac:dyDescent="0.25">
      <c r="A479" s="193" t="str">
        <f>'АЗК Cl'!A480</f>
        <v>АЗК 74 ГродноОНП</v>
      </c>
      <c r="B479" s="192" t="str">
        <f>'АЗК S'!A479</f>
        <v>АЗК 74 ГРОДНО ОНП</v>
      </c>
      <c r="C479" s="96">
        <f>('АЗК Cl'!B480-'АЗК S'!B479)/'АЗК Cl'!B480</f>
        <v>3.1634095375246731E-5</v>
      </c>
      <c r="D479" s="194">
        <f>('АЗК Cl'!C480-'АЗК S'!C479)/'АЗК Cl'!C480</f>
        <v>3.2601141462414564E-4</v>
      </c>
    </row>
    <row r="480" spans="1:4" x14ac:dyDescent="0.25">
      <c r="A480" s="193" t="str">
        <f>'АЗК Cl'!A481</f>
        <v>АЗК 74 МинскОНП</v>
      </c>
      <c r="B480" s="192" t="str">
        <f>'АЗК S'!A480</f>
        <v>АЗК 74 МИНСК ОНП</v>
      </c>
      <c r="C480" s="96">
        <f>('АЗК Cl'!B481-'АЗК S'!B480)/'АЗК Cl'!B481</f>
        <v>-5.8785952785124387E-4</v>
      </c>
      <c r="D480" s="194">
        <f>('АЗК Cl'!C481-'АЗК S'!C480)/'АЗК Cl'!C481</f>
        <v>-2.1028198218469139E-4</v>
      </c>
    </row>
    <row r="481" spans="1:4" x14ac:dyDescent="0.25">
      <c r="A481" s="193" t="str">
        <f>'АЗК Cl'!A482</f>
        <v>АЗК 75 БрестОНП</v>
      </c>
      <c r="B481" s="192" t="str">
        <f>'АЗК S'!A481</f>
        <v>АЗК 75 БРЕСТ ОНП</v>
      </c>
      <c r="C481" s="96">
        <f>('АЗК Cl'!B482-'АЗК S'!B481)/'АЗК Cl'!B482</f>
        <v>-1.4312478189376713E-4</v>
      </c>
      <c r="D481" s="194">
        <f>('АЗК Cl'!C482-'АЗК S'!C481)/'АЗК Cl'!C482</f>
        <v>-7.5508788768152691E-5</v>
      </c>
    </row>
    <row r="482" spans="1:4" x14ac:dyDescent="0.25">
      <c r="A482" s="193" t="str">
        <f>'АЗК Cl'!A483</f>
        <v>АЗК 75 ВитебскОНП</v>
      </c>
      <c r="B482" s="192" t="str">
        <f>'АЗК S'!A482</f>
        <v>АЗК 75 ВИТЕБСК ОНП</v>
      </c>
      <c r="C482" s="96">
        <f>('АЗК Cl'!B483-'АЗК S'!B482)/'АЗК Cl'!B483</f>
        <v>-5.8061763816454103E-4</v>
      </c>
      <c r="D482" s="194">
        <f>('АЗК Cl'!C483-'АЗК S'!C482)/'АЗК Cl'!C483</f>
        <v>-1.8277665455159381E-4</v>
      </c>
    </row>
    <row r="483" spans="1:4" x14ac:dyDescent="0.25">
      <c r="A483" s="193" t="str">
        <f>'АЗК Cl'!A484</f>
        <v>АЗК 75 ГомельОНП</v>
      </c>
      <c r="B483" s="192" t="str">
        <f>'АЗК S'!A483</f>
        <v>АЗК 75 ГОМЕЛЬ ОНП</v>
      </c>
      <c r="C483" s="96">
        <f>('АЗК Cl'!B484-'АЗК S'!B483)/'АЗК Cl'!B484</f>
        <v>-4.548402628353828E-5</v>
      </c>
      <c r="D483" s="194">
        <f>('АЗК Cl'!C484-'АЗК S'!C483)/'АЗК Cl'!C484</f>
        <v>-5.7812305476009485E-6</v>
      </c>
    </row>
    <row r="484" spans="1:4" x14ac:dyDescent="0.25">
      <c r="A484" s="193" t="str">
        <f>'АЗК Cl'!A485</f>
        <v>АЗК 75 ГродноОНП</v>
      </c>
      <c r="B484" s="192" t="str">
        <f>'АЗК S'!A484</f>
        <v>АЗК 75 ГРОДНО ОНП</v>
      </c>
      <c r="C484" s="96">
        <f>('АЗК Cl'!B485-'АЗК S'!B484)/'АЗК Cl'!B485</f>
        <v>3.7411772222518154E-5</v>
      </c>
      <c r="D484" s="194">
        <f>('АЗК Cl'!C485-'АЗК S'!C484)/'АЗК Cl'!C485</f>
        <v>1.7498060221323946E-4</v>
      </c>
    </row>
    <row r="485" spans="1:4" x14ac:dyDescent="0.25">
      <c r="A485" s="193" t="str">
        <f>'АЗК Cl'!A486</f>
        <v>АЗК 75 МинскОНП</v>
      </c>
      <c r="B485" s="192" t="str">
        <f>'АЗК S'!A485</f>
        <v>АЗК 75 МИНСК ОНП</v>
      </c>
      <c r="C485" s="96">
        <f>('АЗК Cl'!B486-'АЗК S'!B485)/'АЗК Cl'!B486</f>
        <v>-1.6310054342232107E-4</v>
      </c>
      <c r="D485" s="194">
        <f>('АЗК Cl'!C486-'АЗК S'!C485)/'АЗК Cl'!C486</f>
        <v>-1.8367255380727081E-4</v>
      </c>
    </row>
    <row r="486" spans="1:4" x14ac:dyDescent="0.25">
      <c r="A486" s="193" t="str">
        <f>'АЗК Cl'!A487</f>
        <v>АЗК 76 БрестОНП</v>
      </c>
      <c r="B486" s="192" t="str">
        <f>'АЗК S'!A486</f>
        <v>АЗК 76 БРЕСТ ОНП</v>
      </c>
      <c r="C486" s="96">
        <f>('АЗК Cl'!B487-'АЗК S'!B486)/'АЗК Cl'!B487</f>
        <v>-1.3217632090166152E-4</v>
      </c>
      <c r="D486" s="194">
        <f>('АЗК Cl'!C487-'АЗК S'!C486)/'АЗК Cl'!C487</f>
        <v>-3.1689969444067455E-4</v>
      </c>
    </row>
    <row r="487" spans="1:4" x14ac:dyDescent="0.25">
      <c r="A487" s="193" t="str">
        <f>'АЗК Cl'!A488</f>
        <v>АЗК 76 ВитебскОНП</v>
      </c>
      <c r="B487" s="192" t="str">
        <f>'АЗК S'!A487</f>
        <v>АЗК 76 ВИТЕБСК ОНП</v>
      </c>
      <c r="C487" s="96">
        <f>('АЗК Cl'!B488-'АЗК S'!B487)/'АЗК Cl'!B488</f>
        <v>1.0065171194806223E-4</v>
      </c>
      <c r="D487" s="194">
        <f>('АЗК Cl'!C488-'АЗК S'!C487)/'АЗК Cl'!C488</f>
        <v>-1.6611783952505811E-4</v>
      </c>
    </row>
    <row r="488" spans="1:4" x14ac:dyDescent="0.25">
      <c r="A488" s="193" t="str">
        <f>'АЗК Cl'!A489</f>
        <v>АЗК 76 ГомельОНП</v>
      </c>
      <c r="B488" s="192" t="str">
        <f>'АЗК S'!A488</f>
        <v>АЗК 76 ГОМЕЛЬ ОНП</v>
      </c>
      <c r="C488" s="96">
        <f>('АЗК Cl'!B489-'АЗК S'!B488)/'АЗК Cl'!B489</f>
        <v>-8.4215590511306868E-6</v>
      </c>
      <c r="D488" s="194">
        <f>('АЗК Cl'!C489-'АЗК S'!C488)/'АЗК Cl'!C489</f>
        <v>-7.9327494140202885E-5</v>
      </c>
    </row>
    <row r="489" spans="1:4" x14ac:dyDescent="0.25">
      <c r="A489" s="193" t="str">
        <f>'АЗК Cl'!A490</f>
        <v>АЗК 76 ГродноОНП</v>
      </c>
      <c r="B489" s="192" t="str">
        <f>'АЗК S'!A489</f>
        <v>АЗК 76 ГРОДНО ОНП</v>
      </c>
      <c r="C489" s="96">
        <f>('АЗК Cl'!B490-'АЗК S'!B489)/'АЗК Cl'!B490</f>
        <v>6.2332728537993897E-7</v>
      </c>
      <c r="D489" s="194">
        <f>('АЗК Cl'!C490-'АЗК S'!C489)/'АЗК Cl'!C490</f>
        <v>7.7131157503291083E-4</v>
      </c>
    </row>
    <row r="490" spans="1:4" x14ac:dyDescent="0.25">
      <c r="A490" s="193" t="str">
        <f>'АЗК Cl'!A491</f>
        <v>АЗК 76 МинскОНП</v>
      </c>
      <c r="B490" s="192" t="str">
        <f>'АЗК S'!A490</f>
        <v>АЗК 76 МИНСК ОНП</v>
      </c>
      <c r="C490" s="96">
        <f>('АЗК Cl'!B491-'АЗК S'!B490)/'АЗК Cl'!B491</f>
        <v>-6.6796250796907129E-5</v>
      </c>
      <c r="D490" s="194">
        <f>('АЗК Cl'!C491-'АЗК S'!C490)/'АЗК Cl'!C491</f>
        <v>-6.6048011607091592E-5</v>
      </c>
    </row>
    <row r="491" spans="1:4" x14ac:dyDescent="0.25">
      <c r="A491" s="193" t="str">
        <f>'АЗК Cl'!A492</f>
        <v>АЗК 77 БрестОНП</v>
      </c>
      <c r="B491" s="192" t="str">
        <f>'АЗК S'!A491</f>
        <v>АЗК 77 БРЕСТ ОНП</v>
      </c>
      <c r="C491" s="96">
        <f>('АЗК Cl'!B492-'АЗК S'!B491)/'АЗК Cl'!B492</f>
        <v>-6.8362268057807897E-4</v>
      </c>
      <c r="D491" s="194">
        <f>('АЗК Cl'!C492-'АЗК S'!C491)/'АЗК Cl'!C492</f>
        <v>-6.6589932120036314E-4</v>
      </c>
    </row>
    <row r="492" spans="1:4" x14ac:dyDescent="0.25">
      <c r="A492" s="193" t="str">
        <f>'АЗК Cl'!A493</f>
        <v>АЗК 77 ВитебскОНП</v>
      </c>
      <c r="B492" s="192" t="str">
        <f>'АЗК S'!A492</f>
        <v>АЗК 77 ВИТЕБСК ОНП</v>
      </c>
      <c r="C492" s="96">
        <f>('АЗК Cl'!B493-'АЗК S'!B492)/'АЗК Cl'!B493</f>
        <v>-9.8112844062449842E-5</v>
      </c>
      <c r="D492" s="194">
        <f>('АЗК Cl'!C493-'АЗК S'!C492)/'АЗК Cl'!C493</f>
        <v>-9.0326187025086717E-5</v>
      </c>
    </row>
    <row r="493" spans="1:4" x14ac:dyDescent="0.25">
      <c r="A493" s="193" t="str">
        <f>'АЗК Cl'!A494</f>
        <v>АЗК 77 ГомельОНП</v>
      </c>
      <c r="B493" s="192" t="str">
        <f>'АЗК S'!A493</f>
        <v>АЗК 77 ГОМЕЛЬ ОНП</v>
      </c>
      <c r="C493" s="96">
        <f>('АЗК Cl'!B494-'АЗК S'!B493)/'АЗК Cl'!B494</f>
        <v>-6.0887763358792134E-5</v>
      </c>
      <c r="D493" s="194">
        <f>('АЗК Cl'!C494-'АЗК S'!C493)/'АЗК Cl'!C494</f>
        <v>-1.5082255525317287E-4</v>
      </c>
    </row>
    <row r="494" spans="1:4" x14ac:dyDescent="0.25">
      <c r="A494" s="193" t="str">
        <f>'АЗК Cl'!A495</f>
        <v>АЗК 77 ГродноОНП</v>
      </c>
      <c r="B494" s="192" t="str">
        <f>'АЗК S'!A494</f>
        <v>АЗК 77 ГРОДНО ОНП</v>
      </c>
      <c r="C494" s="96">
        <f>('АЗК Cl'!B495-'АЗК S'!B494)/'АЗК Cl'!B495</f>
        <v>1.8402174721899067E-6</v>
      </c>
      <c r="D494" s="194">
        <f>('АЗК Cl'!C495-'АЗК S'!C494)/'АЗК Cl'!C495</f>
        <v>0</v>
      </c>
    </row>
    <row r="495" spans="1:4" x14ac:dyDescent="0.25">
      <c r="A495" s="193" t="str">
        <f>'АЗК Cl'!A496</f>
        <v>АЗК 77 МинскОНП</v>
      </c>
      <c r="B495" s="192" t="str">
        <f>'АЗК S'!A495</f>
        <v>АЗК 77 МИНСК ОНП</v>
      </c>
      <c r="C495" s="96">
        <f>('АЗК Cl'!B496-'АЗК S'!B495)/'АЗК Cl'!B496</f>
        <v>-1.3607776603617041E-4</v>
      </c>
      <c r="D495" s="194">
        <f>('АЗК Cl'!C496-'АЗК S'!C495)/'АЗК Cl'!C496</f>
        <v>-8.6173646871079329E-5</v>
      </c>
    </row>
    <row r="496" spans="1:4" x14ac:dyDescent="0.25">
      <c r="A496" s="193" t="str">
        <f>'АЗК Cl'!A497</f>
        <v>АЗК 78 БрестОНП</v>
      </c>
      <c r="B496" s="192" t="str">
        <f>'АЗК S'!A496</f>
        <v>АЗК 78 БРЕСТ ОНП</v>
      </c>
      <c r="C496" s="96">
        <f>('АЗК Cl'!B497-'АЗК S'!B496)/'АЗК Cl'!B497</f>
        <v>3.2817277866238862E-5</v>
      </c>
      <c r="D496" s="194">
        <f>('АЗК Cl'!C497-'АЗК S'!C496)/'АЗК Cl'!C497</f>
        <v>-1.8704291661971764E-5</v>
      </c>
    </row>
    <row r="497" spans="1:4" x14ac:dyDescent="0.25">
      <c r="A497" s="193" t="str">
        <f>'АЗК Cl'!A498</f>
        <v>АЗК 78 ВитебскОНП</v>
      </c>
      <c r="B497" s="192" t="str">
        <f>'АЗК S'!A497</f>
        <v>АЗК 78 ВИТЕБСК ОНП</v>
      </c>
      <c r="C497" s="96">
        <f>('АЗК Cl'!B498-'АЗК S'!B497)/'АЗК Cl'!B498</f>
        <v>-5.7612312373613429E-4</v>
      </c>
      <c r="D497" s="194">
        <f>('АЗК Cl'!C498-'АЗК S'!C497)/'АЗК Cl'!C498</f>
        <v>-2.2637987333573248E-4</v>
      </c>
    </row>
    <row r="498" spans="1:4" x14ac:dyDescent="0.25">
      <c r="A498" s="193" t="str">
        <f>'АЗК Cl'!A499</f>
        <v>АЗК 78 ГомельОНП</v>
      </c>
      <c r="B498" s="192" t="str">
        <f>'АЗК S'!A498</f>
        <v>АЗК 78 ГОМЕЛЬ ОНП</v>
      </c>
      <c r="C498" s="96">
        <f>('АЗК Cl'!B499-'АЗК S'!B498)/'АЗК Cl'!B499</f>
        <v>-6.1885500024262604E-5</v>
      </c>
      <c r="D498" s="194">
        <f>('АЗК Cl'!C499-'АЗК S'!C498)/'АЗК Cl'!C499</f>
        <v>-1.0962941235225505E-5</v>
      </c>
    </row>
    <row r="499" spans="1:4" x14ac:dyDescent="0.25">
      <c r="A499" s="193" t="str">
        <f>'АЗК Cl'!A500</f>
        <v>АЗК 78 ГродноОНП</v>
      </c>
      <c r="B499" s="192" t="str">
        <f>'АЗК S'!A499</f>
        <v>АЗК 78 ГРОДНО ОНП</v>
      </c>
      <c r="C499" s="96">
        <f>('АЗК Cl'!B500-'АЗК S'!B499)/'АЗК Cl'!B500</f>
        <v>3.7178686374134788E-6</v>
      </c>
      <c r="D499" s="194">
        <f>('АЗК Cl'!C500-'АЗК S'!C499)/'АЗК Cl'!C500</f>
        <v>4.1371723990114537E-16</v>
      </c>
    </row>
    <row r="500" spans="1:4" x14ac:dyDescent="0.25">
      <c r="A500" s="193" t="str">
        <f>'АЗК Cl'!A501</f>
        <v>АЗК 78 МинскОНП</v>
      </c>
      <c r="B500" s="192" t="str">
        <f>'АЗК S'!A500</f>
        <v>АЗК 78 МИНСК ОНП</v>
      </c>
      <c r="C500" s="96">
        <f>('АЗК Cl'!B501-'АЗК S'!B500)/'АЗК Cl'!B501</f>
        <v>-1.2454408711351834E-4</v>
      </c>
      <c r="D500" s="194">
        <f>('АЗК Cl'!C501-'АЗК S'!C500)/'АЗК Cl'!C501</f>
        <v>-1.0021664773975501E-4</v>
      </c>
    </row>
    <row r="501" spans="1:4" x14ac:dyDescent="0.25">
      <c r="A501" s="193" t="str">
        <f>'АЗК Cl'!A502</f>
        <v>АЗК 79 БрестОНП</v>
      </c>
      <c r="B501" s="192" t="str">
        <f>'АЗК S'!A501</f>
        <v>АЗК 79 БРЕСТ ОНП</v>
      </c>
      <c r="C501" s="96">
        <f>('АЗК Cl'!B502-'АЗК S'!B501)/'АЗК Cl'!B502</f>
        <v>-1.7087397492658165E-4</v>
      </c>
      <c r="D501" s="194">
        <f>('АЗК Cl'!C502-'АЗК S'!C501)/'АЗК Cl'!C502</f>
        <v>-2.2449841371759391E-4</v>
      </c>
    </row>
    <row r="502" spans="1:4" x14ac:dyDescent="0.25">
      <c r="A502" s="193" t="str">
        <f>'АЗК Cl'!A503</f>
        <v>АЗК 79 ГомельОНП</v>
      </c>
      <c r="B502" s="192" t="str">
        <f>'АЗК S'!A502</f>
        <v>АЗК 79 ГОМЕЛЬ ОНП</v>
      </c>
      <c r="C502" s="96">
        <f>('АЗК Cl'!B503-'АЗК S'!B502)/'АЗК Cl'!B503</f>
        <v>-2.3291838950118344E-5</v>
      </c>
      <c r="D502" s="194">
        <f>('АЗК Cl'!C503-'АЗК S'!C502)/'АЗК Cl'!C503</f>
        <v>0</v>
      </c>
    </row>
    <row r="503" spans="1:4" x14ac:dyDescent="0.25">
      <c r="A503" s="193" t="str">
        <f>'АЗК Cl'!A504</f>
        <v>АЗК 79 ГродноОНП</v>
      </c>
      <c r="B503" s="192" t="str">
        <f>'АЗК S'!A503</f>
        <v>АЗК 79 ГРОДНО ОНП</v>
      </c>
      <c r="C503" s="96">
        <f>('АЗК Cl'!B504-'АЗК S'!B503)/'АЗК Cl'!B504</f>
        <v>6.1085226076879851E-6</v>
      </c>
      <c r="D503" s="194">
        <f>('АЗК Cl'!C504-'АЗК S'!C503)/'АЗК Cl'!C504</f>
        <v>2.0304984275048589E-5</v>
      </c>
    </row>
    <row r="504" spans="1:4" x14ac:dyDescent="0.25">
      <c r="A504" s="193" t="str">
        <f>'АЗК Cl'!A505</f>
        <v>АЗК 79 МинскОНП</v>
      </c>
      <c r="B504" s="192" t="str">
        <f>'АЗК S'!A504</f>
        <v>АЗК 79 МИНСК ОНП</v>
      </c>
      <c r="C504" s="96">
        <f>('АЗК Cl'!B505-'АЗК S'!B504)/'АЗК Cl'!B505</f>
        <v>-6.7528325888627859E-5</v>
      </c>
      <c r="D504" s="194">
        <f>('АЗК Cl'!C505-'АЗК S'!C504)/'АЗК Cl'!C505</f>
        <v>-5.5796225118777155E-5</v>
      </c>
    </row>
    <row r="505" spans="1:4" x14ac:dyDescent="0.25">
      <c r="A505" s="193" t="str">
        <f>'АЗК Cl'!A506</f>
        <v>АЗК 8 БрестОНП</v>
      </c>
      <c r="B505" s="192" t="str">
        <f>'АЗК S'!A505</f>
        <v>АЗК 8 БРЕСТ ОНП</v>
      </c>
      <c r="C505" s="96">
        <f>('АЗК Cl'!B506-'АЗК S'!B505)/'АЗК Cl'!B506</f>
        <v>0</v>
      </c>
      <c r="D505" s="194">
        <f>('АЗК Cl'!C506-'АЗК S'!C505)/'АЗК Cl'!C506</f>
        <v>-1.895932846085202E-16</v>
      </c>
    </row>
    <row r="506" spans="1:4" x14ac:dyDescent="0.25">
      <c r="A506" s="193" t="str">
        <f>'АЗК Cl'!A507</f>
        <v>АЗК 8 ВитебскОНП</v>
      </c>
      <c r="B506" s="192" t="str">
        <f>'АЗК S'!A506</f>
        <v>АЗК 8 ВИТЕБСК ОНП</v>
      </c>
      <c r="C506" s="96">
        <f>('АЗК Cl'!B507-'АЗК S'!B506)/'АЗК Cl'!B507</f>
        <v>-3.5673050426866989E-5</v>
      </c>
      <c r="D506" s="194">
        <f>('АЗК Cl'!C507-'АЗК S'!C506)/'АЗК Cl'!C507</f>
        <v>-9.7333813686725289E-6</v>
      </c>
    </row>
    <row r="507" spans="1:4" x14ac:dyDescent="0.25">
      <c r="A507" s="193" t="str">
        <f>'АЗК Cl'!A508</f>
        <v>АЗК 8 ГомельОНП</v>
      </c>
      <c r="B507" s="192" t="str">
        <f>'АЗК S'!A507</f>
        <v>АЗК 8 ГОМЕЛЬ ОНП</v>
      </c>
      <c r="C507" s="96">
        <f>('АЗК Cl'!B508-'АЗК S'!B507)/'АЗК Cl'!B508</f>
        <v>-2.8658509360732757E-4</v>
      </c>
      <c r="D507" s="194">
        <f>('АЗК Cl'!C508-'АЗК S'!C507)/'АЗК Cl'!C508</f>
        <v>-2.7393058985405061E-4</v>
      </c>
    </row>
    <row r="508" spans="1:4" x14ac:dyDescent="0.25">
      <c r="A508" s="193" t="str">
        <f>'АЗК Cl'!A509</f>
        <v>АЗК 8 ГродноОНП</v>
      </c>
      <c r="B508" s="192" t="str">
        <f>'АЗК S'!A508</f>
        <v>АЗК 8 ГРОДНО ОНП</v>
      </c>
      <c r="C508" s="96">
        <f>('АЗК Cl'!B509-'АЗК S'!B508)/'АЗК Cl'!B509</f>
        <v>1.3667418266300642E-4</v>
      </c>
      <c r="D508" s="194">
        <f>('АЗК Cl'!C509-'АЗК S'!C508)/'АЗК Cl'!C509</f>
        <v>1.8680779593717415E-4</v>
      </c>
    </row>
    <row r="509" spans="1:4" x14ac:dyDescent="0.25">
      <c r="A509" s="193" t="str">
        <f>'АЗК Cl'!A510</f>
        <v>АЗК 8 МАЗ</v>
      </c>
      <c r="B509" s="192" t="str">
        <f>'АЗК S'!A509</f>
        <v>АЗК 8 МАЗ</v>
      </c>
      <c r="C509" s="96">
        <f>('АЗК Cl'!B510-'АЗК S'!B509)/'АЗК Cl'!B510</f>
        <v>1.1855130822185198E-3</v>
      </c>
      <c r="D509" s="194">
        <f>('АЗК Cl'!C510-'АЗК S'!C509)/'АЗК Cl'!C510</f>
        <v>2.2811856500661015E-3</v>
      </c>
    </row>
    <row r="510" spans="1:4" x14ac:dyDescent="0.25">
      <c r="A510" s="193" t="str">
        <f>'АЗК Cl'!A511</f>
        <v>АЗК 8 МинскОНП</v>
      </c>
      <c r="B510" s="192" t="str">
        <f>'АЗК S'!A510</f>
        <v>АЗК 8 МИНСК ОНП</v>
      </c>
      <c r="C510" s="96">
        <f>('АЗК Cl'!B511-'АЗК S'!B510)/'АЗК Cl'!B511</f>
        <v>-3.662287241479787E-5</v>
      </c>
      <c r="D510" s="194">
        <f>('АЗК Cl'!C511-'АЗК S'!C510)/'АЗК Cl'!C511</f>
        <v>-7.2028555415967662E-5</v>
      </c>
    </row>
    <row r="511" spans="1:4" x14ac:dyDescent="0.25">
      <c r="A511" s="193" t="str">
        <f>'АЗК Cl'!A512</f>
        <v>АЗК 8 МогилевОНП</v>
      </c>
      <c r="B511" s="192" t="str">
        <f>'АЗК S'!A511</f>
        <v>АЗК 8 МОГИЛЕВ ОНП</v>
      </c>
      <c r="C511" s="96">
        <f>('АЗК Cl'!B512-'АЗК S'!B511)/'АЗК Cl'!B512</f>
        <v>-1.5620860992897903E-4</v>
      </c>
      <c r="D511" s="194">
        <f>('АЗК Cl'!C512-'АЗК S'!C511)/'АЗК Cl'!C512</f>
        <v>-2.2367470925631954E-4</v>
      </c>
    </row>
    <row r="512" spans="1:4" x14ac:dyDescent="0.25">
      <c r="A512" s="193" t="str">
        <f>'АЗК Cl'!A513</f>
        <v>АЗК 8 ПуховичиНП</v>
      </c>
      <c r="B512" s="192" t="str">
        <f>'АЗК S'!A512</f>
        <v>АЗК 8 ПУХОВИЧИ НП</v>
      </c>
      <c r="C512" s="96">
        <f>('АЗК Cl'!B513-'АЗК S'!B512)/'АЗК Cl'!B513</f>
        <v>-3.9858451012027465E-5</v>
      </c>
      <c r="D512" s="194">
        <f>('АЗК Cl'!C513-'АЗК S'!C512)/'АЗК Cl'!C513</f>
        <v>-1.013283521372762E-4</v>
      </c>
    </row>
    <row r="513" spans="1:4" x14ac:dyDescent="0.25">
      <c r="A513" s="193" t="str">
        <f>'АЗК Cl'!A514</f>
        <v>АЗК 80 БрестОНП</v>
      </c>
      <c r="B513" s="192" t="str">
        <f>'АЗК S'!A513</f>
        <v>АЗК 80 БРЕСТ ОНП</v>
      </c>
      <c r="C513" s="96">
        <f>('АЗК Cl'!B514-'АЗК S'!B513)/'АЗК Cl'!B514</f>
        <v>-3.8187357110472377E-5</v>
      </c>
      <c r="D513" s="194">
        <f>('АЗК Cl'!C514-'АЗК S'!C513)/'АЗК Cl'!C514</f>
        <v>-3.9320103507813279E-5</v>
      </c>
    </row>
    <row r="514" spans="1:4" x14ac:dyDescent="0.25">
      <c r="A514" s="193" t="str">
        <f>'АЗК Cl'!A515</f>
        <v>АЗК 80 ГомельОНП</v>
      </c>
      <c r="B514" s="192" t="str">
        <f>'АЗК S'!A514</f>
        <v>АЗК 80 ГОМЕЛЬ ОНП</v>
      </c>
      <c r="C514" s="96">
        <f>('АЗК Cl'!B515-'АЗК S'!B514)/'АЗК Cl'!B515</f>
        <v>-3.468223492355652E-6</v>
      </c>
      <c r="D514" s="194">
        <f>('АЗК Cl'!C515-'АЗК S'!C514)/'АЗК Cl'!C515</f>
        <v>-5.1676295161813113E-5</v>
      </c>
    </row>
    <row r="515" spans="1:4" x14ac:dyDescent="0.25">
      <c r="A515" s="193" t="str">
        <f>'АЗК Cl'!A516</f>
        <v>АЗК 80 ГродноОНП</v>
      </c>
      <c r="B515" s="192" t="str">
        <f>'АЗК S'!A515</f>
        <v>АЗК 80 ГРОДНО ОНП</v>
      </c>
      <c r="C515" s="96">
        <f>('АЗК Cl'!B516-'АЗК S'!B515)/'АЗК Cl'!B516</f>
        <v>0</v>
      </c>
      <c r="D515" s="194">
        <f>('АЗК Cl'!C516-'АЗК S'!C515)/'АЗК Cl'!C516</f>
        <v>-1.3305880098862803E-16</v>
      </c>
    </row>
    <row r="516" spans="1:4" x14ac:dyDescent="0.25">
      <c r="A516" s="193" t="str">
        <f>'АЗК Cl'!A517</f>
        <v>АЗК 80 МинскОНП</v>
      </c>
      <c r="B516" s="192" t="str">
        <f>'АЗК S'!A516</f>
        <v>АЗК 80 МИНСК ОНП</v>
      </c>
      <c r="C516" s="96">
        <f>('АЗК Cl'!B517-'АЗК S'!B516)/'АЗК Cl'!B517</f>
        <v>-3.1028067289665389E-4</v>
      </c>
      <c r="D516" s="194">
        <f>('АЗК Cl'!C517-'АЗК S'!C516)/'АЗК Cl'!C517</f>
        <v>-2.2004219444060602E-4</v>
      </c>
    </row>
    <row r="517" spans="1:4" x14ac:dyDescent="0.25">
      <c r="A517" s="193" t="str">
        <f>'АЗК Cl'!A518</f>
        <v>АЗК 81 БрестОНП</v>
      </c>
      <c r="B517" s="192" t="str">
        <f>'АЗК S'!A517</f>
        <v>АЗК 81 БРЕСТ ОНП</v>
      </c>
      <c r="C517" s="96">
        <f>('АЗК Cl'!B518-'АЗК S'!B517)/'АЗК Cl'!B518</f>
        <v>-2.5402244054009509E-4</v>
      </c>
      <c r="D517" s="194">
        <f>('АЗК Cl'!C518-'АЗК S'!C517)/'АЗК Cl'!C518</f>
        <v>-4.3762543563374259E-4</v>
      </c>
    </row>
    <row r="518" spans="1:4" x14ac:dyDescent="0.25">
      <c r="A518" s="193" t="str">
        <f>'АЗК Cl'!A519</f>
        <v>АЗК 81 ГомельОНП</v>
      </c>
      <c r="B518" s="192" t="str">
        <f>'АЗК S'!A518</f>
        <v>АЗК 81 ГОМЕЛЬ ОНП</v>
      </c>
      <c r="C518" s="96">
        <f>('АЗК Cl'!B519-'АЗК S'!B518)/'АЗК Cl'!B519</f>
        <v>-1.9155265876464868E-4</v>
      </c>
      <c r="D518" s="194">
        <f>('АЗК Cl'!C519-'АЗК S'!C518)/'АЗК Cl'!C519</f>
        <v>-1.4815725824490549E-4</v>
      </c>
    </row>
    <row r="519" spans="1:4" x14ac:dyDescent="0.25">
      <c r="A519" s="193" t="str">
        <f>'АЗК Cl'!A520</f>
        <v>АЗК 81 ГродноОНП</v>
      </c>
      <c r="B519" s="192" t="str">
        <f>'АЗК S'!A519</f>
        <v>АЗК 81 ГРОДНО ОНП</v>
      </c>
      <c r="C519" s="96">
        <f>('АЗК Cl'!B520-'АЗК S'!B519)/'АЗК Cl'!B520</f>
        <v>-2.6171922746650777E-5</v>
      </c>
      <c r="D519" s="194">
        <f>('АЗК Cl'!C520-'АЗК S'!C519)/'АЗК Cl'!C520</f>
        <v>1.8737053951440053E-5</v>
      </c>
    </row>
    <row r="520" spans="1:4" x14ac:dyDescent="0.25">
      <c r="A520" s="193" t="str">
        <f>'АЗК Cl'!A521</f>
        <v>АЗК 81 МинскОНП</v>
      </c>
      <c r="B520" s="192" t="str">
        <f>'АЗК S'!A520</f>
        <v>АЗК 81 МИНСК ОНП</v>
      </c>
      <c r="C520" s="96">
        <f>('АЗК Cl'!B521-'АЗК S'!B520)/'АЗК Cl'!B521</f>
        <v>-1.2341349048552693E-4</v>
      </c>
      <c r="D520" s="194">
        <f>('АЗК Cl'!C521-'АЗК S'!C520)/'АЗК Cl'!C521</f>
        <v>-2.3054657806385041E-4</v>
      </c>
    </row>
    <row r="521" spans="1:4" x14ac:dyDescent="0.25">
      <c r="A521" s="193" t="str">
        <f>'АЗК Cl'!A522</f>
        <v>АЗК 82 ГомельОНП</v>
      </c>
      <c r="B521" s="192" t="str">
        <f>'АЗК S'!A521</f>
        <v>АЗК 82 ГОМЕЛЬ ОНП</v>
      </c>
      <c r="C521" s="96">
        <f>('АЗК Cl'!B522-'АЗК S'!B521)/'АЗК Cl'!B522</f>
        <v>-2.9205120395387754E-4</v>
      </c>
      <c r="D521" s="194">
        <f>('АЗК Cl'!C522-'АЗК S'!C521)/'АЗК Cl'!C522</f>
        <v>-3.4289021002217998E-4</v>
      </c>
    </row>
    <row r="522" spans="1:4" x14ac:dyDescent="0.25">
      <c r="A522" s="193" t="str">
        <f>'АЗК Cl'!A523</f>
        <v>АЗК 82 ГродноОНП</v>
      </c>
      <c r="B522" s="192" t="str">
        <f>'АЗК S'!A522</f>
        <v>АЗК 82 ГРОДНО ОНП</v>
      </c>
      <c r="C522" s="96">
        <f>('АЗК Cl'!B523-'АЗК S'!B522)/'АЗК Cl'!B523</f>
        <v>-6.4808014519947309E-16</v>
      </c>
      <c r="D522" s="194">
        <f>('АЗК Cl'!C523-'АЗК S'!C522)/'АЗК Cl'!C523</f>
        <v>8.8170064376291966E-16</v>
      </c>
    </row>
    <row r="523" spans="1:4" x14ac:dyDescent="0.25">
      <c r="A523" s="193" t="str">
        <f>'АЗК Cl'!A524</f>
        <v>АЗК 82 МинскОНП</v>
      </c>
      <c r="B523" s="192" t="str">
        <f>'АЗК S'!A523</f>
        <v>АЗК 82 МИНСК ОНП</v>
      </c>
      <c r="C523" s="96">
        <f>('АЗК Cl'!B524-'АЗК S'!B523)/'АЗК Cl'!B524</f>
        <v>-1.3138263473646996E-4</v>
      </c>
      <c r="D523" s="194">
        <f>('АЗК Cl'!C524-'АЗК S'!C523)/'АЗК Cl'!C524</f>
        <v>-1.7740663929016238E-4</v>
      </c>
    </row>
    <row r="524" spans="1:4" x14ac:dyDescent="0.25">
      <c r="A524" s="193" t="str">
        <f>'АЗК Cl'!A525</f>
        <v>АЗК 83 ГомельОНП</v>
      </c>
      <c r="B524" s="192" t="str">
        <f>'АЗК S'!A524</f>
        <v>АЗК 83 ГОМЕЛЬ ОНП</v>
      </c>
      <c r="C524" s="96">
        <f>('АЗК Cl'!B525-'АЗК S'!B524)/'АЗК Cl'!B525</f>
        <v>-3.2865511911313196E-5</v>
      </c>
      <c r="D524" s="194">
        <f>('АЗК Cl'!C525-'АЗК S'!C524)/'АЗК Cl'!C525</f>
        <v>-3.2445613301527224E-5</v>
      </c>
    </row>
    <row r="525" spans="1:4" x14ac:dyDescent="0.25">
      <c r="A525" s="193" t="str">
        <f>'АЗК Cl'!A526</f>
        <v>АЗК 83 ГродноОНП</v>
      </c>
      <c r="B525" s="192" t="str">
        <f>'АЗК S'!A525</f>
        <v>АЗК 83 ГРОДНО ОНП</v>
      </c>
      <c r="C525" s="96">
        <f>('АЗК Cl'!B526-'АЗК S'!B525)/'АЗК Cl'!B526</f>
        <v>6.8653108294464469E-5</v>
      </c>
      <c r="D525" s="194">
        <f>('АЗК Cl'!C526-'АЗК S'!C525)/'АЗК Cl'!C526</f>
        <v>0</v>
      </c>
    </row>
    <row r="526" spans="1:4" x14ac:dyDescent="0.25">
      <c r="A526" s="193" t="str">
        <f>'АЗК Cl'!A527</f>
        <v>АЗК 83 МинскОНП</v>
      </c>
      <c r="B526" s="192" t="str">
        <f>'АЗК S'!A526</f>
        <v>АЗК 83 МИНСК ОНП</v>
      </c>
      <c r="C526" s="96">
        <f>('АЗК Cl'!B527-'АЗК S'!B526)/'АЗК Cl'!B527</f>
        <v>-5.2244272811477813E-4</v>
      </c>
      <c r="D526" s="194">
        <f>('АЗК Cl'!C527-'АЗК S'!C526)/'АЗК Cl'!C527</f>
        <v>-3.2968803818948404E-4</v>
      </c>
    </row>
    <row r="527" spans="1:4" x14ac:dyDescent="0.25">
      <c r="A527" s="193" t="str">
        <f>'АЗК Cl'!A528</f>
        <v>АЗК 83 МогилевОНП</v>
      </c>
      <c r="B527" s="192" t="str">
        <f>'АЗК S'!A527</f>
        <v>АЗК 83 МОГИЛЕВ ОНП</v>
      </c>
      <c r="C527" s="96">
        <f>('АЗК Cl'!B528-'АЗК S'!B527)/'АЗК Cl'!B528</f>
        <v>9.4643412604587224E-5</v>
      </c>
      <c r="D527" s="194">
        <f>('АЗК Cl'!C528-'АЗК S'!C527)/'АЗК Cl'!C528</f>
        <v>-7.2528594461975543E-5</v>
      </c>
    </row>
    <row r="528" spans="1:4" x14ac:dyDescent="0.25">
      <c r="A528" s="193" t="str">
        <f>'АЗК Cl'!A529</f>
        <v>АЗК 84 ГомельОНП</v>
      </c>
      <c r="B528" s="192" t="str">
        <f>'АЗК S'!A528</f>
        <v>АЗК 84 ГОМЕЛЬ ОНП</v>
      </c>
      <c r="C528" s="96">
        <f>('АЗК Cl'!B529-'АЗК S'!B528)/'АЗК Cl'!B529</f>
        <v>-1.064026358815759E-15</v>
      </c>
      <c r="D528" s="194">
        <f>('АЗК Cl'!C529-'АЗК S'!C528)/'АЗК Cl'!C529</f>
        <v>-2.6102745080472303E-4</v>
      </c>
    </row>
    <row r="529" spans="1:4" x14ac:dyDescent="0.25">
      <c r="A529" s="193" t="str">
        <f>'АЗК Cl'!A530</f>
        <v>АЗК 84 ГродноОНП</v>
      </c>
      <c r="B529" s="192" t="str">
        <f>'АЗК S'!A529</f>
        <v>АЗК 84 ГРОДНО ОНП</v>
      </c>
      <c r="C529" s="96">
        <f>('АЗК Cl'!B530-'АЗК S'!B529)/'АЗК Cl'!B530</f>
        <v>2.5646315280774596E-5</v>
      </c>
      <c r="D529" s="194">
        <f>('АЗК Cl'!C530-'АЗК S'!C529)/'АЗК Cl'!C530</f>
        <v>0</v>
      </c>
    </row>
    <row r="530" spans="1:4" x14ac:dyDescent="0.25">
      <c r="A530" s="193" t="str">
        <f>'АЗК Cl'!A531</f>
        <v>АЗК 84 МинскОНП</v>
      </c>
      <c r="B530" s="192" t="str">
        <f>'АЗК S'!A530</f>
        <v>АЗК 84 МИНСК ОНП</v>
      </c>
      <c r="C530" s="96">
        <f>('АЗК Cl'!B531-'АЗК S'!B530)/'АЗК Cl'!B531</f>
        <v>-5.6859175584773739E-4</v>
      </c>
      <c r="D530" s="194">
        <f>('АЗК Cl'!C531-'АЗК S'!C530)/'АЗК Cl'!C531</f>
        <v>-2.0223096233773507E-4</v>
      </c>
    </row>
    <row r="531" spans="1:4" x14ac:dyDescent="0.25">
      <c r="A531" s="193" t="str">
        <f>'АЗК Cl'!A532</f>
        <v>АЗК 85 БрестОНП</v>
      </c>
      <c r="B531" s="192" t="str">
        <f>'АЗК S'!A531</f>
        <v>АЗК 85 БРЕСТ ОНП</v>
      </c>
      <c r="C531" s="96">
        <f>('АЗК Cl'!B532-'АЗК S'!B531)/'АЗК Cl'!B532</f>
        <v>-4.6821794631480101E-5</v>
      </c>
      <c r="D531" s="194">
        <f>('АЗК Cl'!C532-'АЗК S'!C531)/'АЗК Cl'!C532</f>
        <v>-2.6684612509316022E-4</v>
      </c>
    </row>
    <row r="532" spans="1:4" x14ac:dyDescent="0.25">
      <c r="A532" s="193" t="str">
        <f>'АЗК Cl'!A533</f>
        <v>АЗК 85 ГомельОНП</v>
      </c>
      <c r="B532" s="192" t="str">
        <f>'АЗК S'!A532</f>
        <v>АЗК 85 ГОМЕЛЬ ОНП</v>
      </c>
      <c r="C532" s="96">
        <f>('АЗК Cl'!B533-'АЗК S'!B532)/'АЗК Cl'!B533</f>
        <v>-1.0547805124835252E-4</v>
      </c>
      <c r="D532" s="194">
        <f>('АЗК Cl'!C533-'АЗК S'!C532)/'АЗК Cl'!C533</f>
        <v>-1.709224727816557E-4</v>
      </c>
    </row>
    <row r="533" spans="1:4" x14ac:dyDescent="0.25">
      <c r="A533" s="193" t="str">
        <f>'АЗК Cl'!A534</f>
        <v>АЗК 85 ГродноОНП</v>
      </c>
      <c r="B533" s="192" t="str">
        <f>'АЗК S'!A533</f>
        <v>АЗК 85 ГРОДНО ОНП</v>
      </c>
      <c r="C533" s="96">
        <f>('АЗК Cl'!B534-'АЗК S'!B533)/'АЗК Cl'!B534</f>
        <v>3.3656270470898798E-16</v>
      </c>
      <c r="D533" s="194">
        <f>('АЗК Cl'!C534-'АЗК S'!C533)/'АЗК Cl'!C534</f>
        <v>2.9840295707184758E-4</v>
      </c>
    </row>
    <row r="534" spans="1:4" x14ac:dyDescent="0.25">
      <c r="A534" s="193" t="str">
        <f>'АЗК Cl'!A535</f>
        <v>АЗК 85 МинскОНП</v>
      </c>
      <c r="B534" s="192" t="str">
        <f>'АЗК S'!A534</f>
        <v>АЗК 85 МИНСК ОНП</v>
      </c>
      <c r="C534" s="96">
        <f>('АЗК Cl'!B535-'АЗК S'!B534)/'АЗК Cl'!B535</f>
        <v>-2.9848884123417633E-2</v>
      </c>
      <c r="D534" s="194">
        <f>('АЗК Cl'!C535-'АЗК S'!C534)/'АЗК Cl'!C535</f>
        <v>-3.7448685932749207E-2</v>
      </c>
    </row>
    <row r="535" spans="1:4" x14ac:dyDescent="0.25">
      <c r="A535" s="193" t="str">
        <f>'АЗК Cl'!A536</f>
        <v>АЗК 86 БрестОНП</v>
      </c>
      <c r="B535" s="192" t="str">
        <f>'АЗК S'!A535</f>
        <v>АЗК 86 БРЕСТ ОНП</v>
      </c>
      <c r="C535" s="96">
        <f>('АЗК Cl'!B536-'АЗК S'!B535)/'АЗК Cl'!B536</f>
        <v>-2.0124656050241551E-4</v>
      </c>
      <c r="D535" s="194">
        <f>('АЗК Cl'!C536-'АЗК S'!C535)/'АЗК Cl'!C536</f>
        <v>-2.4725497824387222E-4</v>
      </c>
    </row>
    <row r="536" spans="1:4" x14ac:dyDescent="0.25">
      <c r="A536" s="193" t="str">
        <f>'АЗК Cl'!A537</f>
        <v>АЗК 86 ГомельОНП</v>
      </c>
      <c r="B536" s="192" t="str">
        <f>'АЗК S'!A536</f>
        <v>АЗК 86 ГОМЕЛЬ ОНП</v>
      </c>
      <c r="C536" s="96">
        <f>('АЗК Cl'!B537-'АЗК S'!B536)/'АЗК Cl'!B537</f>
        <v>1.4991293826222777E-4</v>
      </c>
      <c r="D536" s="194">
        <f>('АЗК Cl'!C537-'АЗК S'!C536)/'АЗК Cl'!C537</f>
        <v>-2.1389565861882499E-5</v>
      </c>
    </row>
    <row r="537" spans="1:4" x14ac:dyDescent="0.25">
      <c r="A537" s="193" t="str">
        <f>'АЗК Cl'!A538</f>
        <v>АЗК 86 ГродноОНП</v>
      </c>
      <c r="B537" s="192" t="str">
        <f>'АЗК S'!A537</f>
        <v>АЗК 86 ГРОДНО ОНП</v>
      </c>
      <c r="C537" s="96">
        <f>('АЗК Cl'!B538-'АЗК S'!B537)/'АЗК Cl'!B538</f>
        <v>2.1279743033437266E-5</v>
      </c>
      <c r="D537" s="194">
        <f>('АЗК Cl'!C538-'АЗК S'!C537)/'АЗК Cl'!C538</f>
        <v>-9.7334051184262761E-6</v>
      </c>
    </row>
    <row r="538" spans="1:4" x14ac:dyDescent="0.25">
      <c r="A538" s="193" t="str">
        <f>'АЗК Cl'!A539</f>
        <v>АЗК 86 МинскОНП</v>
      </c>
      <c r="B538" s="192" t="str">
        <f>'АЗК S'!A538</f>
        <v>АЗК 86 МИНСК ОНП</v>
      </c>
      <c r="C538" s="96">
        <f>('АЗК Cl'!B539-'АЗК S'!B538)/'АЗК Cl'!B539</f>
        <v>-4.2431752437701366E-5</v>
      </c>
      <c r="D538" s="194">
        <f>('АЗК Cl'!C539-'АЗК S'!C538)/'АЗК Cl'!C539</f>
        <v>-9.1484316021223723E-5</v>
      </c>
    </row>
    <row r="539" spans="1:4" x14ac:dyDescent="0.25">
      <c r="A539" s="193" t="str">
        <f>'АЗК Cl'!A540</f>
        <v>АЗК 87 БрестОНП</v>
      </c>
      <c r="B539" s="192" t="str">
        <f>'АЗК S'!A539</f>
        <v>АЗК 87 БРЕСТ ОНП</v>
      </c>
      <c r="C539" s="96">
        <f>('АЗК Cl'!B540-'АЗК S'!B539)/'АЗК Cl'!B540</f>
        <v>-4.6812731621902545E-5</v>
      </c>
      <c r="D539" s="194">
        <f>('АЗК Cl'!C540-'АЗК S'!C539)/'АЗК Cl'!C540</f>
        <v>-5.9187399348829817E-5</v>
      </c>
    </row>
    <row r="540" spans="1:4" x14ac:dyDescent="0.25">
      <c r="A540" s="193" t="str">
        <f>'АЗК Cl'!A541</f>
        <v>АЗК 87 ГомельОНП</v>
      </c>
      <c r="B540" s="192" t="str">
        <f>'АЗК S'!A540</f>
        <v>АЗК 87 ГОМЕЛЬ ОНП</v>
      </c>
      <c r="C540" s="96">
        <f>('АЗК Cl'!B541-'АЗК S'!B540)/'АЗК Cl'!B541</f>
        <v>1.4428148678067734E-5</v>
      </c>
      <c r="D540" s="194">
        <f>('АЗК Cl'!C541-'АЗК S'!C540)/'АЗК Cl'!C541</f>
        <v>-1.6153912409739209E-5</v>
      </c>
    </row>
    <row r="541" spans="1:4" x14ac:dyDescent="0.25">
      <c r="A541" s="193" t="str">
        <f>'АЗК Cl'!A542</f>
        <v>АЗК 87 ГродноОНП</v>
      </c>
      <c r="B541" s="192" t="str">
        <f>'АЗК S'!A541</f>
        <v>АЗК 87 ГРОДНО ОНП</v>
      </c>
      <c r="C541" s="96">
        <f>('АЗК Cl'!B542-'АЗК S'!B541)/'АЗК Cl'!B542</f>
        <v>7.9689303275405239E-5</v>
      </c>
      <c r="D541" s="194">
        <f>('АЗК Cl'!C542-'АЗК S'!C541)/'АЗК Cl'!C542</f>
        <v>0</v>
      </c>
    </row>
    <row r="542" spans="1:4" x14ac:dyDescent="0.25">
      <c r="A542" s="193" t="str">
        <f>'АЗК Cl'!A543</f>
        <v>АЗК 87 МинскОНП</v>
      </c>
      <c r="B542" s="192" t="str">
        <f>'АЗК S'!A542</f>
        <v>АЗК 87 МИНСК ОНП</v>
      </c>
      <c r="C542" s="96">
        <f>('АЗК Cl'!B543-'АЗК S'!B542)/'АЗК Cl'!B543</f>
        <v>-9.3124902899375205E-5</v>
      </c>
      <c r="D542" s="194">
        <f>('АЗК Cl'!C543-'АЗК S'!C542)/'АЗК Cl'!C543</f>
        <v>-1.0963691344643911E-4</v>
      </c>
    </row>
    <row r="543" spans="1:4" x14ac:dyDescent="0.25">
      <c r="A543" s="193" t="str">
        <f>'АЗК Cl'!A544</f>
        <v>АЗК 88 БрестОНП</v>
      </c>
      <c r="B543" s="192" t="str">
        <f>'АЗК S'!A543</f>
        <v>АЗК 88 БРЕСТ ОНП</v>
      </c>
      <c r="C543" s="96">
        <f>('АЗК Cl'!B544-'АЗК S'!B543)/'АЗК Cl'!B544</f>
        <v>-2.1147398278985387E-5</v>
      </c>
      <c r="D543" s="194">
        <f>('АЗК Cl'!C544-'АЗК S'!C543)/'АЗК Cl'!C544</f>
        <v>5.3335922729642537E-16</v>
      </c>
    </row>
    <row r="544" spans="1:4" x14ac:dyDescent="0.25">
      <c r="A544" s="193" t="str">
        <f>'АЗК Cl'!A545</f>
        <v>АЗК 88 МинскОНП</v>
      </c>
      <c r="B544" s="192" t="str">
        <f>'АЗК S'!A544</f>
        <v>АЗК 88 МИНСК ОНП</v>
      </c>
      <c r="C544" s="96">
        <f>('АЗК Cl'!B545-'АЗК S'!B544)/'АЗК Cl'!B545</f>
        <v>-2.6328464515138465E-4</v>
      </c>
      <c r="D544" s="194">
        <f>('АЗК Cl'!C545-'АЗК S'!C544)/'АЗК Cl'!C545</f>
        <v>-2.3562594915572675E-4</v>
      </c>
    </row>
    <row r="545" spans="1:4" x14ac:dyDescent="0.25">
      <c r="A545" s="193" t="str">
        <f>'АЗК Cl'!A546</f>
        <v>АЗК 89 БрестОНП</v>
      </c>
      <c r="B545" s="192" t="str">
        <f>'АЗК S'!A545</f>
        <v>АЗК 89 БРЕСТ ОНП</v>
      </c>
      <c r="C545" s="96">
        <f>('АЗК Cl'!B546-'АЗК S'!B545)/'АЗК Cl'!B546</f>
        <v>1.4990622833673405E-5</v>
      </c>
      <c r="D545" s="194">
        <f>('АЗК Cl'!C546-'АЗК S'!C545)/'АЗК Cl'!C546</f>
        <v>-7.8068599096618274E-5</v>
      </c>
    </row>
    <row r="546" spans="1:4" x14ac:dyDescent="0.25">
      <c r="A546" s="193" t="str">
        <f>'АЗК Cl'!A547</f>
        <v>АЗК 89 МинскОНП</v>
      </c>
      <c r="B546" s="192" t="str">
        <f>'АЗК S'!A546</f>
        <v>АЗК 89 МИНСК ОНП</v>
      </c>
      <c r="C546" s="96">
        <f>('АЗК Cl'!B547-'АЗК S'!B546)/'АЗК Cl'!B547</f>
        <v>-3.8143704309685792E-5</v>
      </c>
      <c r="D546" s="194">
        <f>('АЗК Cl'!C547-'АЗК S'!C546)/'АЗК Cl'!C547</f>
        <v>-7.5545518356784155E-5</v>
      </c>
    </row>
    <row r="547" spans="1:4" x14ac:dyDescent="0.25">
      <c r="A547" s="193" t="str">
        <f>'АЗК Cl'!A548</f>
        <v>АЗК 9 БрестОНП</v>
      </c>
      <c r="B547" s="192" t="str">
        <f>'АЗК S'!A547</f>
        <v>АЗК 9 БРЕСТ ОНП</v>
      </c>
      <c r="C547" s="96">
        <f>('АЗК Cl'!B548-'АЗК S'!B547)/'АЗК Cl'!B548</f>
        <v>-5.6840301628168063E-4</v>
      </c>
      <c r="D547" s="194">
        <f>('АЗК Cl'!C548-'АЗК S'!C547)/'АЗК Cl'!C548</f>
        <v>-1.1860625876315115E-3</v>
      </c>
    </row>
    <row r="548" spans="1:4" x14ac:dyDescent="0.25">
      <c r="A548" s="193" t="str">
        <f>'АЗК Cl'!A549</f>
        <v>АЗК 9 ВитебскОНП</v>
      </c>
      <c r="B548" s="192" t="str">
        <f>'АЗК S'!A548</f>
        <v>АЗК 9 ВИТЕБСК ОНП</v>
      </c>
      <c r="C548" s="96">
        <f>('АЗК Cl'!B549-'АЗК S'!B548)/'АЗК Cl'!B549</f>
        <v>-1.4310217466574149E-4</v>
      </c>
      <c r="D548" s="194">
        <f>('АЗК Cl'!C549-'АЗК S'!C548)/'АЗК Cl'!C549</f>
        <v>-2.5788266969961968E-4</v>
      </c>
    </row>
    <row r="549" spans="1:4" x14ac:dyDescent="0.25">
      <c r="A549" s="193" t="str">
        <f>'АЗК Cl'!A550</f>
        <v>АЗК 9 ГомельОНП</v>
      </c>
      <c r="B549" s="192" t="str">
        <f>'АЗК S'!A549</f>
        <v>АЗК 9 ГОМЕЛЬ ОНП</v>
      </c>
      <c r="C549" s="96">
        <f>('АЗК Cl'!B550-'АЗК S'!B549)/'АЗК Cl'!B550</f>
        <v>-2.18288266931494E-5</v>
      </c>
      <c r="D549" s="194">
        <f>('АЗК Cl'!C550-'АЗК S'!C549)/'АЗК Cl'!C550</f>
        <v>-9.2680591840424746E-5</v>
      </c>
    </row>
    <row r="550" spans="1:4" x14ac:dyDescent="0.25">
      <c r="A550" s="193" t="str">
        <f>'АЗК Cl'!A551</f>
        <v>АЗК 9 ГродноОНП</v>
      </c>
      <c r="B550" s="192" t="str">
        <f>'АЗК S'!A550</f>
        <v>АЗК 9 ГРОДНО ОНП</v>
      </c>
      <c r="C550" s="96">
        <f>('АЗК Cl'!B551-'АЗК S'!B550)/'АЗК Cl'!B551</f>
        <v>5.9443063504537364E-6</v>
      </c>
      <c r="D550" s="194">
        <f>('АЗК Cl'!C551-'АЗК S'!C550)/'АЗК Cl'!C551</f>
        <v>7.9835266172632597E-5</v>
      </c>
    </row>
    <row r="551" spans="1:4" x14ac:dyDescent="0.25">
      <c r="A551" s="193" t="str">
        <f>'АЗК Cl'!A552</f>
        <v>АЗК 9 МАЗ</v>
      </c>
      <c r="B551" s="192" t="str">
        <f>'АЗК S'!A551</f>
        <v>АЗК 9 МАЗ</v>
      </c>
      <c r="C551" s="96">
        <f>('АЗК Cl'!B552-'АЗК S'!B551)/'АЗК Cl'!B552</f>
        <v>4.178331597551963E-5</v>
      </c>
      <c r="D551" s="194">
        <f>('АЗК Cl'!C552-'АЗК S'!C551)/'АЗК Cl'!C552</f>
        <v>7.4822311729762537E-5</v>
      </c>
    </row>
    <row r="552" spans="1:4" x14ac:dyDescent="0.25">
      <c r="A552" s="193" t="str">
        <f>'АЗК Cl'!A553</f>
        <v>АЗК 9 МинскОНП</v>
      </c>
      <c r="B552" s="192" t="str">
        <f>'АЗК S'!A552</f>
        <v>АЗК 9 МИНСК ОНП</v>
      </c>
      <c r="C552" s="96">
        <f>('АЗК Cl'!B553-'АЗК S'!B552)/'АЗК Cl'!B553</f>
        <v>-4.4112599367641654E-4</v>
      </c>
      <c r="D552" s="194">
        <f>('АЗК Cl'!C553-'АЗК S'!C552)/'АЗК Cl'!C553</f>
        <v>-3.359622026148126E-4</v>
      </c>
    </row>
    <row r="553" spans="1:4" x14ac:dyDescent="0.25">
      <c r="A553" s="193" t="str">
        <f>'АЗК Cl'!A554</f>
        <v>АЗК 9 МогилевОНП</v>
      </c>
      <c r="B553" s="192" t="str">
        <f>'АЗК S'!A553</f>
        <v>АЗК 9 МОГИЛЕВ ОНП</v>
      </c>
      <c r="C553" s="96">
        <f>('АЗК Cl'!B554-'АЗК S'!B553)/'АЗК Cl'!B554</f>
        <v>-3.7206496604753741E-5</v>
      </c>
      <c r="D553" s="194">
        <f>('АЗК Cl'!C554-'АЗК S'!C553)/'АЗК Cl'!C554</f>
        <v>-5.0752774574559018E-5</v>
      </c>
    </row>
    <row r="554" spans="1:4" x14ac:dyDescent="0.25">
      <c r="A554" s="193" t="str">
        <f>'АЗК Cl'!A555</f>
        <v>АЗК 9 ПуховичиНП</v>
      </c>
      <c r="B554" s="192" t="str">
        <f>'АЗК S'!A554</f>
        <v>АЗК 9 ПУХОВИЧИ НП</v>
      </c>
      <c r="C554" s="96">
        <f>('АЗК Cl'!B555-'АЗК S'!B554)/'АЗК Cl'!B555</f>
        <v>-6.6047349043083783E-5</v>
      </c>
      <c r="D554" s="194">
        <f>('АЗК Cl'!C555-'АЗК S'!C554)/'АЗК Cl'!C555</f>
        <v>-3.6484521338192849E-5</v>
      </c>
    </row>
    <row r="555" spans="1:4" x14ac:dyDescent="0.25">
      <c r="A555" s="193" t="str">
        <f>'АЗК Cl'!A556</f>
        <v>АЗК 90 БрестОНП</v>
      </c>
      <c r="B555" s="192" t="str">
        <f>'АЗК S'!A555</f>
        <v>АЗК 90 БРЕСТ ОНП</v>
      </c>
      <c r="C555" s="96">
        <f>('АЗК Cl'!B556-'АЗК S'!B555)/'АЗК Cl'!B556</f>
        <v>-2.6606159168345814E-4</v>
      </c>
      <c r="D555" s="194">
        <f>('АЗК Cl'!C556-'АЗК S'!C555)/'АЗК Cl'!C556</f>
        <v>-2.5950133282874924E-4</v>
      </c>
    </row>
    <row r="556" spans="1:4" x14ac:dyDescent="0.25">
      <c r="A556" s="193" t="str">
        <f>'АЗК Cl'!A557</f>
        <v>АЗК 90 МинскОНП</v>
      </c>
      <c r="B556" s="192" t="str">
        <f>'АЗК S'!A556</f>
        <v>АЗК 90 МИНСК ОНП</v>
      </c>
      <c r="C556" s="96">
        <f>('АЗК Cl'!B557-'АЗК S'!B556)/'АЗК Cl'!B557</f>
        <v>7.1069158121901703E-3</v>
      </c>
      <c r="D556" s="194">
        <f>('АЗК Cl'!C557-'АЗК S'!C556)/'АЗК Cl'!C557</f>
        <v>7.1601086650540307E-5</v>
      </c>
    </row>
    <row r="557" spans="1:4" x14ac:dyDescent="0.25">
      <c r="A557" s="193" t="str">
        <f>'АЗК Cl'!A558</f>
        <v>АЗК 92 БрестОНП</v>
      </c>
      <c r="B557" s="192" t="str">
        <f>'АЗК S'!A557</f>
        <v>АЗК 92 БРЕСТ ОНП</v>
      </c>
      <c r="C557" s="96">
        <f>('АЗК Cl'!B558-'АЗК S'!B557)/'АЗК Cl'!B558</f>
        <v>-2.3507138850113033E-4</v>
      </c>
      <c r="D557" s="194">
        <f>('АЗК Cl'!C558-'АЗК S'!C557)/'АЗК Cl'!C558</f>
        <v>-2.8961066407241082E-4</v>
      </c>
    </row>
    <row r="558" spans="1:4" x14ac:dyDescent="0.25">
      <c r="A558" s="193" t="str">
        <f>'АЗК Cl'!A559</f>
        <v>АЗК 96 МогилевОНП</v>
      </c>
      <c r="B558" s="192" t="str">
        <f>'АЗК S'!A558</f>
        <v>АЗК 96 МОГИЛЕВ ОНП</v>
      </c>
      <c r="C558" s="96">
        <f>('АЗК Cl'!B559-'АЗК S'!B558)/'АЗК Cl'!B559</f>
        <v>-2.0262137334755832E-4</v>
      </c>
      <c r="D558" s="194">
        <f>('АЗК Cl'!C559-'АЗК S'!C558)/'АЗК Cl'!C559</f>
        <v>-7.166603195616333E-5</v>
      </c>
    </row>
    <row r="559" spans="1:4" x14ac:dyDescent="0.25">
      <c r="A559" s="193" t="str">
        <f>'АЗК Cl'!A560</f>
        <v>АЗК 99 МогилевОНП</v>
      </c>
      <c r="B559" s="192" t="str">
        <f>'АЗК S'!A559</f>
        <v>АЗК 99 МОГИЛЕВ ОНП</v>
      </c>
      <c r="C559" s="96">
        <f>('АЗК Cl'!B560-'АЗК S'!B559)/'АЗК Cl'!B560</f>
        <v>-1.2815313818013063E-4</v>
      </c>
      <c r="D559" s="194">
        <f>('АЗК Cl'!C560-'АЗК S'!C559)/'АЗК Cl'!C560</f>
        <v>-1.1174490220166585E-4</v>
      </c>
    </row>
    <row r="560" spans="1:4" x14ac:dyDescent="0.25">
      <c r="A560" s="193" t="str">
        <f>'АЗК Cl'!A561</f>
        <v>АЗК №1 ЛидаНП</v>
      </c>
      <c r="B560" s="192" t="str">
        <f>'АЗК S'!A560</f>
        <v>АЗК №1 ЛИДА НП</v>
      </c>
      <c r="C560" s="96">
        <f>('АЗК Cl'!B561-'АЗК S'!B560)/'АЗК Cl'!B561</f>
        <v>-3.659332856658763E-4</v>
      </c>
      <c r="D560" s="194">
        <f>('АЗК Cl'!C561-'АЗК S'!C560)/'АЗК Cl'!C561</f>
        <v>-5.3315310979185385E-4</v>
      </c>
    </row>
    <row r="561" spans="1:4" x14ac:dyDescent="0.25">
      <c r="A561" s="193" t="str">
        <f>'АЗК Cl'!A562</f>
        <v>АЗК №10 ЛидаНП</v>
      </c>
      <c r="B561" s="192" t="str">
        <f>'АЗК S'!A561</f>
        <v>АЗК №10 ЛИДА НП</v>
      </c>
      <c r="C561" s="96">
        <f>('АЗК Cl'!B562-'АЗК S'!B561)/'АЗК Cl'!B562</f>
        <v>-1.2274846754412819E-4</v>
      </c>
      <c r="D561" s="194">
        <f>('АЗК Cl'!C562-'АЗК S'!C561)/'АЗК Cl'!C562</f>
        <v>-1.0398244418505252E-4</v>
      </c>
    </row>
    <row r="562" spans="1:4" x14ac:dyDescent="0.25">
      <c r="A562" s="193" t="str">
        <f>'АЗК Cl'!A563</f>
        <v>АЗК №11 ЛидаНП</v>
      </c>
      <c r="B562" s="192" t="str">
        <f>'АЗК S'!A562</f>
        <v>АЗК №11 ЛИДА НП</v>
      </c>
      <c r="C562" s="96">
        <f>('АЗК Cl'!B563-'АЗК S'!B562)/'АЗК Cl'!B563</f>
        <v>-1.5344718024471885E-5</v>
      </c>
      <c r="D562" s="194">
        <f>('АЗК Cl'!C563-'АЗК S'!C562)/'АЗК Cl'!C563</f>
        <v>-1.26589781152864E-4</v>
      </c>
    </row>
    <row r="563" spans="1:4" x14ac:dyDescent="0.25">
      <c r="A563" s="193" t="str">
        <f>'АЗК Cl'!A564</f>
        <v>АЗК №12 ЛидаНП</v>
      </c>
      <c r="B563" s="192" t="str">
        <f>'АЗК S'!A563</f>
        <v>АЗК №12 ЛИДА НП</v>
      </c>
      <c r="C563" s="96">
        <f>('АЗК Cl'!B564-'АЗК S'!B563)/'АЗК Cl'!B564</f>
        <v>-2.9649867677605216E-4</v>
      </c>
      <c r="D563" s="194">
        <f>('АЗК Cl'!C564-'АЗК S'!C563)/'АЗК Cl'!C564</f>
        <v>-2.1746916029777709E-3</v>
      </c>
    </row>
    <row r="564" spans="1:4" x14ac:dyDescent="0.25">
      <c r="A564" s="193" t="str">
        <f>'АЗК Cl'!A565</f>
        <v>АЗК №13 ЛидаНП</v>
      </c>
      <c r="B564" s="192" t="str">
        <f>'АЗК S'!A564</f>
        <v>АЗК №13 ЛИДА НП</v>
      </c>
      <c r="C564" s="96">
        <f>('АЗК Cl'!B565-'АЗК S'!B564)/'АЗК Cl'!B565</f>
        <v>-6.3571857946352449E-5</v>
      </c>
      <c r="D564" s="194">
        <f>('АЗК Cl'!C565-'АЗК S'!C564)/'АЗК Cl'!C565</f>
        <v>5.3154737050391402E-3</v>
      </c>
    </row>
    <row r="565" spans="1:4" x14ac:dyDescent="0.25">
      <c r="A565" s="193" t="str">
        <f>'АЗК Cl'!A566</f>
        <v>АЗК №14 ЛидаНП</v>
      </c>
      <c r="B565" s="192" t="str">
        <f>'АЗК S'!A565</f>
        <v>АЗК №14 ЛИДА НП</v>
      </c>
      <c r="C565" s="96">
        <f>('АЗК Cl'!B566-'АЗК S'!B565)/'АЗК Cl'!B566</f>
        <v>1.7826120303000759E-3</v>
      </c>
      <c r="D565" s="194">
        <f>('АЗК Cl'!C566-'АЗК S'!C565)/'АЗК Cl'!C566</f>
        <v>-3.7653106355332996E-4</v>
      </c>
    </row>
    <row r="566" spans="1:4" x14ac:dyDescent="0.25">
      <c r="A566" s="193" t="str">
        <f>'АЗК Cl'!A567</f>
        <v>АЗК №15 ЛидаНП</v>
      </c>
      <c r="B566" s="192" t="str">
        <f>'АЗК S'!A566</f>
        <v>АЗК №15 ЛИДА НП</v>
      </c>
      <c r="C566" s="96">
        <f>('АЗК Cl'!B567-'АЗК S'!B566)/'АЗК Cl'!B567</f>
        <v>3.2068008006704972E-4</v>
      </c>
      <c r="D566" s="194">
        <f>('АЗК Cl'!C567-'АЗК S'!C566)/'АЗК Cl'!C567</f>
        <v>2.1885271960425225E-3</v>
      </c>
    </row>
    <row r="567" spans="1:4" x14ac:dyDescent="0.25">
      <c r="A567" s="193" t="str">
        <f>'АЗК Cl'!A568</f>
        <v>АЗК №16 ЛидаНП</v>
      </c>
      <c r="B567" s="192" t="str">
        <f>'АЗК S'!A567</f>
        <v>АЗК №16 ЛИДА НП</v>
      </c>
      <c r="C567" s="96">
        <f>('АЗК Cl'!B568-'АЗК S'!B567)/'АЗК Cl'!B568</f>
        <v>-1.9991549968469304E-4</v>
      </c>
      <c r="D567" s="194">
        <f>('АЗК Cl'!C568-'АЗК S'!C567)/'АЗК Cl'!C568</f>
        <v>1.2589231314695103E-3</v>
      </c>
    </row>
    <row r="568" spans="1:4" x14ac:dyDescent="0.25">
      <c r="A568" s="193" t="str">
        <f>'АЗК Cl'!A569</f>
        <v>АЗК №17 ЛидаНП</v>
      </c>
      <c r="B568" s="192" t="str">
        <f>'АЗК S'!A568</f>
        <v>АЗК №17 ЛИДА НП</v>
      </c>
      <c r="C568" s="96">
        <f>('АЗК Cl'!B569-'АЗК S'!B568)/'АЗК Cl'!B569</f>
        <v>-1.2681971423374129E-4</v>
      </c>
      <c r="D568" s="194">
        <f>('АЗК Cl'!C569-'АЗК S'!C568)/'АЗК Cl'!C569</f>
        <v>-1.5481370665028485E-4</v>
      </c>
    </row>
    <row r="569" spans="1:4" x14ac:dyDescent="0.25">
      <c r="A569" s="193" t="str">
        <f>'АЗК Cl'!A570</f>
        <v>АЗК №18 ЛидаНП</v>
      </c>
      <c r="B569" s="192" t="str">
        <f>'АЗК S'!A569</f>
        <v>АЗК №18 ЛИДА НП</v>
      </c>
      <c r="C569" s="96">
        <f>('АЗК Cl'!B570-'АЗК S'!B569)/'АЗК Cl'!B570</f>
        <v>-6.0897119516514219E-6</v>
      </c>
      <c r="D569" s="194">
        <f>('АЗК Cl'!C570-'АЗК S'!C569)/'АЗК Cl'!C570</f>
        <v>7.0961347338482157E-4</v>
      </c>
    </row>
    <row r="570" spans="1:4" x14ac:dyDescent="0.25">
      <c r="A570" s="193" t="str">
        <f>'АЗК Cl'!A571</f>
        <v>АЗК №19 ЛидаНП</v>
      </c>
      <c r="B570" s="192" t="str">
        <f>'АЗК S'!A570</f>
        <v>АЗК №19 ЛИДА НП</v>
      </c>
      <c r="C570" s="96">
        <f>('АЗК Cl'!B571-'АЗК S'!B570)/'АЗК Cl'!B571</f>
        <v>-3.4189819148754504E-4</v>
      </c>
      <c r="D570" s="194">
        <f>('АЗК Cl'!C571-'АЗК S'!C570)/'АЗК Cl'!C571</f>
        <v>-9.6165625185341255E-4</v>
      </c>
    </row>
    <row r="571" spans="1:4" x14ac:dyDescent="0.25">
      <c r="A571" s="193" t="str">
        <f>'АЗК Cl'!A572</f>
        <v>АЗК №21 ЛидаНП</v>
      </c>
      <c r="B571" s="192" t="str">
        <f>'АЗК S'!A571</f>
        <v>АЗК №21 ЛИДА НП</v>
      </c>
      <c r="C571" s="96">
        <f>('АЗК Cl'!B572-'АЗК S'!B571)/'АЗК Cl'!B572</f>
        <v>1.6846891168952486E-4</v>
      </c>
      <c r="D571" s="194">
        <f>('АЗК Cl'!C572-'АЗК S'!C571)/'АЗК Cl'!C572</f>
        <v>-4.1194505942165882E-4</v>
      </c>
    </row>
    <row r="572" spans="1:4" x14ac:dyDescent="0.25">
      <c r="A572" s="193" t="str">
        <f>'АЗК Cl'!A573</f>
        <v>АЗК №22 ЛидаНП</v>
      </c>
      <c r="B572" s="192" t="str">
        <f>'АЗК S'!A572</f>
        <v>АЗК №22 ЛИДА НП</v>
      </c>
      <c r="C572" s="96">
        <f>('АЗК Cl'!B573-'АЗК S'!B572)/'АЗК Cl'!B573</f>
        <v>-4.5592193531381167E-4</v>
      </c>
      <c r="D572" s="194">
        <f>('АЗК Cl'!C573-'АЗК S'!C572)/'АЗК Cl'!C573</f>
        <v>-5.2789311510518459E-4</v>
      </c>
    </row>
    <row r="573" spans="1:4" x14ac:dyDescent="0.25">
      <c r="A573" s="193" t="str">
        <f>'АЗК Cl'!A574</f>
        <v>АЗК №3 ЛидаНП</v>
      </c>
      <c r="B573" s="192" t="str">
        <f>'АЗК S'!A573</f>
        <v>АЗК №3 ЛИДА НП</v>
      </c>
      <c r="C573" s="96">
        <f>('АЗК Cl'!B574-'АЗК S'!B573)/'АЗК Cl'!B574</f>
        <v>-4.308943430529099E-5</v>
      </c>
      <c r="D573" s="194">
        <f>('АЗК Cl'!C574-'АЗК S'!C573)/'АЗК Cl'!C574</f>
        <v>-2.8740067259372252E-4</v>
      </c>
    </row>
    <row r="574" spans="1:4" x14ac:dyDescent="0.25">
      <c r="A574" s="193" t="str">
        <f>'АЗК Cl'!A575</f>
        <v>АЗК №4 ЛидаНП</v>
      </c>
      <c r="B574" s="192" t="str">
        <f>'АЗК S'!A574</f>
        <v>АЗК №4 ЛИДА НП</v>
      </c>
      <c r="C574" s="96">
        <f>('АЗК Cl'!B575-'АЗК S'!B574)/'АЗК Cl'!B575</f>
        <v>-6.4819695201327103E-4</v>
      </c>
      <c r="D574" s="194">
        <f>('АЗК Cl'!C575-'АЗК S'!C574)/'АЗК Cl'!C575</f>
        <v>-1.3752396895431765E-4</v>
      </c>
    </row>
    <row r="575" spans="1:4" x14ac:dyDescent="0.25">
      <c r="A575" s="193" t="str">
        <f>'АЗК Cl'!A576</f>
        <v>АЗК №5 ЛидаНП</v>
      </c>
      <c r="B575" s="192" t="str">
        <f>'АЗК S'!A575</f>
        <v>АЗК №5 ЛИДА НП</v>
      </c>
      <c r="C575" s="96">
        <f>('АЗК Cl'!B576-'АЗК S'!B575)/'АЗК Cl'!B576</f>
        <v>4.133206242989816E-4</v>
      </c>
      <c r="D575" s="194">
        <f>('АЗК Cl'!C576-'АЗК S'!C575)/'АЗК Cl'!C576</f>
        <v>8.2515609858587271E-4</v>
      </c>
    </row>
    <row r="576" spans="1:4" x14ac:dyDescent="0.25">
      <c r="A576" s="193" t="str">
        <f>'АЗК Cl'!A577</f>
        <v>АЗК №6 ЛидаНП</v>
      </c>
      <c r="B576" s="192" t="str">
        <f>'АЗК S'!A576</f>
        <v>АЗК №6 ЛИДА НП</v>
      </c>
      <c r="C576" s="96">
        <f>('АЗК Cl'!B577-'АЗК S'!B576)/'АЗК Cl'!B577</f>
        <v>-6.6951323527785617E-4</v>
      </c>
      <c r="D576" s="194">
        <f>('АЗК Cl'!C577-'АЗК S'!C576)/'АЗК Cl'!C577</f>
        <v>-2.4194477736339584E-4</v>
      </c>
    </row>
    <row r="577" spans="1:4" x14ac:dyDescent="0.25">
      <c r="A577" s="193" t="str">
        <f>'АЗК Cl'!A578</f>
        <v>АЗК №7 ЛидаНП</v>
      </c>
      <c r="B577" s="192" t="str">
        <f>'АЗК S'!A577</f>
        <v>АЗК №7 ЛИДА НП</v>
      </c>
      <c r="C577" s="96">
        <f>('АЗК Cl'!B578-'АЗК S'!B577)/'АЗК Cl'!B578</f>
        <v>-1.6806327896320693E-4</v>
      </c>
      <c r="D577" s="194">
        <f>('АЗК Cl'!C578-'АЗК S'!C577)/'АЗК Cl'!C578</f>
        <v>-4.1352042758508812E-4</v>
      </c>
    </row>
    <row r="578" spans="1:4" x14ac:dyDescent="0.25">
      <c r="A578" s="193" t="str">
        <f>'АЗК Cl'!A579</f>
        <v>АЗК №8 ЛидаНП</v>
      </c>
      <c r="B578" s="192" t="str">
        <f>'АЗК S'!A578</f>
        <v>АЗК №8 ЛИДА НП</v>
      </c>
      <c r="C578" s="96">
        <f>('АЗК Cl'!B579-'АЗК S'!B578)/'АЗК Cl'!B579</f>
        <v>-1.2589864449731079E-4</v>
      </c>
      <c r="D578" s="194">
        <f>('АЗК Cl'!C579-'АЗК S'!C578)/'АЗК Cl'!C579</f>
        <v>4.8172474198096267E-4</v>
      </c>
    </row>
    <row r="579" spans="1:4" x14ac:dyDescent="0.25">
      <c r="A579" s="193" t="str">
        <f>'АЗК Cl'!A580</f>
        <v>АЗК №9 ЛидаНП</v>
      </c>
      <c r="B579" s="192" t="str">
        <f>'АЗК S'!A579</f>
        <v>АЗК №9 ЛИДА НП</v>
      </c>
      <c r="C579" s="96">
        <f>('АЗК Cl'!B580-'АЗК S'!B579)/'АЗК Cl'!B580</f>
        <v>7.5330648050479624E-5</v>
      </c>
      <c r="D579" s="194">
        <f>('АЗК Cl'!C580-'АЗК S'!C579)/'АЗК Cl'!C580</f>
        <v>-6.6187868131601133E-5</v>
      </c>
    </row>
    <row r="580" spans="1:4" x14ac:dyDescent="0.25">
      <c r="A580" s="193">
        <f>'АЗК Cl'!A581</f>
        <v>0</v>
      </c>
      <c r="B580" s="192" t="str">
        <f>'АЗК S'!A580</f>
        <v>Буфет МОГИЛЕВ ОНП</v>
      </c>
      <c r="C580" s="96"/>
      <c r="D580" s="194"/>
    </row>
    <row r="581" spans="1:4" ht="15.75" thickBot="1" x14ac:dyDescent="0.3">
      <c r="A581" s="195" t="str">
        <f>'АЗК Cl'!A582</f>
        <v>АЗК Сосенка МинскОНП</v>
      </c>
      <c r="B581" s="196"/>
      <c r="C581" s="101"/>
      <c r="D581" s="197"/>
    </row>
    <row r="582" spans="1:4" x14ac:dyDescent="0.25">
      <c r="B582" s="126"/>
    </row>
    <row r="583" spans="1:4" x14ac:dyDescent="0.25">
      <c r="B583" s="126"/>
    </row>
    <row r="584" spans="1:4" x14ac:dyDescent="0.25">
      <c r="B584" s="126"/>
    </row>
    <row r="585" spans="1:4" x14ac:dyDescent="0.25">
      <c r="B585" s="126"/>
    </row>
    <row r="586" spans="1:4" x14ac:dyDescent="0.25">
      <c r="B586" s="126"/>
    </row>
  </sheetData>
  <conditionalFormatting sqref="C1:D1048576">
    <cfRule type="colorScale" priority="6">
      <colorScale>
        <cfvo type="min"/>
        <cfvo type="percentile" val="50"/>
        <cfvo type="max"/>
        <color rgb="FFF8696B"/>
        <color rgb="FFFCFCFF"/>
        <color rgb="FF5A8AC6"/>
      </colorScale>
    </cfRule>
    <cfRule type="colorScale" priority="7">
      <colorScale>
        <cfvo type="min"/>
        <cfvo type="max"/>
        <color rgb="FFFCFCFF"/>
        <color rgb="FF63BE7B"/>
      </colorScale>
    </cfRule>
  </conditionalFormatting>
  <conditionalFormatting sqref="C1:D1">
    <cfRule type="colorScale" priority="2">
      <colorScale>
        <cfvo type="min"/>
        <cfvo type="max"/>
        <color rgb="FFFCFCFF"/>
        <color rgb="FF63BE7B"/>
      </colorScale>
    </cfRule>
  </conditionalFormatting>
  <conditionalFormatting sqref="C1:D1048576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6"/>
  <sheetViews>
    <sheetView topLeftCell="A4" workbookViewId="0">
      <selection activeCell="B3" sqref="B3"/>
    </sheetView>
  </sheetViews>
  <sheetFormatPr defaultRowHeight="15" x14ac:dyDescent="0.25"/>
  <sheetData>
    <row r="1" spans="1:19" x14ac:dyDescent="0.25">
      <c r="A1" t="s">
        <v>1340</v>
      </c>
      <c r="B1" t="s">
        <v>1339</v>
      </c>
    </row>
    <row r="2" spans="1:19" x14ac:dyDescent="0.25">
      <c r="A2" t="s">
        <v>139</v>
      </c>
      <c r="B2" t="s">
        <v>1265</v>
      </c>
      <c r="C2" t="s">
        <v>1260</v>
      </c>
      <c r="D2" t="s">
        <v>1266</v>
      </c>
      <c r="E2" t="s">
        <v>1261</v>
      </c>
      <c r="F2" t="s">
        <v>1267</v>
      </c>
      <c r="G2" t="s">
        <v>1262</v>
      </c>
      <c r="H2" t="s">
        <v>1268</v>
      </c>
      <c r="I2" t="s">
        <v>1263</v>
      </c>
      <c r="J2" t="s">
        <v>1269</v>
      </c>
      <c r="K2" t="s">
        <v>1264</v>
      </c>
      <c r="L2" t="s">
        <v>1270</v>
      </c>
      <c r="M2" t="s">
        <v>1271</v>
      </c>
      <c r="N2" t="s">
        <v>1272</v>
      </c>
      <c r="O2" t="s">
        <v>1273</v>
      </c>
      <c r="P2" t="s">
        <v>1274</v>
      </c>
      <c r="Q2" t="s">
        <v>1275</v>
      </c>
      <c r="R2" t="s">
        <v>1276</v>
      </c>
      <c r="S2" t="s">
        <v>140</v>
      </c>
    </row>
    <row r="3" spans="1:19" x14ac:dyDescent="0.25">
      <c r="A3" t="s">
        <v>1341</v>
      </c>
      <c r="B3">
        <v>396211.76</v>
      </c>
      <c r="C3">
        <v>315058.81</v>
      </c>
      <c r="D3">
        <v>320119.99</v>
      </c>
      <c r="E3">
        <v>328324.65000000002</v>
      </c>
      <c r="F3">
        <v>288635.90999999997</v>
      </c>
      <c r="G3">
        <v>357328.266</v>
      </c>
      <c r="H3">
        <v>311882.76</v>
      </c>
      <c r="I3">
        <v>311603.99</v>
      </c>
      <c r="J3">
        <v>292646.34999999998</v>
      </c>
      <c r="K3">
        <v>304187.34000000003</v>
      </c>
      <c r="L3">
        <v>298878.71000000002</v>
      </c>
      <c r="M3">
        <v>288821.5</v>
      </c>
      <c r="N3">
        <v>315380.95</v>
      </c>
      <c r="O3">
        <v>323433.40999999997</v>
      </c>
      <c r="P3">
        <v>331837.31</v>
      </c>
      <c r="Q3">
        <v>319376.53000000003</v>
      </c>
      <c r="R3">
        <v>336119.28</v>
      </c>
      <c r="S3">
        <v>5439847.5159999998</v>
      </c>
    </row>
    <row r="4" spans="1:19" x14ac:dyDescent="0.25">
      <c r="A4" t="s">
        <v>1342</v>
      </c>
      <c r="B4">
        <v>401129.22</v>
      </c>
      <c r="C4">
        <v>443499.87</v>
      </c>
      <c r="D4">
        <v>352285.78</v>
      </c>
      <c r="E4">
        <v>455058.07</v>
      </c>
      <c r="F4">
        <v>445416.45</v>
      </c>
      <c r="G4">
        <v>511045.34</v>
      </c>
      <c r="H4">
        <v>506022.43</v>
      </c>
      <c r="I4">
        <v>499810.11</v>
      </c>
      <c r="J4">
        <v>589626.02</v>
      </c>
      <c r="K4">
        <v>586542.14</v>
      </c>
      <c r="L4">
        <v>657620.19999999995</v>
      </c>
      <c r="M4">
        <v>653055.11</v>
      </c>
      <c r="N4">
        <v>665590.02</v>
      </c>
      <c r="O4">
        <v>582441.79</v>
      </c>
      <c r="P4">
        <v>588724.77</v>
      </c>
      <c r="Q4">
        <v>508550.64</v>
      </c>
      <c r="R4">
        <v>496057.86</v>
      </c>
      <c r="S4">
        <v>8942475.8200000003</v>
      </c>
    </row>
    <row r="5" spans="1:19" x14ac:dyDescent="0.25">
      <c r="A5" t="s">
        <v>1343</v>
      </c>
      <c r="B5">
        <v>531111.65</v>
      </c>
      <c r="C5">
        <v>453168.54</v>
      </c>
      <c r="D5">
        <v>438750.42</v>
      </c>
      <c r="E5">
        <v>458040.57</v>
      </c>
      <c r="F5">
        <v>455464.37</v>
      </c>
      <c r="G5">
        <v>485844.19</v>
      </c>
      <c r="H5">
        <v>499733.36</v>
      </c>
      <c r="I5">
        <v>439503.6</v>
      </c>
      <c r="J5">
        <v>502089.61</v>
      </c>
      <c r="K5">
        <v>433905.74</v>
      </c>
      <c r="L5">
        <v>498776.44</v>
      </c>
      <c r="M5">
        <v>512840.21</v>
      </c>
      <c r="N5">
        <v>509330.14</v>
      </c>
      <c r="O5">
        <v>515652.24</v>
      </c>
      <c r="P5">
        <v>545474.05000000005</v>
      </c>
      <c r="Q5">
        <v>490058.75</v>
      </c>
      <c r="R5">
        <v>508928.64</v>
      </c>
      <c r="S5">
        <v>8278672.5199999996</v>
      </c>
    </row>
    <row r="6" spans="1:19" x14ac:dyDescent="0.25">
      <c r="A6" t="s">
        <v>1344</v>
      </c>
      <c r="B6">
        <v>392979.07</v>
      </c>
      <c r="C6">
        <v>265175.40000000002</v>
      </c>
      <c r="D6">
        <v>320292.58</v>
      </c>
      <c r="E6">
        <v>269407.46999999997</v>
      </c>
      <c r="F6">
        <v>348538.61</v>
      </c>
      <c r="G6">
        <v>276114.42</v>
      </c>
      <c r="H6">
        <v>364985.19</v>
      </c>
      <c r="I6">
        <v>273687.31</v>
      </c>
      <c r="J6">
        <v>330983.28000000003</v>
      </c>
      <c r="K6">
        <v>269279.35999999999</v>
      </c>
      <c r="L6">
        <v>339215.25</v>
      </c>
      <c r="M6">
        <v>334828.09999999998</v>
      </c>
      <c r="N6">
        <v>316968.26</v>
      </c>
      <c r="O6">
        <v>314420.01</v>
      </c>
      <c r="P6">
        <v>329521.55</v>
      </c>
      <c r="Q6">
        <v>301269.59000000003</v>
      </c>
      <c r="R6">
        <v>317653.65999999997</v>
      </c>
      <c r="S6">
        <v>5365319.1099999994</v>
      </c>
    </row>
    <row r="7" spans="1:19" x14ac:dyDescent="0.25">
      <c r="A7" t="s">
        <v>1345</v>
      </c>
      <c r="B7">
        <v>536384.41</v>
      </c>
      <c r="C7">
        <v>501580.79999999999</v>
      </c>
      <c r="D7">
        <v>482891.98</v>
      </c>
      <c r="E7">
        <v>520054.95</v>
      </c>
      <c r="F7">
        <v>535054.5</v>
      </c>
      <c r="G7">
        <v>585038.69999999995</v>
      </c>
      <c r="H7">
        <v>572495.72</v>
      </c>
      <c r="I7">
        <v>560608.22</v>
      </c>
      <c r="J7">
        <v>609156.03</v>
      </c>
      <c r="K7">
        <v>553987.15</v>
      </c>
      <c r="L7">
        <v>600641.19999999995</v>
      </c>
      <c r="M7">
        <v>615518.67000000004</v>
      </c>
      <c r="N7">
        <v>636792.02</v>
      </c>
      <c r="O7">
        <v>602219.82999999996</v>
      </c>
      <c r="P7">
        <v>646577.81999999995</v>
      </c>
      <c r="Q7">
        <v>597321.71</v>
      </c>
      <c r="R7">
        <v>565472.929999999</v>
      </c>
      <c r="S7">
        <v>9721796.6400000006</v>
      </c>
    </row>
    <row r="8" spans="1:19" x14ac:dyDescent="0.25">
      <c r="A8" t="s">
        <v>1346</v>
      </c>
      <c r="B8">
        <v>755897.5</v>
      </c>
      <c r="C8">
        <v>763735.29</v>
      </c>
      <c r="D8">
        <v>710059.19</v>
      </c>
      <c r="E8">
        <v>793350.83</v>
      </c>
      <c r="F8">
        <v>776706.12</v>
      </c>
      <c r="G8">
        <v>822155.85000000102</v>
      </c>
      <c r="H8">
        <v>820971.44</v>
      </c>
      <c r="I8">
        <v>714905.26</v>
      </c>
      <c r="J8">
        <v>835152.3</v>
      </c>
      <c r="K8">
        <v>768491.77</v>
      </c>
      <c r="L8">
        <v>849833.83</v>
      </c>
      <c r="M8">
        <v>868653.51</v>
      </c>
      <c r="N8">
        <v>859990.88</v>
      </c>
      <c r="O8">
        <v>842531.58</v>
      </c>
      <c r="P8">
        <v>875017.92000000097</v>
      </c>
      <c r="Q8">
        <v>811010.94</v>
      </c>
      <c r="R8">
        <v>838417.92000000004</v>
      </c>
      <c r="S8">
        <v>13706882.130000003</v>
      </c>
    </row>
    <row r="9" spans="1:19" x14ac:dyDescent="0.25">
      <c r="A9" t="s">
        <v>1347</v>
      </c>
      <c r="B9">
        <v>917480.01000000106</v>
      </c>
      <c r="C9">
        <v>938136.65</v>
      </c>
      <c r="D9">
        <v>860434.59999999905</v>
      </c>
      <c r="E9">
        <v>949286.37</v>
      </c>
      <c r="F9">
        <v>917558.05</v>
      </c>
      <c r="G9">
        <v>1031011.29</v>
      </c>
      <c r="H9">
        <v>884194.82</v>
      </c>
      <c r="I9">
        <v>880505.54</v>
      </c>
      <c r="J9">
        <v>968971.34</v>
      </c>
      <c r="K9">
        <v>949465.34</v>
      </c>
      <c r="L9">
        <v>987724.16</v>
      </c>
      <c r="M9">
        <v>976069.36</v>
      </c>
      <c r="N9">
        <v>1008122.46</v>
      </c>
      <c r="O9">
        <v>966710.88</v>
      </c>
      <c r="P9">
        <v>1001817.21</v>
      </c>
      <c r="Q9">
        <v>1026108.85</v>
      </c>
      <c r="R9">
        <v>1070003.5</v>
      </c>
      <c r="S9">
        <v>16333600.430000002</v>
      </c>
    </row>
    <row r="10" spans="1:19" x14ac:dyDescent="0.25">
      <c r="A10" t="s">
        <v>1348</v>
      </c>
      <c r="B10">
        <v>808938.02</v>
      </c>
      <c r="C10">
        <v>492540.69</v>
      </c>
      <c r="D10">
        <v>796972.7</v>
      </c>
      <c r="E10">
        <v>502273</v>
      </c>
      <c r="F10">
        <v>920726.52</v>
      </c>
      <c r="G10">
        <v>550094.97</v>
      </c>
      <c r="H10">
        <v>969433.36999999895</v>
      </c>
      <c r="I10">
        <v>472015.48</v>
      </c>
      <c r="J10">
        <v>569646.43999999994</v>
      </c>
      <c r="K10">
        <v>483398.03</v>
      </c>
      <c r="L10">
        <v>550902.02</v>
      </c>
      <c r="M10">
        <v>559127.36</v>
      </c>
      <c r="N10">
        <v>551615.13</v>
      </c>
      <c r="O10">
        <v>517004.03</v>
      </c>
      <c r="P10">
        <v>534477.54</v>
      </c>
      <c r="Q10">
        <v>494643.72</v>
      </c>
      <c r="R10">
        <v>505454.03</v>
      </c>
      <c r="S10">
        <v>10279263.050000001</v>
      </c>
    </row>
    <row r="11" spans="1:19" x14ac:dyDescent="0.25">
      <c r="A11" t="s">
        <v>1349</v>
      </c>
      <c r="B11">
        <v>510053.51</v>
      </c>
      <c r="C11">
        <v>450124.46</v>
      </c>
      <c r="D11">
        <v>454351.48</v>
      </c>
      <c r="E11">
        <v>463331.34</v>
      </c>
      <c r="F11">
        <v>491849.87</v>
      </c>
      <c r="G11">
        <v>478246.86</v>
      </c>
      <c r="H11">
        <v>517453.04</v>
      </c>
      <c r="I11">
        <v>411576.19</v>
      </c>
      <c r="J11">
        <v>522883.05</v>
      </c>
      <c r="K11">
        <v>438398.07</v>
      </c>
      <c r="L11">
        <v>508642.39</v>
      </c>
      <c r="M11">
        <v>488388.2</v>
      </c>
      <c r="N11">
        <v>512886.65</v>
      </c>
      <c r="O11">
        <v>517805.49</v>
      </c>
      <c r="P11">
        <v>546198.25</v>
      </c>
      <c r="Q11">
        <v>519708.32</v>
      </c>
      <c r="R11">
        <v>532542.01</v>
      </c>
      <c r="S11">
        <v>8364439.1800000006</v>
      </c>
    </row>
    <row r="12" spans="1:19" x14ac:dyDescent="0.25">
      <c r="A12" t="s">
        <v>662</v>
      </c>
      <c r="B12">
        <v>1447632.89</v>
      </c>
      <c r="C12">
        <v>1373774.37</v>
      </c>
      <c r="D12">
        <v>1322863.94</v>
      </c>
      <c r="E12">
        <v>1402249.63</v>
      </c>
      <c r="F12">
        <v>1457552.19</v>
      </c>
      <c r="G12">
        <v>1405173.52</v>
      </c>
      <c r="H12">
        <v>1484312.72</v>
      </c>
      <c r="I12">
        <v>1160135.23</v>
      </c>
      <c r="J12">
        <v>1453324.5</v>
      </c>
      <c r="K12">
        <v>1212701.04</v>
      </c>
      <c r="L12">
        <v>1409180.61</v>
      </c>
      <c r="M12">
        <v>1404700.37</v>
      </c>
      <c r="N12">
        <v>1404144.6399999999</v>
      </c>
      <c r="O12">
        <v>1444595.38</v>
      </c>
      <c r="P12">
        <v>1563006.53</v>
      </c>
      <c r="Q12">
        <v>1499527.89</v>
      </c>
      <c r="R12">
        <v>1569581.24</v>
      </c>
      <c r="S12">
        <v>24014456.690000001</v>
      </c>
    </row>
    <row r="13" spans="1:19" x14ac:dyDescent="0.25">
      <c r="A13" t="s">
        <v>656</v>
      </c>
      <c r="B13">
        <v>595504.63</v>
      </c>
      <c r="C13">
        <v>400034.46</v>
      </c>
      <c r="D13">
        <v>514028.46</v>
      </c>
      <c r="E13">
        <v>380383.9</v>
      </c>
      <c r="F13">
        <v>498625.73</v>
      </c>
      <c r="G13">
        <v>387766.9</v>
      </c>
      <c r="H13">
        <v>474907.39</v>
      </c>
      <c r="I13">
        <v>2083.77</v>
      </c>
      <c r="J13">
        <v>495913.96</v>
      </c>
      <c r="K13">
        <v>272646.69</v>
      </c>
      <c r="L13">
        <v>479815.55</v>
      </c>
      <c r="M13">
        <v>510623.83</v>
      </c>
      <c r="N13">
        <v>506365.37</v>
      </c>
      <c r="O13">
        <v>447191.65</v>
      </c>
      <c r="P13">
        <v>531365.77</v>
      </c>
      <c r="Q13">
        <v>530948.43999999994</v>
      </c>
      <c r="R13">
        <v>601459.18999999994</v>
      </c>
      <c r="S13">
        <v>7629665.6899999995</v>
      </c>
    </row>
    <row r="14" spans="1:19" x14ac:dyDescent="0.25">
      <c r="A14" t="s">
        <v>650</v>
      </c>
      <c r="B14">
        <v>631738.97</v>
      </c>
      <c r="C14">
        <v>575594.47</v>
      </c>
      <c r="D14">
        <v>528360.75</v>
      </c>
      <c r="E14">
        <v>576750.43000000005</v>
      </c>
      <c r="F14">
        <v>598552.06999999995</v>
      </c>
      <c r="G14">
        <v>617723.15000000095</v>
      </c>
      <c r="H14">
        <v>647617.38</v>
      </c>
      <c r="I14">
        <v>561104.71</v>
      </c>
      <c r="J14">
        <v>635798.06000000006</v>
      </c>
      <c r="K14">
        <v>591229.48</v>
      </c>
      <c r="L14">
        <v>659106.16</v>
      </c>
      <c r="M14">
        <v>648341.27</v>
      </c>
      <c r="N14">
        <v>664731.07999999996</v>
      </c>
      <c r="O14">
        <v>614375.29</v>
      </c>
      <c r="P14">
        <v>678860.22</v>
      </c>
      <c r="Q14">
        <v>632954</v>
      </c>
      <c r="R14">
        <v>660759.51</v>
      </c>
      <c r="S14">
        <v>10523597</v>
      </c>
    </row>
    <row r="15" spans="1:19" x14ac:dyDescent="0.25">
      <c r="A15" t="s">
        <v>643</v>
      </c>
      <c r="B15">
        <v>742077.55</v>
      </c>
      <c r="C15">
        <v>760820.89</v>
      </c>
      <c r="D15">
        <v>658382.64999999898</v>
      </c>
      <c r="E15">
        <v>743203.31</v>
      </c>
      <c r="F15">
        <v>759087.16</v>
      </c>
      <c r="G15">
        <v>790224.22000000102</v>
      </c>
      <c r="H15">
        <v>807478.88</v>
      </c>
      <c r="I15">
        <v>710115.63</v>
      </c>
      <c r="J15">
        <v>797386.52</v>
      </c>
      <c r="K15">
        <v>741173.53</v>
      </c>
      <c r="L15">
        <v>818306.93</v>
      </c>
      <c r="M15">
        <v>824609.04</v>
      </c>
      <c r="N15">
        <v>830179.32</v>
      </c>
      <c r="O15">
        <v>785154.13</v>
      </c>
      <c r="P15">
        <v>864426.53</v>
      </c>
      <c r="Q15">
        <v>829784.22</v>
      </c>
      <c r="R15">
        <v>847625.06</v>
      </c>
      <c r="S15">
        <v>13310035.570000002</v>
      </c>
    </row>
    <row r="16" spans="1:19" x14ac:dyDescent="0.25">
      <c r="A16" t="s">
        <v>637</v>
      </c>
      <c r="B16">
        <v>451750.76</v>
      </c>
      <c r="C16">
        <v>392089.83</v>
      </c>
      <c r="D16">
        <v>467433.37</v>
      </c>
      <c r="E16">
        <v>399896.12</v>
      </c>
      <c r="F16">
        <v>519352.1</v>
      </c>
      <c r="G16">
        <v>460519.86</v>
      </c>
      <c r="H16">
        <v>588933.18999999994</v>
      </c>
      <c r="I16">
        <v>431175.49</v>
      </c>
      <c r="J16">
        <v>520517.26</v>
      </c>
      <c r="K16">
        <v>448912.91</v>
      </c>
      <c r="L16">
        <v>517784.57</v>
      </c>
      <c r="M16">
        <v>599547.47</v>
      </c>
      <c r="N16">
        <v>593893.06999999995</v>
      </c>
      <c r="O16">
        <v>549983.87</v>
      </c>
      <c r="P16">
        <v>562815.68000000005</v>
      </c>
      <c r="Q16">
        <v>471858.66</v>
      </c>
      <c r="R16">
        <v>440456.64</v>
      </c>
      <c r="S16">
        <v>8416920.8499999996</v>
      </c>
    </row>
    <row r="17" spans="1:19" x14ac:dyDescent="0.25">
      <c r="A17" t="s">
        <v>630</v>
      </c>
      <c r="B17">
        <v>826432.38</v>
      </c>
      <c r="C17">
        <v>664602.43999999994</v>
      </c>
      <c r="D17">
        <v>738250.82</v>
      </c>
      <c r="E17">
        <v>681603.59</v>
      </c>
      <c r="F17">
        <v>773518.92</v>
      </c>
      <c r="G17">
        <v>786980.45</v>
      </c>
      <c r="H17">
        <v>755054.75</v>
      </c>
      <c r="I17">
        <v>720142.21</v>
      </c>
      <c r="J17">
        <v>753529.24999999895</v>
      </c>
      <c r="K17">
        <v>713223.84</v>
      </c>
      <c r="L17">
        <v>716973.1</v>
      </c>
      <c r="M17">
        <v>657632.61</v>
      </c>
      <c r="N17">
        <v>654749.1</v>
      </c>
      <c r="O17">
        <v>685219.51</v>
      </c>
      <c r="P17">
        <v>723182.77</v>
      </c>
      <c r="Q17">
        <v>687952.88</v>
      </c>
      <c r="R17">
        <v>729602.9</v>
      </c>
      <c r="S17">
        <v>12268651.519999998</v>
      </c>
    </row>
    <row r="18" spans="1:19" x14ac:dyDescent="0.25">
      <c r="A18" t="s">
        <v>623</v>
      </c>
      <c r="B18">
        <v>648969.12</v>
      </c>
      <c r="C18">
        <v>601152.56999999995</v>
      </c>
      <c r="D18">
        <v>633692.51</v>
      </c>
      <c r="E18">
        <v>602660.69999999995</v>
      </c>
      <c r="F18">
        <v>755731.9</v>
      </c>
      <c r="G18">
        <v>689463.68</v>
      </c>
      <c r="H18">
        <v>847383.26</v>
      </c>
      <c r="I18">
        <v>643985.15</v>
      </c>
      <c r="J18">
        <v>794207.39</v>
      </c>
      <c r="K18">
        <v>662581.67000000004</v>
      </c>
      <c r="L18">
        <v>802708</v>
      </c>
      <c r="M18">
        <v>822255.57</v>
      </c>
      <c r="N18">
        <v>797588.04</v>
      </c>
      <c r="O18">
        <v>731509.65</v>
      </c>
      <c r="P18">
        <v>757076.86</v>
      </c>
      <c r="Q18">
        <v>688555.27</v>
      </c>
      <c r="R18">
        <v>701076.69</v>
      </c>
      <c r="S18">
        <v>12180598.029999997</v>
      </c>
    </row>
    <row r="19" spans="1:19" x14ac:dyDescent="0.25">
      <c r="A19" t="s">
        <v>616</v>
      </c>
      <c r="B19">
        <v>916198.69</v>
      </c>
      <c r="C19">
        <v>838941.51</v>
      </c>
      <c r="D19">
        <v>794341.05</v>
      </c>
      <c r="E19">
        <v>887681.31</v>
      </c>
      <c r="F19">
        <v>900631.27</v>
      </c>
      <c r="G19">
        <v>945166.42</v>
      </c>
      <c r="H19">
        <v>930877.28</v>
      </c>
      <c r="I19">
        <v>877238.96</v>
      </c>
      <c r="J19">
        <v>964911.02</v>
      </c>
      <c r="K19">
        <v>757602.38</v>
      </c>
      <c r="L19">
        <v>972428.08</v>
      </c>
      <c r="M19">
        <v>1017816.05</v>
      </c>
      <c r="N19">
        <v>985987.13</v>
      </c>
      <c r="O19">
        <v>948940.69</v>
      </c>
      <c r="P19">
        <v>991967.71</v>
      </c>
      <c r="Q19">
        <v>943503.97</v>
      </c>
      <c r="R19">
        <v>984305.31</v>
      </c>
      <c r="S19">
        <v>15658538.830000002</v>
      </c>
    </row>
    <row r="20" spans="1:19" x14ac:dyDescent="0.25">
      <c r="A20" t="s">
        <v>609</v>
      </c>
      <c r="B20">
        <v>771967.74</v>
      </c>
      <c r="C20">
        <v>717647.15</v>
      </c>
      <c r="D20">
        <v>693555.62</v>
      </c>
      <c r="E20">
        <v>752937.31</v>
      </c>
      <c r="F20">
        <v>788224.83</v>
      </c>
      <c r="G20">
        <v>800518.54</v>
      </c>
      <c r="H20">
        <v>813515.62</v>
      </c>
      <c r="I20">
        <v>712549.88</v>
      </c>
      <c r="J20">
        <v>746305.72</v>
      </c>
      <c r="K20">
        <v>721383.37000000104</v>
      </c>
      <c r="L20">
        <v>812177.61</v>
      </c>
      <c r="M20">
        <v>845615.47999999905</v>
      </c>
      <c r="N20">
        <v>865086.45</v>
      </c>
      <c r="O20">
        <v>807695.45</v>
      </c>
      <c r="P20">
        <v>848972.81</v>
      </c>
      <c r="Q20">
        <v>777839.53</v>
      </c>
      <c r="R20">
        <v>818274.53</v>
      </c>
      <c r="S20">
        <v>13294267.639999999</v>
      </c>
    </row>
    <row r="21" spans="1:19" x14ac:dyDescent="0.25">
      <c r="A21" t="s">
        <v>602</v>
      </c>
      <c r="B21">
        <v>601751.82999999996</v>
      </c>
      <c r="C21">
        <v>627261.94999999995</v>
      </c>
      <c r="D21">
        <v>580376.52999999898</v>
      </c>
      <c r="E21">
        <v>636384.68000000005</v>
      </c>
      <c r="F21">
        <v>658194.84</v>
      </c>
      <c r="G21">
        <v>677836.56</v>
      </c>
      <c r="H21">
        <v>683701.12</v>
      </c>
      <c r="I21">
        <v>617482.72</v>
      </c>
      <c r="J21">
        <v>706852.53999999899</v>
      </c>
      <c r="K21">
        <v>665009.88</v>
      </c>
      <c r="L21">
        <v>707339.42</v>
      </c>
      <c r="M21">
        <v>716461.75</v>
      </c>
      <c r="N21">
        <v>710607.8</v>
      </c>
      <c r="O21">
        <v>684782.37</v>
      </c>
      <c r="P21">
        <v>741254.08</v>
      </c>
      <c r="Q21">
        <v>704429.6</v>
      </c>
      <c r="R21">
        <v>709462.25</v>
      </c>
      <c r="S21">
        <v>11429189.919999996</v>
      </c>
    </row>
    <row r="22" spans="1:19" x14ac:dyDescent="0.25">
      <c r="A22" t="s">
        <v>595</v>
      </c>
      <c r="B22">
        <v>492013.02</v>
      </c>
      <c r="C22">
        <v>537878.98</v>
      </c>
      <c r="D22">
        <v>472628.28</v>
      </c>
      <c r="E22">
        <v>552806.86</v>
      </c>
      <c r="F22">
        <v>593016.88</v>
      </c>
      <c r="G22">
        <v>603590.12</v>
      </c>
      <c r="H22">
        <v>650550.4</v>
      </c>
      <c r="I22">
        <v>597378.29</v>
      </c>
      <c r="J22">
        <v>664354.96</v>
      </c>
      <c r="K22">
        <v>669343.25</v>
      </c>
      <c r="L22">
        <v>703390.34</v>
      </c>
      <c r="M22">
        <v>718507.73</v>
      </c>
      <c r="N22">
        <v>731216.570000001</v>
      </c>
      <c r="O22">
        <v>656032.06999999995</v>
      </c>
      <c r="P22">
        <v>675735.71000000101</v>
      </c>
      <c r="Q22">
        <v>604218.25</v>
      </c>
      <c r="R22">
        <v>612472.92000000004</v>
      </c>
      <c r="S22">
        <v>10535134.630000001</v>
      </c>
    </row>
    <row r="23" spans="1:19" x14ac:dyDescent="0.25">
      <c r="A23" t="s">
        <v>588</v>
      </c>
      <c r="B23">
        <v>247929.78</v>
      </c>
      <c r="C23">
        <v>267156.77</v>
      </c>
      <c r="D23">
        <v>226898.19</v>
      </c>
      <c r="E23">
        <v>265499.48</v>
      </c>
      <c r="F23">
        <v>253286.87</v>
      </c>
      <c r="G23">
        <v>292603.56</v>
      </c>
      <c r="H23">
        <v>288591.14</v>
      </c>
      <c r="I23">
        <v>279460.78000000003</v>
      </c>
      <c r="J23">
        <v>320779.65000000002</v>
      </c>
      <c r="K23">
        <v>320179.90000000002</v>
      </c>
      <c r="L23">
        <v>331867.28000000003</v>
      </c>
      <c r="M23">
        <v>343717.71</v>
      </c>
      <c r="N23">
        <v>354595.97</v>
      </c>
      <c r="O23">
        <v>308566.12</v>
      </c>
      <c r="P23">
        <v>340490.03</v>
      </c>
      <c r="Q23">
        <v>305127.65999999997</v>
      </c>
      <c r="R23">
        <v>302270.46000000002</v>
      </c>
      <c r="S23">
        <v>5049021.3500000006</v>
      </c>
    </row>
    <row r="24" spans="1:19" x14ac:dyDescent="0.25">
      <c r="A24" t="s">
        <v>581</v>
      </c>
      <c r="C24">
        <v>1251978.97</v>
      </c>
      <c r="D24">
        <v>297983.03000000003</v>
      </c>
      <c r="E24">
        <v>1222476.29</v>
      </c>
      <c r="F24">
        <v>763948.72</v>
      </c>
      <c r="G24">
        <v>1151682.49</v>
      </c>
      <c r="H24">
        <v>870670.39</v>
      </c>
      <c r="I24">
        <v>1048435.76</v>
      </c>
      <c r="J24">
        <v>1012127.32</v>
      </c>
      <c r="K24">
        <v>945358.36</v>
      </c>
      <c r="L24">
        <v>1025075.16</v>
      </c>
      <c r="M24">
        <v>1098486.17</v>
      </c>
      <c r="N24">
        <v>1140931.4099999999</v>
      </c>
      <c r="O24">
        <v>1135545.32</v>
      </c>
      <c r="P24">
        <v>1190445.73</v>
      </c>
      <c r="Q24">
        <v>1142430.2</v>
      </c>
      <c r="R24">
        <v>1279067.3600000001</v>
      </c>
      <c r="S24">
        <v>16576642.68</v>
      </c>
    </row>
    <row r="25" spans="1:19" x14ac:dyDescent="0.25">
      <c r="A25" t="s">
        <v>574</v>
      </c>
      <c r="B25">
        <v>500803.24</v>
      </c>
      <c r="C25">
        <v>519789.8</v>
      </c>
      <c r="D25">
        <v>443777.39</v>
      </c>
      <c r="E25">
        <v>520999.06</v>
      </c>
      <c r="F25">
        <v>529811.27</v>
      </c>
      <c r="G25">
        <v>533492.29</v>
      </c>
      <c r="H25">
        <v>565435.06999999995</v>
      </c>
      <c r="I25">
        <v>436735.19</v>
      </c>
      <c r="J25">
        <v>595366.76</v>
      </c>
      <c r="K25">
        <v>470747.03</v>
      </c>
      <c r="L25">
        <v>623183.35999999999</v>
      </c>
      <c r="M25">
        <v>595195.19999999995</v>
      </c>
      <c r="N25">
        <v>614248.22</v>
      </c>
      <c r="O25">
        <v>584151.37</v>
      </c>
      <c r="P25">
        <v>626173.41</v>
      </c>
      <c r="Q25">
        <v>577181.17000000004</v>
      </c>
      <c r="R25">
        <v>594214.02</v>
      </c>
      <c r="S25">
        <v>9331303.8500000015</v>
      </c>
    </row>
    <row r="26" spans="1:19" x14ac:dyDescent="0.25">
      <c r="A26" t="s">
        <v>567</v>
      </c>
      <c r="B26">
        <v>468767.83</v>
      </c>
      <c r="C26">
        <v>482987.53</v>
      </c>
      <c r="D26">
        <v>457593.42</v>
      </c>
      <c r="E26">
        <v>504896.64</v>
      </c>
      <c r="F26">
        <v>499049.21</v>
      </c>
      <c r="G26">
        <v>529219.05000000005</v>
      </c>
      <c r="H26">
        <v>551304.41</v>
      </c>
      <c r="I26">
        <v>493517.51</v>
      </c>
      <c r="J26">
        <v>556177.55000000005</v>
      </c>
      <c r="K26">
        <v>532468.81000000006</v>
      </c>
      <c r="L26">
        <v>568827.93000000005</v>
      </c>
      <c r="M26">
        <v>566616.13</v>
      </c>
      <c r="N26">
        <v>566555.56000000006</v>
      </c>
      <c r="O26">
        <v>552023.14</v>
      </c>
      <c r="P26">
        <v>603844.54</v>
      </c>
      <c r="Q26">
        <v>546139</v>
      </c>
      <c r="R26">
        <v>548904.55000000005</v>
      </c>
      <c r="S26">
        <v>9028892.8099999987</v>
      </c>
    </row>
    <row r="27" spans="1:19" x14ac:dyDescent="0.25">
      <c r="A27" t="s">
        <v>560</v>
      </c>
      <c r="B27">
        <v>351374.99</v>
      </c>
      <c r="C27">
        <v>344542.54</v>
      </c>
      <c r="D27">
        <v>336133.67</v>
      </c>
      <c r="E27">
        <v>365484.04</v>
      </c>
      <c r="F27">
        <v>382416.09</v>
      </c>
      <c r="G27">
        <v>406714.2</v>
      </c>
      <c r="H27">
        <v>464472.31</v>
      </c>
      <c r="I27">
        <v>404956.85</v>
      </c>
      <c r="J27">
        <v>488069.98</v>
      </c>
      <c r="K27">
        <v>450617.85</v>
      </c>
      <c r="L27">
        <v>473163.65</v>
      </c>
      <c r="M27">
        <v>491431.88</v>
      </c>
      <c r="N27">
        <v>499602.35</v>
      </c>
      <c r="O27">
        <v>483769.23</v>
      </c>
      <c r="P27">
        <v>488102.27</v>
      </c>
      <c r="Q27">
        <v>423418.43</v>
      </c>
      <c r="R27">
        <v>408616.3</v>
      </c>
      <c r="S27">
        <v>7262886.6299999999</v>
      </c>
    </row>
    <row r="28" spans="1:19" x14ac:dyDescent="0.25">
      <c r="A28" t="s">
        <v>553</v>
      </c>
      <c r="B28">
        <v>1501897</v>
      </c>
      <c r="C28">
        <v>1426253.38</v>
      </c>
      <c r="D28">
        <v>1377998.47</v>
      </c>
      <c r="E28">
        <v>1473470.97</v>
      </c>
      <c r="F28">
        <v>1525268.71</v>
      </c>
      <c r="G28">
        <v>1458366.01</v>
      </c>
      <c r="H28">
        <v>1609311.96</v>
      </c>
      <c r="I28">
        <v>1190507.3</v>
      </c>
      <c r="J28">
        <v>1574284.6</v>
      </c>
      <c r="K28">
        <v>1258547.71</v>
      </c>
      <c r="L28">
        <v>1509002</v>
      </c>
      <c r="M28">
        <v>1499554.96</v>
      </c>
      <c r="N28">
        <v>1470300.7</v>
      </c>
      <c r="O28">
        <v>1544953.34</v>
      </c>
      <c r="P28">
        <v>1646577.53</v>
      </c>
      <c r="Q28">
        <v>1548851.2</v>
      </c>
      <c r="R28">
        <v>1640568.72</v>
      </c>
      <c r="S28">
        <v>25255714.559999999</v>
      </c>
    </row>
    <row r="29" spans="1:19" x14ac:dyDescent="0.25">
      <c r="A29" t="s">
        <v>546</v>
      </c>
      <c r="B29">
        <v>768487.24</v>
      </c>
      <c r="C29">
        <v>661710.6</v>
      </c>
      <c r="D29">
        <v>635016.94999999995</v>
      </c>
      <c r="E29">
        <v>677616.37</v>
      </c>
      <c r="F29">
        <v>653065.29</v>
      </c>
      <c r="G29">
        <v>695978.76</v>
      </c>
      <c r="H29">
        <v>699580.55</v>
      </c>
      <c r="I29">
        <v>611898.62</v>
      </c>
      <c r="J29">
        <v>721570.94000000099</v>
      </c>
      <c r="K29">
        <v>640411.54</v>
      </c>
      <c r="L29">
        <v>710333.88</v>
      </c>
      <c r="M29">
        <v>709839.38</v>
      </c>
      <c r="N29">
        <v>721651.29</v>
      </c>
      <c r="O29">
        <v>708509.97</v>
      </c>
      <c r="P29">
        <v>744292.21</v>
      </c>
      <c r="Q29">
        <v>719957.57</v>
      </c>
      <c r="R29">
        <v>752328.68</v>
      </c>
      <c r="S29">
        <v>11832249.84</v>
      </c>
    </row>
    <row r="30" spans="1:19" x14ac:dyDescent="0.25">
      <c r="A30" t="s">
        <v>539</v>
      </c>
      <c r="B30">
        <v>307482.13</v>
      </c>
      <c r="C30">
        <v>274940.69</v>
      </c>
      <c r="D30">
        <v>281116.5</v>
      </c>
      <c r="E30">
        <v>259621.57</v>
      </c>
      <c r="F30">
        <v>347663.12</v>
      </c>
      <c r="G30">
        <v>308555.28999999998</v>
      </c>
      <c r="H30">
        <v>399790.44</v>
      </c>
      <c r="I30">
        <v>261216.75</v>
      </c>
      <c r="J30">
        <v>351138.69</v>
      </c>
      <c r="K30">
        <v>270973.39</v>
      </c>
      <c r="L30">
        <v>358111.7</v>
      </c>
      <c r="M30">
        <v>390832.99</v>
      </c>
      <c r="N30">
        <v>396842.03</v>
      </c>
      <c r="O30">
        <v>360343.09</v>
      </c>
      <c r="P30">
        <v>354018.14</v>
      </c>
      <c r="Q30">
        <v>305115.67</v>
      </c>
      <c r="R30">
        <v>296949.26</v>
      </c>
      <c r="S30">
        <v>5524711.4500000002</v>
      </c>
    </row>
    <row r="31" spans="1:19" x14ac:dyDescent="0.25">
      <c r="A31" t="s">
        <v>532</v>
      </c>
      <c r="B31">
        <v>949989.95</v>
      </c>
      <c r="C31">
        <v>975261.08000000101</v>
      </c>
      <c r="D31">
        <v>908217.570000001</v>
      </c>
      <c r="E31">
        <v>1012083.59</v>
      </c>
      <c r="F31">
        <v>1040125.9</v>
      </c>
      <c r="G31">
        <v>1130814.99</v>
      </c>
      <c r="H31">
        <v>1138190.6100000001</v>
      </c>
      <c r="I31">
        <v>1067182.3999999999</v>
      </c>
      <c r="J31">
        <v>1250228.8400000001</v>
      </c>
      <c r="K31">
        <v>1212645.74</v>
      </c>
      <c r="L31">
        <v>1284340.05</v>
      </c>
      <c r="M31">
        <v>1264615.93</v>
      </c>
      <c r="N31">
        <v>1301096.1399999999</v>
      </c>
      <c r="O31">
        <v>1171606.94</v>
      </c>
      <c r="P31">
        <v>1217241.01</v>
      </c>
      <c r="Q31">
        <v>1105310.3400000001</v>
      </c>
      <c r="R31">
        <v>1119560.26</v>
      </c>
      <c r="S31">
        <v>19148511.340000004</v>
      </c>
    </row>
    <row r="32" spans="1:19" x14ac:dyDescent="0.25">
      <c r="A32" t="s">
        <v>526</v>
      </c>
      <c r="B32">
        <v>698569.19</v>
      </c>
      <c r="C32">
        <v>772421.07</v>
      </c>
      <c r="D32">
        <v>644843.62</v>
      </c>
      <c r="E32">
        <v>788743.29</v>
      </c>
      <c r="F32">
        <v>789650.8</v>
      </c>
      <c r="G32">
        <v>853760.19</v>
      </c>
      <c r="H32">
        <v>847676.92</v>
      </c>
      <c r="I32">
        <v>780100.21</v>
      </c>
      <c r="J32">
        <v>941768.08000000101</v>
      </c>
      <c r="K32">
        <v>854349.81</v>
      </c>
      <c r="L32">
        <v>952375.36</v>
      </c>
      <c r="M32">
        <v>980913.94</v>
      </c>
      <c r="N32">
        <v>991730.68</v>
      </c>
      <c r="O32">
        <v>900470.13</v>
      </c>
      <c r="P32">
        <v>959494.53</v>
      </c>
      <c r="Q32">
        <v>914581.99</v>
      </c>
      <c r="R32">
        <v>882279.56</v>
      </c>
      <c r="S32">
        <v>14553729.370000001</v>
      </c>
    </row>
    <row r="33" spans="1:19" x14ac:dyDescent="0.25">
      <c r="A33" t="s">
        <v>519</v>
      </c>
      <c r="B33">
        <v>697829.5</v>
      </c>
      <c r="C33">
        <v>662185.72</v>
      </c>
      <c r="D33">
        <v>598822.47</v>
      </c>
      <c r="E33">
        <v>680121.32</v>
      </c>
      <c r="F33">
        <v>677412.3</v>
      </c>
      <c r="G33">
        <v>711867.51</v>
      </c>
      <c r="H33">
        <v>717188.26</v>
      </c>
      <c r="I33">
        <v>619790.53</v>
      </c>
      <c r="J33">
        <v>715595.86</v>
      </c>
      <c r="K33">
        <v>642145.98</v>
      </c>
      <c r="L33">
        <v>711745.71</v>
      </c>
      <c r="M33">
        <v>715038.76</v>
      </c>
      <c r="N33">
        <v>746090.24</v>
      </c>
      <c r="O33">
        <v>729435.4</v>
      </c>
      <c r="P33">
        <v>775340.29</v>
      </c>
      <c r="Q33">
        <v>730359.66</v>
      </c>
      <c r="R33">
        <v>772751.86</v>
      </c>
      <c r="S33">
        <v>11903721.369999997</v>
      </c>
    </row>
    <row r="34" spans="1:19" x14ac:dyDescent="0.25">
      <c r="A34" t="s">
        <v>512</v>
      </c>
      <c r="B34">
        <v>103731.84</v>
      </c>
      <c r="C34">
        <v>94867.6</v>
      </c>
      <c r="D34">
        <v>94831.52</v>
      </c>
      <c r="E34">
        <v>112456.73</v>
      </c>
      <c r="F34">
        <v>95078.43</v>
      </c>
      <c r="G34">
        <v>126947.89</v>
      </c>
      <c r="H34">
        <v>120403.19</v>
      </c>
      <c r="I34">
        <v>116631.15</v>
      </c>
      <c r="J34">
        <v>106433.31</v>
      </c>
      <c r="K34">
        <v>115123.1</v>
      </c>
      <c r="L34">
        <v>114574.25</v>
      </c>
      <c r="M34">
        <v>125604.47</v>
      </c>
      <c r="N34">
        <v>115912.65</v>
      </c>
      <c r="O34">
        <v>121565.69</v>
      </c>
      <c r="P34">
        <v>134865.49</v>
      </c>
      <c r="Q34">
        <v>120711.63</v>
      </c>
      <c r="R34">
        <v>113075.53</v>
      </c>
      <c r="S34">
        <v>1932814.47</v>
      </c>
    </row>
    <row r="35" spans="1:19" x14ac:dyDescent="0.25">
      <c r="A35" t="s">
        <v>506</v>
      </c>
      <c r="B35">
        <v>355983.9</v>
      </c>
      <c r="C35">
        <v>355409.38</v>
      </c>
      <c r="D35">
        <v>316210.44</v>
      </c>
      <c r="E35">
        <v>353703.88</v>
      </c>
      <c r="F35">
        <v>337133.95</v>
      </c>
      <c r="G35">
        <v>366200.29</v>
      </c>
      <c r="H35">
        <v>358614.21</v>
      </c>
      <c r="I35">
        <v>329962.2</v>
      </c>
      <c r="J35">
        <v>356653.78</v>
      </c>
      <c r="K35">
        <v>342877.49</v>
      </c>
      <c r="L35">
        <v>350132.29</v>
      </c>
      <c r="M35">
        <v>343447.55</v>
      </c>
      <c r="N35">
        <v>344140.01</v>
      </c>
      <c r="O35">
        <v>348120.03</v>
      </c>
      <c r="P35">
        <v>390727</v>
      </c>
      <c r="Q35">
        <v>387706.59</v>
      </c>
      <c r="R35">
        <v>397013.46</v>
      </c>
      <c r="S35">
        <v>6034036.4500000002</v>
      </c>
    </row>
    <row r="36" spans="1:19" x14ac:dyDescent="0.25">
      <c r="A36" t="s">
        <v>498</v>
      </c>
      <c r="B36">
        <v>382883.43</v>
      </c>
      <c r="C36">
        <v>390361.2</v>
      </c>
      <c r="D36">
        <v>334203.31</v>
      </c>
      <c r="E36">
        <v>392935.76</v>
      </c>
      <c r="F36">
        <v>364167.8</v>
      </c>
      <c r="G36">
        <v>415809.66</v>
      </c>
      <c r="H36">
        <v>384201.78</v>
      </c>
      <c r="I36">
        <v>372786.32</v>
      </c>
      <c r="J36">
        <v>400134</v>
      </c>
      <c r="K36">
        <v>387090.08</v>
      </c>
      <c r="L36">
        <v>391396.68</v>
      </c>
      <c r="M36">
        <v>387881.28</v>
      </c>
      <c r="N36">
        <v>391612.26</v>
      </c>
      <c r="O36">
        <v>392957.47</v>
      </c>
      <c r="P36">
        <v>446811.91</v>
      </c>
      <c r="Q36">
        <v>420858.18</v>
      </c>
      <c r="R36">
        <v>433531.47</v>
      </c>
      <c r="S36">
        <v>6689622.5899999999</v>
      </c>
    </row>
    <row r="37" spans="1:19" x14ac:dyDescent="0.25">
      <c r="A37" t="s">
        <v>491</v>
      </c>
      <c r="B37">
        <v>637777.74</v>
      </c>
      <c r="C37">
        <v>422988.31</v>
      </c>
      <c r="D37">
        <v>534329.76</v>
      </c>
      <c r="E37">
        <v>438905.47</v>
      </c>
      <c r="F37">
        <v>482691.32</v>
      </c>
      <c r="G37">
        <v>461318.51</v>
      </c>
      <c r="H37">
        <v>620282.03</v>
      </c>
      <c r="I37">
        <v>428176.85</v>
      </c>
      <c r="J37">
        <v>620489.18999999994</v>
      </c>
      <c r="K37">
        <v>429038.53</v>
      </c>
      <c r="L37">
        <v>610798.39</v>
      </c>
      <c r="M37">
        <v>621894.61</v>
      </c>
      <c r="N37">
        <v>613528.03</v>
      </c>
      <c r="O37">
        <v>596143.85</v>
      </c>
      <c r="P37">
        <v>653099.77</v>
      </c>
      <c r="Q37">
        <v>616279.18999999994</v>
      </c>
      <c r="R37">
        <v>597810.64</v>
      </c>
      <c r="S37">
        <v>9385552.1900000013</v>
      </c>
    </row>
    <row r="38" spans="1:19" x14ac:dyDescent="0.25">
      <c r="A38" t="s">
        <v>484</v>
      </c>
      <c r="B38">
        <v>161647.43</v>
      </c>
      <c r="C38">
        <v>199121.67</v>
      </c>
      <c r="D38">
        <v>153030.60999999999</v>
      </c>
      <c r="E38">
        <v>204515.3</v>
      </c>
      <c r="F38">
        <v>171222.64</v>
      </c>
      <c r="G38">
        <v>225908.34</v>
      </c>
      <c r="H38">
        <v>199502.41</v>
      </c>
      <c r="I38">
        <v>207308.68</v>
      </c>
      <c r="J38">
        <v>201789.83</v>
      </c>
      <c r="K38">
        <v>213393.05</v>
      </c>
      <c r="L38">
        <v>208669.25</v>
      </c>
      <c r="M38">
        <v>212601.74</v>
      </c>
      <c r="N38">
        <v>200615.35</v>
      </c>
      <c r="O38">
        <v>209539.68</v>
      </c>
      <c r="P38">
        <v>228227.69</v>
      </c>
      <c r="Q38">
        <v>225605.53</v>
      </c>
      <c r="R38">
        <v>234178.34</v>
      </c>
      <c r="S38">
        <v>3456877.54</v>
      </c>
    </row>
    <row r="39" spans="1:19" x14ac:dyDescent="0.25">
      <c r="A39" t="s">
        <v>479</v>
      </c>
      <c r="B39">
        <v>870011.29</v>
      </c>
      <c r="C39">
        <v>876395.18999999901</v>
      </c>
      <c r="D39">
        <v>817291.24</v>
      </c>
      <c r="E39">
        <v>937121.96000000101</v>
      </c>
      <c r="F39">
        <v>949805.27000000095</v>
      </c>
      <c r="G39">
        <v>1015433.59</v>
      </c>
      <c r="H39">
        <v>977876.01</v>
      </c>
      <c r="I39">
        <v>900951.41</v>
      </c>
      <c r="J39">
        <v>1043121.92</v>
      </c>
      <c r="K39">
        <v>966004.73</v>
      </c>
      <c r="L39">
        <v>1061272.81</v>
      </c>
      <c r="M39">
        <v>1119235.8400000001</v>
      </c>
      <c r="N39">
        <v>1148431.96</v>
      </c>
      <c r="O39">
        <v>1071604.8999999999</v>
      </c>
      <c r="P39">
        <v>1092695.1170000001</v>
      </c>
      <c r="Q39">
        <v>1014611.65</v>
      </c>
      <c r="R39">
        <v>995437.73</v>
      </c>
      <c r="S39">
        <v>16857302.617000002</v>
      </c>
    </row>
    <row r="40" spans="1:19" x14ac:dyDescent="0.25">
      <c r="A40" t="s">
        <v>473</v>
      </c>
      <c r="B40">
        <v>575538.78</v>
      </c>
      <c r="C40">
        <v>695799.48</v>
      </c>
      <c r="D40">
        <v>589992.28</v>
      </c>
      <c r="E40">
        <v>710558.58</v>
      </c>
      <c r="F40">
        <v>659232.43999999994</v>
      </c>
      <c r="G40">
        <v>750539.83</v>
      </c>
      <c r="H40">
        <v>695452.11</v>
      </c>
      <c r="I40">
        <v>688503.31</v>
      </c>
      <c r="J40">
        <v>734306.06</v>
      </c>
      <c r="K40">
        <v>706330.93</v>
      </c>
      <c r="L40">
        <v>740071.36</v>
      </c>
      <c r="M40">
        <v>778619.24</v>
      </c>
      <c r="N40">
        <v>788769.38</v>
      </c>
      <c r="O40">
        <v>766281.92</v>
      </c>
      <c r="P40">
        <v>808572.05</v>
      </c>
      <c r="Q40">
        <v>771233.22</v>
      </c>
      <c r="R40">
        <v>782900.96000000101</v>
      </c>
      <c r="S40">
        <v>12242701.930000003</v>
      </c>
    </row>
    <row r="41" spans="1:19" x14ac:dyDescent="0.25">
      <c r="A41" t="s">
        <v>467</v>
      </c>
      <c r="B41">
        <v>445159.45</v>
      </c>
      <c r="C41">
        <v>464404.33</v>
      </c>
      <c r="D41">
        <v>413331.9</v>
      </c>
      <c r="E41">
        <v>488848.59</v>
      </c>
      <c r="F41">
        <v>470095</v>
      </c>
      <c r="G41">
        <v>554781.19999999995</v>
      </c>
      <c r="H41">
        <v>512044.24</v>
      </c>
      <c r="I41">
        <v>510579.66</v>
      </c>
      <c r="J41">
        <v>518697.08</v>
      </c>
      <c r="K41">
        <v>595229.48</v>
      </c>
      <c r="L41">
        <v>550202.81000000006</v>
      </c>
      <c r="M41">
        <v>579838.04</v>
      </c>
      <c r="N41">
        <v>592821.03</v>
      </c>
      <c r="O41">
        <v>559062.73</v>
      </c>
      <c r="P41">
        <v>574240.93999999994</v>
      </c>
      <c r="Q41">
        <v>535881.56999999995</v>
      </c>
      <c r="R41">
        <v>537807.65</v>
      </c>
      <c r="S41">
        <v>8903025.700000003</v>
      </c>
    </row>
    <row r="42" spans="1:19" x14ac:dyDescent="0.25">
      <c r="A42" t="s">
        <v>461</v>
      </c>
      <c r="B42">
        <v>1082484.29</v>
      </c>
      <c r="C42">
        <v>932375.3</v>
      </c>
      <c r="D42">
        <v>890895.99</v>
      </c>
      <c r="E42">
        <v>935221.89</v>
      </c>
      <c r="F42">
        <v>903592.03</v>
      </c>
      <c r="G42">
        <v>994814.34</v>
      </c>
      <c r="H42">
        <v>1022386.82</v>
      </c>
      <c r="I42">
        <v>914803.25</v>
      </c>
      <c r="J42">
        <v>1041562.8</v>
      </c>
      <c r="K42">
        <v>933729.32999999903</v>
      </c>
      <c r="L42">
        <v>1004438.59</v>
      </c>
      <c r="M42">
        <v>996342.05999999901</v>
      </c>
      <c r="N42">
        <v>995153.81</v>
      </c>
      <c r="O42">
        <v>973906.69</v>
      </c>
      <c r="P42">
        <v>1030468.65</v>
      </c>
      <c r="Q42">
        <v>999120.89</v>
      </c>
      <c r="R42">
        <v>1061315.98</v>
      </c>
      <c r="S42">
        <v>16712612.709999999</v>
      </c>
    </row>
    <row r="43" spans="1:19" x14ac:dyDescent="0.25">
      <c r="A43" t="s">
        <v>454</v>
      </c>
      <c r="B43">
        <v>622417.85000000102</v>
      </c>
      <c r="C43">
        <v>602226.84</v>
      </c>
      <c r="D43">
        <v>596552.11</v>
      </c>
      <c r="E43">
        <v>645454.51</v>
      </c>
      <c r="F43">
        <v>645875.59</v>
      </c>
      <c r="G43">
        <v>696526.33</v>
      </c>
      <c r="H43">
        <v>685667.22</v>
      </c>
      <c r="I43">
        <v>680561.71</v>
      </c>
      <c r="J43">
        <v>696818.59</v>
      </c>
      <c r="K43">
        <v>676217.13000000105</v>
      </c>
      <c r="L43">
        <v>684461.42</v>
      </c>
      <c r="M43">
        <v>691426.46</v>
      </c>
      <c r="N43">
        <v>700437.64</v>
      </c>
      <c r="O43">
        <v>684922.070000001</v>
      </c>
      <c r="P43">
        <v>756836.11</v>
      </c>
      <c r="Q43">
        <v>693982.34</v>
      </c>
      <c r="R43">
        <v>674252.5</v>
      </c>
      <c r="S43">
        <v>11434636.42</v>
      </c>
    </row>
    <row r="44" spans="1:19" x14ac:dyDescent="0.25">
      <c r="A44" t="s">
        <v>447</v>
      </c>
      <c r="B44">
        <v>825113.43</v>
      </c>
      <c r="C44">
        <v>795949.39</v>
      </c>
      <c r="D44">
        <v>717445.45</v>
      </c>
      <c r="E44">
        <v>805096.76</v>
      </c>
      <c r="F44">
        <v>820414.27</v>
      </c>
      <c r="G44">
        <v>835511.7</v>
      </c>
      <c r="H44">
        <v>808522.51</v>
      </c>
      <c r="I44">
        <v>716408.29</v>
      </c>
      <c r="J44">
        <v>848261.95</v>
      </c>
      <c r="K44">
        <v>777427.05</v>
      </c>
      <c r="L44">
        <v>836291.95</v>
      </c>
      <c r="M44">
        <v>866035.89</v>
      </c>
      <c r="N44">
        <v>867261.63</v>
      </c>
      <c r="O44">
        <v>863385.15</v>
      </c>
      <c r="P44">
        <v>906088.05</v>
      </c>
      <c r="Q44">
        <v>868259.86</v>
      </c>
      <c r="R44">
        <v>899071.83000000101</v>
      </c>
      <c r="S44">
        <v>14056545.160000004</v>
      </c>
    </row>
    <row r="45" spans="1:19" x14ac:dyDescent="0.25">
      <c r="A45" t="s">
        <v>440</v>
      </c>
      <c r="B45">
        <v>685229.97</v>
      </c>
      <c r="D45">
        <v>561960.75</v>
      </c>
      <c r="F45">
        <v>541043.66</v>
      </c>
      <c r="H45">
        <v>575378.46</v>
      </c>
      <c r="J45">
        <v>555175.15</v>
      </c>
      <c r="K45">
        <v>237616.06</v>
      </c>
      <c r="L45">
        <v>551563.87</v>
      </c>
      <c r="M45">
        <v>496265.34</v>
      </c>
      <c r="N45">
        <v>396239.72</v>
      </c>
      <c r="O45">
        <v>398465.21</v>
      </c>
      <c r="P45">
        <v>430006.91</v>
      </c>
      <c r="Q45">
        <v>419871.29</v>
      </c>
      <c r="R45">
        <v>109516.36</v>
      </c>
      <c r="S45">
        <v>5958332.75</v>
      </c>
    </row>
    <row r="46" spans="1:19" x14ac:dyDescent="0.25">
      <c r="A46" t="s">
        <v>433</v>
      </c>
      <c r="B46">
        <v>1006555.86</v>
      </c>
      <c r="C46">
        <v>854510.87</v>
      </c>
      <c r="D46">
        <v>829139.41</v>
      </c>
      <c r="E46">
        <v>838564.679999999</v>
      </c>
      <c r="F46">
        <v>848507.95</v>
      </c>
      <c r="G46">
        <v>806211.51999999897</v>
      </c>
      <c r="H46">
        <v>845916.04</v>
      </c>
      <c r="I46">
        <v>683002.56</v>
      </c>
      <c r="J46">
        <v>874918.13</v>
      </c>
      <c r="K46">
        <v>696012.34</v>
      </c>
      <c r="L46">
        <v>822625.03</v>
      </c>
      <c r="M46">
        <v>856241.31</v>
      </c>
      <c r="N46">
        <v>879100.12000000104</v>
      </c>
      <c r="O46">
        <v>873447.15</v>
      </c>
      <c r="P46">
        <v>921706.48000000103</v>
      </c>
      <c r="Q46">
        <v>895937.98</v>
      </c>
      <c r="R46">
        <v>941928.69</v>
      </c>
      <c r="S46">
        <v>14474326.120000001</v>
      </c>
    </row>
    <row r="47" spans="1:19" x14ac:dyDescent="0.25">
      <c r="A47" t="s">
        <v>426</v>
      </c>
      <c r="B47">
        <v>627986.98</v>
      </c>
      <c r="C47">
        <v>656062.27</v>
      </c>
      <c r="D47">
        <v>596958.62</v>
      </c>
      <c r="E47">
        <v>611092.54</v>
      </c>
      <c r="F47">
        <v>668945.03</v>
      </c>
      <c r="G47">
        <v>682708.81000000099</v>
      </c>
      <c r="H47">
        <v>715304.02000000095</v>
      </c>
      <c r="I47">
        <v>562902.48</v>
      </c>
      <c r="J47">
        <v>712254.61</v>
      </c>
      <c r="K47">
        <v>629949.99</v>
      </c>
      <c r="L47">
        <v>732309.39</v>
      </c>
      <c r="M47">
        <v>739799.33</v>
      </c>
      <c r="N47">
        <v>739676.07</v>
      </c>
      <c r="O47">
        <v>737451.83</v>
      </c>
      <c r="P47">
        <v>769685.8</v>
      </c>
      <c r="Q47">
        <v>724069.9</v>
      </c>
      <c r="R47">
        <v>731229.93</v>
      </c>
      <c r="S47">
        <v>11638387.600000003</v>
      </c>
    </row>
    <row r="48" spans="1:19" x14ac:dyDescent="0.25">
      <c r="A48" t="s">
        <v>420</v>
      </c>
      <c r="B48">
        <v>327723.46999999997</v>
      </c>
      <c r="C48">
        <v>286544.77</v>
      </c>
      <c r="D48">
        <v>301595.24</v>
      </c>
      <c r="E48">
        <v>287505.23</v>
      </c>
      <c r="F48">
        <v>341726.16</v>
      </c>
      <c r="G48">
        <v>228766.14</v>
      </c>
      <c r="H48">
        <v>388669.17</v>
      </c>
      <c r="I48">
        <v>107161.58</v>
      </c>
      <c r="J48">
        <v>385499.19</v>
      </c>
      <c r="K48">
        <v>122958.21</v>
      </c>
      <c r="L48">
        <v>440706.75</v>
      </c>
      <c r="M48">
        <v>436928.67</v>
      </c>
      <c r="N48">
        <v>377986.78</v>
      </c>
      <c r="O48">
        <v>384164.94</v>
      </c>
      <c r="P48">
        <v>379960.92</v>
      </c>
      <c r="Q48">
        <v>356580.97</v>
      </c>
      <c r="R48">
        <v>338459.15</v>
      </c>
      <c r="S48">
        <v>5492937.3399999999</v>
      </c>
    </row>
    <row r="49" spans="1:19" x14ac:dyDescent="0.25">
      <c r="A49" t="s">
        <v>413</v>
      </c>
      <c r="B49">
        <v>711101.38</v>
      </c>
      <c r="C49">
        <v>647417.77</v>
      </c>
      <c r="D49">
        <v>651042.09</v>
      </c>
      <c r="E49">
        <v>640608.74</v>
      </c>
      <c r="F49">
        <v>675683.93</v>
      </c>
      <c r="G49">
        <v>654155.5</v>
      </c>
      <c r="H49">
        <v>717791.29</v>
      </c>
      <c r="I49">
        <v>567172.31999999995</v>
      </c>
      <c r="J49">
        <v>591954.21</v>
      </c>
      <c r="K49">
        <v>574695.35</v>
      </c>
      <c r="L49">
        <v>667696.11</v>
      </c>
      <c r="M49">
        <v>671525.48</v>
      </c>
      <c r="N49">
        <v>682726.95</v>
      </c>
      <c r="O49">
        <v>712740.74</v>
      </c>
      <c r="P49">
        <v>755668.96</v>
      </c>
      <c r="Q49">
        <v>718316.34</v>
      </c>
      <c r="R49">
        <v>732345.62</v>
      </c>
      <c r="S49">
        <v>11372642.779999999</v>
      </c>
    </row>
    <row r="50" spans="1:19" x14ac:dyDescent="0.25">
      <c r="A50" t="s">
        <v>406</v>
      </c>
      <c r="B50">
        <v>716261.11</v>
      </c>
      <c r="C50">
        <v>730514.9</v>
      </c>
      <c r="D50">
        <v>667996.41</v>
      </c>
      <c r="E50">
        <v>712666.36</v>
      </c>
      <c r="F50">
        <v>754045.87</v>
      </c>
      <c r="G50">
        <v>763284.52</v>
      </c>
      <c r="H50">
        <v>754741.35</v>
      </c>
      <c r="I50">
        <v>694545.5</v>
      </c>
      <c r="J50">
        <v>775355.01</v>
      </c>
      <c r="K50">
        <v>736209.03</v>
      </c>
      <c r="L50">
        <v>757089.59</v>
      </c>
      <c r="M50">
        <v>766785.43</v>
      </c>
      <c r="N50">
        <v>776320.6</v>
      </c>
      <c r="O50">
        <v>773707.35</v>
      </c>
      <c r="P50">
        <v>813243.6</v>
      </c>
      <c r="Q50">
        <v>770726.58</v>
      </c>
      <c r="R50">
        <v>800789.11</v>
      </c>
      <c r="S50">
        <v>12764282.319999998</v>
      </c>
    </row>
    <row r="51" spans="1:19" x14ac:dyDescent="0.25">
      <c r="A51" t="s">
        <v>399</v>
      </c>
      <c r="B51">
        <v>1136196</v>
      </c>
      <c r="C51">
        <v>1122600.06</v>
      </c>
      <c r="D51">
        <v>1015701.92</v>
      </c>
      <c r="E51">
        <v>1154621.8600000001</v>
      </c>
      <c r="F51">
        <v>1129863.6499999999</v>
      </c>
      <c r="G51">
        <v>1271754.42</v>
      </c>
      <c r="H51">
        <v>1165052.02</v>
      </c>
      <c r="I51">
        <v>1094851.83</v>
      </c>
      <c r="J51">
        <v>1166324.1499999999</v>
      </c>
      <c r="K51">
        <v>1148848.3500000001</v>
      </c>
      <c r="L51">
        <v>1152241.43</v>
      </c>
      <c r="M51">
        <v>1197686.23</v>
      </c>
      <c r="N51">
        <v>1213875.73</v>
      </c>
      <c r="O51">
        <v>1191580.0900000001</v>
      </c>
      <c r="P51">
        <v>1306341.55</v>
      </c>
      <c r="Q51">
        <v>1195695.6200000001</v>
      </c>
      <c r="R51">
        <v>1245088.05</v>
      </c>
      <c r="S51">
        <v>19908322.960000001</v>
      </c>
    </row>
    <row r="52" spans="1:19" x14ac:dyDescent="0.25">
      <c r="A52" t="s">
        <v>392</v>
      </c>
      <c r="B52">
        <v>1105179.67</v>
      </c>
      <c r="C52">
        <v>1071615.72</v>
      </c>
      <c r="D52">
        <v>994562.52</v>
      </c>
      <c r="E52">
        <v>1068326.28</v>
      </c>
      <c r="F52">
        <v>1108547.54</v>
      </c>
      <c r="G52">
        <v>1110871.48</v>
      </c>
      <c r="H52">
        <v>1128421.3899999999</v>
      </c>
      <c r="I52">
        <v>944562.52</v>
      </c>
      <c r="J52">
        <v>1143466.3400000001</v>
      </c>
      <c r="K52">
        <v>1017364.46</v>
      </c>
      <c r="L52">
        <v>1133306.3799999999</v>
      </c>
      <c r="M52">
        <v>1146437.74</v>
      </c>
      <c r="N52">
        <v>1090771.8600000001</v>
      </c>
      <c r="O52">
        <v>1070705.3799999999</v>
      </c>
      <c r="P52">
        <v>1192038.3799999999</v>
      </c>
      <c r="Q52">
        <v>1155908.18</v>
      </c>
      <c r="R52">
        <v>1213529.81</v>
      </c>
      <c r="S52">
        <v>18695615.649999995</v>
      </c>
    </row>
    <row r="53" spans="1:19" x14ac:dyDescent="0.25">
      <c r="A53" t="s">
        <v>385</v>
      </c>
      <c r="B53">
        <v>654484.77</v>
      </c>
      <c r="C53">
        <v>628274.62000000104</v>
      </c>
      <c r="D53">
        <v>573543.18999999994</v>
      </c>
      <c r="E53">
        <v>624912.15</v>
      </c>
      <c r="F53">
        <v>612790.23</v>
      </c>
      <c r="G53">
        <v>662517.93999999994</v>
      </c>
      <c r="H53">
        <v>641437.74</v>
      </c>
      <c r="I53">
        <v>581723.27</v>
      </c>
      <c r="J53">
        <v>642323.44999999995</v>
      </c>
      <c r="K53">
        <v>597546.91</v>
      </c>
      <c r="L53">
        <v>640754.91</v>
      </c>
      <c r="M53">
        <v>649245.52</v>
      </c>
      <c r="N53">
        <v>648232.1</v>
      </c>
      <c r="O53">
        <v>620412.61</v>
      </c>
      <c r="P53">
        <v>688217.75</v>
      </c>
      <c r="Q53">
        <v>663635.43000000005</v>
      </c>
      <c r="R53">
        <v>691097.75</v>
      </c>
      <c r="S53">
        <v>10821150.34</v>
      </c>
    </row>
    <row r="54" spans="1:19" x14ac:dyDescent="0.25">
      <c r="A54" t="s">
        <v>378</v>
      </c>
      <c r="B54">
        <v>1210109.17</v>
      </c>
      <c r="C54">
        <v>1155790.99</v>
      </c>
      <c r="D54">
        <v>1055940.97</v>
      </c>
      <c r="E54">
        <v>1177359.05</v>
      </c>
      <c r="F54">
        <v>1139737.77</v>
      </c>
      <c r="G54">
        <v>1217037.48</v>
      </c>
      <c r="H54">
        <v>1181604.24</v>
      </c>
      <c r="I54">
        <v>1051015.3700000001</v>
      </c>
      <c r="J54">
        <v>1203769.02</v>
      </c>
      <c r="K54">
        <v>1044912.44</v>
      </c>
      <c r="L54">
        <v>1177130.3</v>
      </c>
      <c r="M54">
        <v>1174056.6000000001</v>
      </c>
      <c r="N54">
        <v>1177130.6000000001</v>
      </c>
      <c r="O54">
        <v>1175137.68</v>
      </c>
      <c r="P54">
        <v>1267687.04</v>
      </c>
      <c r="Q54">
        <v>1227289.71</v>
      </c>
      <c r="R54">
        <v>1274943.8400000001</v>
      </c>
      <c r="S54">
        <v>19910652.27</v>
      </c>
    </row>
    <row r="55" spans="1:19" x14ac:dyDescent="0.25">
      <c r="A55" t="s">
        <v>371</v>
      </c>
      <c r="B55">
        <v>996296.51</v>
      </c>
      <c r="C55">
        <v>1018846.24</v>
      </c>
      <c r="D55">
        <v>933708.31</v>
      </c>
      <c r="E55">
        <v>1030897.59</v>
      </c>
      <c r="F55">
        <v>1032502.98</v>
      </c>
      <c r="G55">
        <v>1055037.04</v>
      </c>
      <c r="H55">
        <v>1048257.32</v>
      </c>
      <c r="I55">
        <v>864342.56999999902</v>
      </c>
      <c r="J55">
        <v>1046757.22</v>
      </c>
      <c r="K55">
        <v>947159.58</v>
      </c>
      <c r="L55">
        <v>1107978.55</v>
      </c>
      <c r="M55">
        <v>1015841</v>
      </c>
      <c r="N55">
        <v>1099142.77</v>
      </c>
      <c r="O55">
        <v>1078749.8999999999</v>
      </c>
      <c r="P55">
        <v>1141095.21</v>
      </c>
      <c r="Q55">
        <v>1086799.3999999999</v>
      </c>
      <c r="R55">
        <v>1145364.3899999999</v>
      </c>
      <c r="S55">
        <v>17648776.579999998</v>
      </c>
    </row>
    <row r="56" spans="1:19" x14ac:dyDescent="0.25">
      <c r="A56" t="s">
        <v>365</v>
      </c>
      <c r="B56">
        <v>548570.5</v>
      </c>
      <c r="C56">
        <v>579142.35</v>
      </c>
      <c r="D56">
        <v>466744.96</v>
      </c>
      <c r="E56">
        <v>594631.68999999994</v>
      </c>
      <c r="F56">
        <v>515340.24</v>
      </c>
      <c r="G56">
        <v>620040.05000000005</v>
      </c>
      <c r="H56">
        <v>502475.17</v>
      </c>
      <c r="I56">
        <v>546724.31000000006</v>
      </c>
      <c r="J56">
        <v>596022.59</v>
      </c>
      <c r="K56">
        <v>590159.37</v>
      </c>
      <c r="L56">
        <v>598327.04000000004</v>
      </c>
      <c r="M56">
        <v>576335.37</v>
      </c>
      <c r="N56">
        <v>581053.82999999996</v>
      </c>
      <c r="O56">
        <v>568381.76</v>
      </c>
      <c r="P56">
        <v>642457.22</v>
      </c>
      <c r="Q56">
        <v>648351.86</v>
      </c>
      <c r="R56">
        <v>666122.51</v>
      </c>
      <c r="S56">
        <v>9840880.8199999984</v>
      </c>
    </row>
    <row r="57" spans="1:19" x14ac:dyDescent="0.25">
      <c r="A57" t="s">
        <v>357</v>
      </c>
      <c r="B57">
        <v>612816.93999999994</v>
      </c>
      <c r="C57">
        <v>524295.51</v>
      </c>
      <c r="D57">
        <v>597220.81999999995</v>
      </c>
      <c r="E57">
        <v>529942.81000000006</v>
      </c>
      <c r="F57">
        <v>638422.26</v>
      </c>
      <c r="G57">
        <v>576361.67000000004</v>
      </c>
      <c r="H57">
        <v>705200.81</v>
      </c>
      <c r="I57">
        <v>553614.30000000005</v>
      </c>
      <c r="J57">
        <v>621236.28</v>
      </c>
      <c r="K57">
        <v>551526.36</v>
      </c>
      <c r="L57">
        <v>589029.26</v>
      </c>
      <c r="M57">
        <v>620272.86</v>
      </c>
      <c r="N57">
        <v>614036.03</v>
      </c>
      <c r="O57">
        <v>583715.55000000005</v>
      </c>
      <c r="P57">
        <v>640230.38</v>
      </c>
      <c r="Q57">
        <v>557999.87</v>
      </c>
      <c r="R57">
        <v>604544.41</v>
      </c>
      <c r="S57">
        <v>10120466.120000001</v>
      </c>
    </row>
    <row r="58" spans="1:19" x14ac:dyDescent="0.25">
      <c r="A58" t="s">
        <v>350</v>
      </c>
      <c r="B58">
        <v>853897.38</v>
      </c>
      <c r="C58">
        <v>916837.64</v>
      </c>
      <c r="D58">
        <v>767772.320000001</v>
      </c>
      <c r="E58">
        <v>913219.69000000099</v>
      </c>
      <c r="F58">
        <v>875527.3</v>
      </c>
      <c r="G58">
        <v>980280.73</v>
      </c>
      <c r="H58">
        <v>904849.91</v>
      </c>
      <c r="I58">
        <v>890781.62</v>
      </c>
      <c r="J58">
        <v>944363.89</v>
      </c>
      <c r="K58">
        <v>913784.06</v>
      </c>
      <c r="L58">
        <v>929534.33</v>
      </c>
      <c r="M58">
        <v>950478.79000000097</v>
      </c>
      <c r="N58">
        <v>954117.41</v>
      </c>
      <c r="O58">
        <v>969482.34</v>
      </c>
      <c r="P58">
        <v>1038303.29</v>
      </c>
      <c r="Q58">
        <v>974143.29</v>
      </c>
      <c r="R58">
        <v>1019765.1</v>
      </c>
      <c r="S58">
        <v>15797139.090000002</v>
      </c>
    </row>
    <row r="59" spans="1:19" x14ac:dyDescent="0.25">
      <c r="A59" t="s">
        <v>343</v>
      </c>
      <c r="B59">
        <v>786511.93</v>
      </c>
      <c r="C59">
        <v>816205.54</v>
      </c>
      <c r="D59">
        <v>798561.09</v>
      </c>
      <c r="E59">
        <v>832259.13</v>
      </c>
      <c r="F59">
        <v>913655.1</v>
      </c>
      <c r="G59">
        <v>896785.26999999897</v>
      </c>
      <c r="H59">
        <v>928925.6</v>
      </c>
      <c r="I59">
        <v>771928.9</v>
      </c>
      <c r="J59">
        <v>925666.78</v>
      </c>
      <c r="K59">
        <v>848043.04</v>
      </c>
      <c r="L59">
        <v>943310.13</v>
      </c>
      <c r="M59">
        <v>985521.50999999896</v>
      </c>
      <c r="N59">
        <v>993201.33</v>
      </c>
      <c r="O59">
        <v>922326.8</v>
      </c>
      <c r="P59">
        <v>975923.37</v>
      </c>
      <c r="Q59">
        <v>913573.27</v>
      </c>
      <c r="R59">
        <v>924983.73</v>
      </c>
      <c r="S59">
        <v>15177382.52</v>
      </c>
    </row>
    <row r="60" spans="1:19" x14ac:dyDescent="0.25">
      <c r="A60" t="s">
        <v>336</v>
      </c>
      <c r="B60">
        <v>469926.01</v>
      </c>
      <c r="C60">
        <v>567564.12</v>
      </c>
      <c r="D60">
        <v>450374.11</v>
      </c>
      <c r="E60">
        <v>593188.42000000004</v>
      </c>
      <c r="F60">
        <v>531444.18999999994</v>
      </c>
      <c r="G60">
        <v>640900.57999999996</v>
      </c>
      <c r="H60">
        <v>584551.43999999994</v>
      </c>
      <c r="I60">
        <v>599410.34</v>
      </c>
      <c r="J60">
        <v>627854.13</v>
      </c>
      <c r="K60">
        <v>655985.929999999</v>
      </c>
      <c r="L60">
        <v>670338.15</v>
      </c>
      <c r="M60">
        <v>663658.21</v>
      </c>
      <c r="N60">
        <v>669277.15</v>
      </c>
      <c r="O60">
        <v>676619.01</v>
      </c>
      <c r="P60">
        <v>724009.66</v>
      </c>
      <c r="Q60">
        <v>653435.06000000006</v>
      </c>
      <c r="R60">
        <v>647004.93000000005</v>
      </c>
      <c r="S60">
        <v>10425541.439999999</v>
      </c>
    </row>
    <row r="61" spans="1:19" x14ac:dyDescent="0.25">
      <c r="A61" t="s">
        <v>329</v>
      </c>
      <c r="B61">
        <v>725828.08</v>
      </c>
      <c r="C61">
        <v>734319.76</v>
      </c>
      <c r="D61">
        <v>703808.27</v>
      </c>
      <c r="E61">
        <v>774408.12</v>
      </c>
      <c r="F61">
        <v>805221.61</v>
      </c>
      <c r="G61">
        <v>780275.68</v>
      </c>
      <c r="H61">
        <v>852390.77</v>
      </c>
      <c r="I61">
        <v>735043.98</v>
      </c>
      <c r="J61">
        <v>881832.22</v>
      </c>
      <c r="K61">
        <v>765972.45</v>
      </c>
      <c r="L61">
        <v>878520.98</v>
      </c>
      <c r="M61">
        <v>892501.56</v>
      </c>
      <c r="N61">
        <v>906901.01</v>
      </c>
      <c r="O61">
        <v>874492.62</v>
      </c>
      <c r="P61">
        <v>922144.33</v>
      </c>
      <c r="Q61">
        <v>841440.23</v>
      </c>
      <c r="R61">
        <v>848751.90000000095</v>
      </c>
      <c r="S61">
        <v>13923853.57</v>
      </c>
    </row>
    <row r="62" spans="1:19" x14ac:dyDescent="0.25">
      <c r="A62" t="s">
        <v>322</v>
      </c>
      <c r="B62">
        <v>208297.81</v>
      </c>
      <c r="C62">
        <v>206117.04</v>
      </c>
      <c r="D62">
        <v>194490.18</v>
      </c>
      <c r="E62">
        <v>204487.6</v>
      </c>
      <c r="F62">
        <v>197797.15</v>
      </c>
      <c r="G62">
        <v>236825.64</v>
      </c>
      <c r="H62">
        <v>239285</v>
      </c>
      <c r="I62">
        <v>234975.19</v>
      </c>
      <c r="J62">
        <v>254545.09</v>
      </c>
      <c r="K62">
        <v>251290.75</v>
      </c>
      <c r="L62">
        <v>250596.45</v>
      </c>
      <c r="M62">
        <v>258548.62</v>
      </c>
      <c r="N62">
        <v>254803.46</v>
      </c>
      <c r="O62">
        <v>253590.82</v>
      </c>
      <c r="P62">
        <v>268934.19</v>
      </c>
      <c r="Q62">
        <v>238817.59</v>
      </c>
      <c r="R62">
        <v>230868.03</v>
      </c>
      <c r="S62">
        <v>3984270.61</v>
      </c>
    </row>
    <row r="63" spans="1:19" x14ac:dyDescent="0.25">
      <c r="A63" t="s">
        <v>315</v>
      </c>
      <c r="B63">
        <v>235356.01</v>
      </c>
      <c r="C63">
        <v>252875.56</v>
      </c>
      <c r="D63">
        <v>214109</v>
      </c>
      <c r="E63">
        <v>266767.62</v>
      </c>
      <c r="F63">
        <v>227380.75</v>
      </c>
      <c r="G63">
        <v>302751.15000000002</v>
      </c>
      <c r="H63">
        <v>245026.95</v>
      </c>
      <c r="I63">
        <v>276696.21000000002</v>
      </c>
      <c r="J63">
        <v>233421.57</v>
      </c>
      <c r="K63">
        <v>278506.7</v>
      </c>
      <c r="L63">
        <v>245649.57</v>
      </c>
      <c r="M63">
        <v>252372.86</v>
      </c>
      <c r="N63">
        <v>244572.57</v>
      </c>
      <c r="O63">
        <v>245093.41</v>
      </c>
      <c r="P63">
        <v>282924.09999999998</v>
      </c>
      <c r="Q63">
        <v>275137.21999999997</v>
      </c>
      <c r="R63">
        <v>275490.33</v>
      </c>
      <c r="S63">
        <v>4354131.58</v>
      </c>
    </row>
    <row r="64" spans="1:19" x14ac:dyDescent="0.25">
      <c r="A64" t="s">
        <v>309</v>
      </c>
      <c r="B64">
        <v>362296.57</v>
      </c>
      <c r="C64">
        <v>614848.75</v>
      </c>
      <c r="D64">
        <v>421888.67</v>
      </c>
      <c r="E64">
        <v>629515.35</v>
      </c>
      <c r="F64">
        <v>459796.89</v>
      </c>
      <c r="G64">
        <v>655544.62</v>
      </c>
      <c r="H64">
        <v>514342.81</v>
      </c>
      <c r="I64">
        <v>599089.38</v>
      </c>
      <c r="J64">
        <v>575934.1</v>
      </c>
      <c r="K64">
        <v>609648.01</v>
      </c>
      <c r="L64">
        <v>588738.26</v>
      </c>
      <c r="M64">
        <v>601567.09</v>
      </c>
      <c r="N64">
        <v>622294.43999999994</v>
      </c>
      <c r="O64">
        <v>603844.29</v>
      </c>
      <c r="P64">
        <v>669566.39</v>
      </c>
      <c r="Q64">
        <v>658088.03</v>
      </c>
      <c r="R64">
        <v>682206.71</v>
      </c>
      <c r="S64">
        <v>9869210.3599999994</v>
      </c>
    </row>
    <row r="65" spans="1:19" x14ac:dyDescent="0.25">
      <c r="A65" t="s">
        <v>303</v>
      </c>
      <c r="C65">
        <v>112864.36</v>
      </c>
      <c r="E65">
        <v>142227.57</v>
      </c>
      <c r="G65">
        <v>159240.48000000001</v>
      </c>
      <c r="I65">
        <v>163362.76999999999</v>
      </c>
      <c r="K65">
        <v>204349.46</v>
      </c>
      <c r="R65">
        <v>718.71</v>
      </c>
      <c r="S65">
        <v>782763.35</v>
      </c>
    </row>
    <row r="66" spans="1:19" x14ac:dyDescent="0.25">
      <c r="A66" t="s">
        <v>140</v>
      </c>
      <c r="B66">
        <v>39912729.12999998</v>
      </c>
      <c r="C66">
        <v>39079194.809999987</v>
      </c>
      <c r="D66">
        <v>36603707.440000005</v>
      </c>
      <c r="E66">
        <v>39778719.620000005</v>
      </c>
      <c r="F66">
        <v>40861425.569999993</v>
      </c>
      <c r="G66">
        <v>42080040.045999981</v>
      </c>
      <c r="H66">
        <v>43308290.210000023</v>
      </c>
      <c r="I66">
        <v>37180989.469999999</v>
      </c>
      <c r="J66">
        <v>43608305.510000028</v>
      </c>
      <c r="K66">
        <v>39406908.850000009</v>
      </c>
      <c r="L66">
        <v>43869226.929999985</v>
      </c>
      <c r="M66">
        <v>44394652.939999998</v>
      </c>
      <c r="N66">
        <v>44605013.950000003</v>
      </c>
      <c r="O66">
        <v>43318673.029999986</v>
      </c>
      <c r="P66">
        <v>46137109.086999997</v>
      </c>
      <c r="Q66">
        <v>43388163.119999997</v>
      </c>
      <c r="R66">
        <v>44294382.25</v>
      </c>
      <c r="S66">
        <v>711827531.9630003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S68"/>
  <sheetViews>
    <sheetView topLeftCell="A34" workbookViewId="0">
      <selection activeCell="G32" sqref="G32"/>
    </sheetView>
  </sheetViews>
  <sheetFormatPr defaultRowHeight="15" x14ac:dyDescent="0.25"/>
  <cols>
    <col min="1" max="1" width="25.28515625" bestFit="1" customWidth="1"/>
    <col min="2" max="2" width="20.85546875" bestFit="1" customWidth="1"/>
    <col min="3" max="19" width="12" bestFit="1" customWidth="1"/>
  </cols>
  <sheetData>
    <row r="3" spans="1:19" x14ac:dyDescent="0.25">
      <c r="A3" s="87" t="s">
        <v>1340</v>
      </c>
      <c r="B3" s="87" t="s">
        <v>1339</v>
      </c>
    </row>
    <row r="4" spans="1:19" x14ac:dyDescent="0.25">
      <c r="A4" s="87" t="s">
        <v>139</v>
      </c>
      <c r="B4" t="s">
        <v>1265</v>
      </c>
      <c r="C4" t="s">
        <v>1260</v>
      </c>
      <c r="D4" t="s">
        <v>1266</v>
      </c>
      <c r="E4" t="s">
        <v>1261</v>
      </c>
      <c r="F4" t="s">
        <v>1267</v>
      </c>
      <c r="G4" t="s">
        <v>1262</v>
      </c>
      <c r="H4" t="s">
        <v>1268</v>
      </c>
      <c r="I4" t="s">
        <v>1263</v>
      </c>
      <c r="J4" t="s">
        <v>1269</v>
      </c>
      <c r="K4" t="s">
        <v>1264</v>
      </c>
      <c r="L4" t="s">
        <v>1270</v>
      </c>
      <c r="M4" t="s">
        <v>1271</v>
      </c>
      <c r="N4" t="s">
        <v>1272</v>
      </c>
      <c r="O4" t="s">
        <v>1273</v>
      </c>
      <c r="P4" t="s">
        <v>1274</v>
      </c>
      <c r="Q4" t="s">
        <v>1275</v>
      </c>
      <c r="R4" t="s">
        <v>1276</v>
      </c>
      <c r="S4" t="s">
        <v>140</v>
      </c>
    </row>
    <row r="5" spans="1:19" x14ac:dyDescent="0.25">
      <c r="A5" s="88" t="s">
        <v>1341</v>
      </c>
      <c r="B5" s="89">
        <v>396211.76</v>
      </c>
      <c r="C5" s="89">
        <v>315058.81</v>
      </c>
      <c r="D5" s="89">
        <v>320119.99</v>
      </c>
      <c r="E5" s="89">
        <v>328324.65000000002</v>
      </c>
      <c r="F5" s="89">
        <v>288635.90999999997</v>
      </c>
      <c r="G5" s="89">
        <v>357328.266</v>
      </c>
      <c r="H5" s="89">
        <v>311882.76</v>
      </c>
      <c r="I5" s="89">
        <v>311603.99</v>
      </c>
      <c r="J5" s="89">
        <v>292646.34999999998</v>
      </c>
      <c r="K5" s="89">
        <v>304187.34000000003</v>
      </c>
      <c r="L5" s="89">
        <v>298878.71000000002</v>
      </c>
      <c r="M5" s="89">
        <v>288821.5</v>
      </c>
      <c r="N5" s="89">
        <v>315380.95</v>
      </c>
      <c r="O5" s="89">
        <v>323433.40999999997</v>
      </c>
      <c r="P5" s="89">
        <v>331837.31</v>
      </c>
      <c r="Q5" s="89">
        <v>319376.53000000003</v>
      </c>
      <c r="R5" s="89">
        <v>336119.28</v>
      </c>
      <c r="S5" s="89">
        <v>5439847.5159999998</v>
      </c>
    </row>
    <row r="6" spans="1:19" x14ac:dyDescent="0.25">
      <c r="A6" s="88" t="s">
        <v>1342</v>
      </c>
      <c r="B6" s="89">
        <v>401129.22</v>
      </c>
      <c r="C6" s="89">
        <v>443499.87</v>
      </c>
      <c r="D6" s="89">
        <v>352285.78</v>
      </c>
      <c r="E6" s="89">
        <v>455058.07</v>
      </c>
      <c r="F6" s="89">
        <v>445416.45</v>
      </c>
      <c r="G6" s="89">
        <v>511045.34</v>
      </c>
      <c r="H6" s="89">
        <v>506022.43</v>
      </c>
      <c r="I6" s="89">
        <v>499810.11</v>
      </c>
      <c r="J6" s="89">
        <v>589626.02</v>
      </c>
      <c r="K6" s="89">
        <v>586542.14</v>
      </c>
      <c r="L6" s="89">
        <v>657620.19999999995</v>
      </c>
      <c r="M6" s="89">
        <v>653055.11</v>
      </c>
      <c r="N6" s="89">
        <v>665590.02</v>
      </c>
      <c r="O6" s="89">
        <v>582441.79</v>
      </c>
      <c r="P6" s="89">
        <v>588724.77</v>
      </c>
      <c r="Q6" s="89">
        <v>508550.64</v>
      </c>
      <c r="R6" s="89">
        <v>496057.86</v>
      </c>
      <c r="S6" s="89">
        <v>8942475.8200000003</v>
      </c>
    </row>
    <row r="7" spans="1:19" x14ac:dyDescent="0.25">
      <c r="A7" s="88" t="s">
        <v>1343</v>
      </c>
      <c r="B7" s="89">
        <v>531111.65</v>
      </c>
      <c r="C7" s="89">
        <v>453168.54</v>
      </c>
      <c r="D7" s="89">
        <v>438750.42</v>
      </c>
      <c r="E7" s="89">
        <v>458040.57</v>
      </c>
      <c r="F7" s="89">
        <v>455464.37</v>
      </c>
      <c r="G7" s="89">
        <v>485844.19</v>
      </c>
      <c r="H7" s="89">
        <v>499733.36</v>
      </c>
      <c r="I7" s="89">
        <v>439503.6</v>
      </c>
      <c r="J7" s="89">
        <v>502089.61</v>
      </c>
      <c r="K7" s="89">
        <v>433905.74</v>
      </c>
      <c r="L7" s="89">
        <v>498776.44</v>
      </c>
      <c r="M7" s="89">
        <v>512840.21</v>
      </c>
      <c r="N7" s="89">
        <v>509330.14</v>
      </c>
      <c r="O7" s="89">
        <v>515652.24</v>
      </c>
      <c r="P7" s="89">
        <v>545474.05000000005</v>
      </c>
      <c r="Q7" s="89">
        <v>490058.75</v>
      </c>
      <c r="R7" s="89">
        <v>508928.64</v>
      </c>
      <c r="S7" s="89">
        <v>8278672.5199999996</v>
      </c>
    </row>
    <row r="8" spans="1:19" x14ac:dyDescent="0.25">
      <c r="A8" s="88" t="s">
        <v>1344</v>
      </c>
      <c r="B8" s="89">
        <v>392979.07</v>
      </c>
      <c r="C8" s="89">
        <v>265175.40000000002</v>
      </c>
      <c r="D8" s="89">
        <v>320292.58</v>
      </c>
      <c r="E8" s="89">
        <v>269407.46999999997</v>
      </c>
      <c r="F8" s="89">
        <v>348538.61</v>
      </c>
      <c r="G8" s="89">
        <v>276114.42</v>
      </c>
      <c r="H8" s="89">
        <v>364985.19</v>
      </c>
      <c r="I8" s="89">
        <v>273687.31</v>
      </c>
      <c r="J8" s="89">
        <v>330983.28000000003</v>
      </c>
      <c r="K8" s="89">
        <v>269279.35999999999</v>
      </c>
      <c r="L8" s="89">
        <v>339215.25</v>
      </c>
      <c r="M8" s="89">
        <v>334828.09999999998</v>
      </c>
      <c r="N8" s="89">
        <v>316968.26</v>
      </c>
      <c r="O8" s="89">
        <v>314420.01</v>
      </c>
      <c r="P8" s="89">
        <v>329521.55</v>
      </c>
      <c r="Q8" s="89">
        <v>301269.59000000003</v>
      </c>
      <c r="R8" s="89">
        <v>317653.65999999997</v>
      </c>
      <c r="S8" s="89">
        <v>5365319.1099999994</v>
      </c>
    </row>
    <row r="9" spans="1:19" x14ac:dyDescent="0.25">
      <c r="A9" s="88" t="s">
        <v>1345</v>
      </c>
      <c r="B9" s="89">
        <v>536384.41</v>
      </c>
      <c r="C9" s="89">
        <v>501580.79999999999</v>
      </c>
      <c r="D9" s="89">
        <v>482891.98</v>
      </c>
      <c r="E9" s="89">
        <v>520054.95</v>
      </c>
      <c r="F9" s="89">
        <v>535054.5</v>
      </c>
      <c r="G9" s="89">
        <v>585038.69999999995</v>
      </c>
      <c r="H9" s="89">
        <v>572495.72</v>
      </c>
      <c r="I9" s="89">
        <v>560608.22</v>
      </c>
      <c r="J9" s="89">
        <v>609156.03</v>
      </c>
      <c r="K9" s="89">
        <v>553987.15</v>
      </c>
      <c r="L9" s="89">
        <v>600641.19999999995</v>
      </c>
      <c r="M9" s="89">
        <v>615518.67000000004</v>
      </c>
      <c r="N9" s="89">
        <v>636792.02</v>
      </c>
      <c r="O9" s="89">
        <v>602219.82999999996</v>
      </c>
      <c r="P9" s="89">
        <v>646577.81999999995</v>
      </c>
      <c r="Q9" s="89">
        <v>597321.71</v>
      </c>
      <c r="R9" s="89">
        <v>565472.929999999</v>
      </c>
      <c r="S9" s="89">
        <v>9721796.6400000006</v>
      </c>
    </row>
    <row r="10" spans="1:19" x14ac:dyDescent="0.25">
      <c r="A10" s="88" t="s">
        <v>1346</v>
      </c>
      <c r="B10" s="89">
        <v>755897.5</v>
      </c>
      <c r="C10" s="89">
        <v>763735.29</v>
      </c>
      <c r="D10" s="89">
        <v>710059.19</v>
      </c>
      <c r="E10" s="89">
        <v>793350.83</v>
      </c>
      <c r="F10" s="89">
        <v>776706.12</v>
      </c>
      <c r="G10" s="89">
        <v>822155.85000000102</v>
      </c>
      <c r="H10" s="89">
        <v>820971.44</v>
      </c>
      <c r="I10" s="89">
        <v>714905.26</v>
      </c>
      <c r="J10" s="89">
        <v>835152.3</v>
      </c>
      <c r="K10" s="89">
        <v>768491.77</v>
      </c>
      <c r="L10" s="89">
        <v>849833.83</v>
      </c>
      <c r="M10" s="89">
        <v>868653.51</v>
      </c>
      <c r="N10" s="89">
        <v>859990.88</v>
      </c>
      <c r="O10" s="89">
        <v>842531.58</v>
      </c>
      <c r="P10" s="89">
        <v>875017.92000000097</v>
      </c>
      <c r="Q10" s="89">
        <v>811010.94</v>
      </c>
      <c r="R10" s="89">
        <v>838417.92000000004</v>
      </c>
      <c r="S10" s="89">
        <v>13706882.130000003</v>
      </c>
    </row>
    <row r="11" spans="1:19" x14ac:dyDescent="0.25">
      <c r="A11" s="88" t="s">
        <v>1347</v>
      </c>
      <c r="B11" s="89">
        <v>917480.01000000106</v>
      </c>
      <c r="C11" s="89">
        <v>938136.65</v>
      </c>
      <c r="D11" s="89">
        <v>860434.59999999905</v>
      </c>
      <c r="E11" s="89">
        <v>949286.37</v>
      </c>
      <c r="F11" s="89">
        <v>917558.05</v>
      </c>
      <c r="G11" s="89">
        <v>1031011.29</v>
      </c>
      <c r="H11" s="89">
        <v>884194.82</v>
      </c>
      <c r="I11" s="89">
        <v>880505.54</v>
      </c>
      <c r="J11" s="89">
        <v>968971.34</v>
      </c>
      <c r="K11" s="89">
        <v>949465.34</v>
      </c>
      <c r="L11" s="89">
        <v>987724.16</v>
      </c>
      <c r="M11" s="89">
        <v>976069.36</v>
      </c>
      <c r="N11" s="89">
        <v>1008122.46</v>
      </c>
      <c r="O11" s="89">
        <v>966710.88</v>
      </c>
      <c r="P11" s="89">
        <v>1001817.21</v>
      </c>
      <c r="Q11" s="89">
        <v>1026108.85</v>
      </c>
      <c r="R11" s="89">
        <v>1070003.5</v>
      </c>
      <c r="S11" s="89">
        <v>16333600.430000002</v>
      </c>
    </row>
    <row r="12" spans="1:19" x14ac:dyDescent="0.25">
      <c r="A12" s="88" t="s">
        <v>1348</v>
      </c>
      <c r="B12" s="89">
        <v>808938.02</v>
      </c>
      <c r="C12" s="89">
        <v>492540.69</v>
      </c>
      <c r="D12" s="89">
        <v>796972.7</v>
      </c>
      <c r="E12" s="89">
        <v>502273</v>
      </c>
      <c r="F12" s="89">
        <v>920726.52</v>
      </c>
      <c r="G12" s="89">
        <v>550094.97</v>
      </c>
      <c r="H12" s="89">
        <v>969433.36999999895</v>
      </c>
      <c r="I12" s="89">
        <v>472015.48</v>
      </c>
      <c r="J12" s="89">
        <v>569646.43999999994</v>
      </c>
      <c r="K12" s="89">
        <v>483398.03</v>
      </c>
      <c r="L12" s="89">
        <v>550902.02</v>
      </c>
      <c r="M12" s="89">
        <v>559127.36</v>
      </c>
      <c r="N12" s="89">
        <v>551615.13</v>
      </c>
      <c r="O12" s="89">
        <v>517004.03</v>
      </c>
      <c r="P12" s="89">
        <v>534477.54</v>
      </c>
      <c r="Q12" s="89">
        <v>494643.72</v>
      </c>
      <c r="R12" s="89">
        <v>505454.03</v>
      </c>
      <c r="S12" s="89">
        <v>10279263.050000001</v>
      </c>
    </row>
    <row r="13" spans="1:19" x14ac:dyDescent="0.25">
      <c r="A13" s="88" t="s">
        <v>1349</v>
      </c>
      <c r="B13" s="89">
        <v>510053.51</v>
      </c>
      <c r="C13" s="89">
        <v>450124.46</v>
      </c>
      <c r="D13" s="89">
        <v>454351.48</v>
      </c>
      <c r="E13" s="89">
        <v>463331.34</v>
      </c>
      <c r="F13" s="89">
        <v>491849.87</v>
      </c>
      <c r="G13" s="89">
        <v>478246.86</v>
      </c>
      <c r="H13" s="89">
        <v>517453.04</v>
      </c>
      <c r="I13" s="89">
        <v>411576.19</v>
      </c>
      <c r="J13" s="89">
        <v>522883.05</v>
      </c>
      <c r="K13" s="89">
        <v>438398.07</v>
      </c>
      <c r="L13" s="89">
        <v>508642.39</v>
      </c>
      <c r="M13" s="89">
        <v>488388.2</v>
      </c>
      <c r="N13" s="89">
        <v>512886.65</v>
      </c>
      <c r="O13" s="89">
        <v>517805.49</v>
      </c>
      <c r="P13" s="89">
        <v>546198.25</v>
      </c>
      <c r="Q13" s="89">
        <v>519708.32</v>
      </c>
      <c r="R13" s="89">
        <v>532542.01</v>
      </c>
      <c r="S13" s="89">
        <v>8364439.1800000006</v>
      </c>
    </row>
    <row r="14" spans="1:19" x14ac:dyDescent="0.25">
      <c r="A14" s="88" t="s">
        <v>662</v>
      </c>
      <c r="B14" s="89">
        <v>1447632.89</v>
      </c>
      <c r="C14" s="89">
        <v>1373774.37</v>
      </c>
      <c r="D14" s="89">
        <v>1322863.94</v>
      </c>
      <c r="E14" s="89">
        <v>1402249.63</v>
      </c>
      <c r="F14" s="89">
        <v>1457552.19</v>
      </c>
      <c r="G14" s="89">
        <v>1405173.52</v>
      </c>
      <c r="H14" s="89">
        <v>1484312.72</v>
      </c>
      <c r="I14" s="89">
        <v>1160135.23</v>
      </c>
      <c r="J14" s="89">
        <v>1453324.5</v>
      </c>
      <c r="K14" s="89">
        <v>1212701.04</v>
      </c>
      <c r="L14" s="89">
        <v>1409180.61</v>
      </c>
      <c r="M14" s="89">
        <v>1404700.37</v>
      </c>
      <c r="N14" s="89">
        <v>1404144.6399999999</v>
      </c>
      <c r="O14" s="89">
        <v>1444595.38</v>
      </c>
      <c r="P14" s="89">
        <v>1563006.53</v>
      </c>
      <c r="Q14" s="89">
        <v>1499527.89</v>
      </c>
      <c r="R14" s="89">
        <v>1569581.24</v>
      </c>
      <c r="S14" s="89">
        <v>24014456.690000001</v>
      </c>
    </row>
    <row r="15" spans="1:19" x14ac:dyDescent="0.25">
      <c r="A15" s="88" t="s">
        <v>656</v>
      </c>
      <c r="B15" s="89">
        <v>595504.63</v>
      </c>
      <c r="C15" s="89">
        <v>400034.46</v>
      </c>
      <c r="D15" s="89">
        <v>514028.46</v>
      </c>
      <c r="E15" s="89">
        <v>380383.9</v>
      </c>
      <c r="F15" s="89">
        <v>498625.73</v>
      </c>
      <c r="G15" s="89">
        <v>387766.9</v>
      </c>
      <c r="H15" s="89">
        <v>474907.39</v>
      </c>
      <c r="I15" s="89">
        <v>2083.77</v>
      </c>
      <c r="J15" s="89">
        <v>495913.96</v>
      </c>
      <c r="K15" s="89">
        <v>272646.69</v>
      </c>
      <c r="L15" s="89">
        <v>479815.55</v>
      </c>
      <c r="M15" s="89">
        <v>510623.83</v>
      </c>
      <c r="N15" s="89">
        <v>506365.37</v>
      </c>
      <c r="O15" s="89">
        <v>447191.65</v>
      </c>
      <c r="P15" s="89">
        <v>531365.77</v>
      </c>
      <c r="Q15" s="89">
        <v>530948.43999999994</v>
      </c>
      <c r="R15" s="89">
        <v>601459.18999999994</v>
      </c>
      <c r="S15" s="89">
        <v>7629665.6899999995</v>
      </c>
    </row>
    <row r="16" spans="1:19" x14ac:dyDescent="0.25">
      <c r="A16" s="88" t="s">
        <v>650</v>
      </c>
      <c r="B16" s="89">
        <v>631738.97</v>
      </c>
      <c r="C16" s="89">
        <v>575594.47</v>
      </c>
      <c r="D16" s="89">
        <v>528360.75</v>
      </c>
      <c r="E16" s="89">
        <v>576750.43000000005</v>
      </c>
      <c r="F16" s="89">
        <v>598552.06999999995</v>
      </c>
      <c r="G16" s="89">
        <v>617723.15000000095</v>
      </c>
      <c r="H16" s="89">
        <v>647617.38</v>
      </c>
      <c r="I16" s="89">
        <v>561104.71</v>
      </c>
      <c r="J16" s="89">
        <v>635798.06000000006</v>
      </c>
      <c r="K16" s="89">
        <v>591229.48</v>
      </c>
      <c r="L16" s="89">
        <v>659106.16</v>
      </c>
      <c r="M16" s="89">
        <v>648341.27</v>
      </c>
      <c r="N16" s="89">
        <v>664731.07999999996</v>
      </c>
      <c r="O16" s="89">
        <v>614375.29</v>
      </c>
      <c r="P16" s="89">
        <v>678860.22</v>
      </c>
      <c r="Q16" s="89">
        <v>632954</v>
      </c>
      <c r="R16" s="89">
        <v>660759.51</v>
      </c>
      <c r="S16" s="89">
        <v>10523597</v>
      </c>
    </row>
    <row r="17" spans="1:19" x14ac:dyDescent="0.25">
      <c r="A17" s="88" t="s">
        <v>643</v>
      </c>
      <c r="B17" s="89">
        <v>742077.55</v>
      </c>
      <c r="C17" s="89">
        <v>760820.89</v>
      </c>
      <c r="D17" s="89">
        <v>658382.64999999898</v>
      </c>
      <c r="E17" s="89">
        <v>743203.31</v>
      </c>
      <c r="F17" s="89">
        <v>759087.16</v>
      </c>
      <c r="G17" s="89">
        <v>790224.22000000102</v>
      </c>
      <c r="H17" s="89">
        <v>807478.88</v>
      </c>
      <c r="I17" s="89">
        <v>710115.63</v>
      </c>
      <c r="J17" s="89">
        <v>797386.52</v>
      </c>
      <c r="K17" s="89">
        <v>741173.53</v>
      </c>
      <c r="L17" s="89">
        <v>818306.93</v>
      </c>
      <c r="M17" s="89">
        <v>824609.04</v>
      </c>
      <c r="N17" s="89">
        <v>830179.32</v>
      </c>
      <c r="O17" s="89">
        <v>785154.13</v>
      </c>
      <c r="P17" s="89">
        <v>864426.53</v>
      </c>
      <c r="Q17" s="89">
        <v>829784.22</v>
      </c>
      <c r="R17" s="89">
        <v>847625.06</v>
      </c>
      <c r="S17" s="89">
        <v>13310035.570000002</v>
      </c>
    </row>
    <row r="18" spans="1:19" x14ac:dyDescent="0.25">
      <c r="A18" s="88" t="s">
        <v>637</v>
      </c>
      <c r="B18" s="89">
        <v>451750.76</v>
      </c>
      <c r="C18" s="89">
        <v>392089.83</v>
      </c>
      <c r="D18" s="89">
        <v>467433.37</v>
      </c>
      <c r="E18" s="89">
        <v>399896.12</v>
      </c>
      <c r="F18" s="89">
        <v>519352.1</v>
      </c>
      <c r="G18" s="89">
        <v>460519.86</v>
      </c>
      <c r="H18" s="89">
        <v>588933.18999999994</v>
      </c>
      <c r="I18" s="89">
        <v>431175.49</v>
      </c>
      <c r="J18" s="89">
        <v>520517.26</v>
      </c>
      <c r="K18" s="89">
        <v>448912.91</v>
      </c>
      <c r="L18" s="89">
        <v>517784.57</v>
      </c>
      <c r="M18" s="89">
        <v>599547.47</v>
      </c>
      <c r="N18" s="89">
        <v>593893.06999999995</v>
      </c>
      <c r="O18" s="89">
        <v>549983.87</v>
      </c>
      <c r="P18" s="89">
        <v>562815.68000000005</v>
      </c>
      <c r="Q18" s="89">
        <v>471858.66</v>
      </c>
      <c r="R18" s="89">
        <v>440456.64</v>
      </c>
      <c r="S18" s="89">
        <v>8416920.8499999996</v>
      </c>
    </row>
    <row r="19" spans="1:19" x14ac:dyDescent="0.25">
      <c r="A19" s="88" t="s">
        <v>630</v>
      </c>
      <c r="B19" s="89">
        <v>826432.38</v>
      </c>
      <c r="C19" s="89">
        <v>664602.43999999994</v>
      </c>
      <c r="D19" s="89">
        <v>738250.82</v>
      </c>
      <c r="E19" s="89">
        <v>681603.59</v>
      </c>
      <c r="F19" s="89">
        <v>773518.92</v>
      </c>
      <c r="G19" s="89">
        <v>786980.45</v>
      </c>
      <c r="H19" s="89">
        <v>755054.75</v>
      </c>
      <c r="I19" s="89">
        <v>720142.21</v>
      </c>
      <c r="J19" s="89">
        <v>753529.24999999895</v>
      </c>
      <c r="K19" s="89">
        <v>713223.84</v>
      </c>
      <c r="L19" s="89">
        <v>716973.1</v>
      </c>
      <c r="M19" s="89">
        <v>657632.61</v>
      </c>
      <c r="N19" s="89">
        <v>654749.1</v>
      </c>
      <c r="O19" s="89">
        <v>685219.51</v>
      </c>
      <c r="P19" s="89">
        <v>723182.77</v>
      </c>
      <c r="Q19" s="89">
        <v>687952.88</v>
      </c>
      <c r="R19" s="89">
        <v>729602.9</v>
      </c>
      <c r="S19" s="89">
        <v>12268651.519999998</v>
      </c>
    </row>
    <row r="20" spans="1:19" x14ac:dyDescent="0.25">
      <c r="A20" s="88" t="s">
        <v>623</v>
      </c>
      <c r="B20" s="89">
        <v>648969.12</v>
      </c>
      <c r="C20" s="89">
        <v>601152.56999999995</v>
      </c>
      <c r="D20" s="89">
        <v>633692.51</v>
      </c>
      <c r="E20" s="89">
        <v>602660.69999999995</v>
      </c>
      <c r="F20" s="89">
        <v>755731.9</v>
      </c>
      <c r="G20" s="89">
        <v>689463.68</v>
      </c>
      <c r="H20" s="89">
        <v>847383.26</v>
      </c>
      <c r="I20" s="89">
        <v>643985.15</v>
      </c>
      <c r="J20" s="89">
        <v>794207.39</v>
      </c>
      <c r="K20" s="89">
        <v>662581.67000000004</v>
      </c>
      <c r="L20" s="89">
        <v>802708</v>
      </c>
      <c r="M20" s="89">
        <v>822255.57</v>
      </c>
      <c r="N20" s="89">
        <v>797588.04</v>
      </c>
      <c r="O20" s="89">
        <v>731509.65</v>
      </c>
      <c r="P20" s="89">
        <v>757076.86</v>
      </c>
      <c r="Q20" s="89">
        <v>688555.27</v>
      </c>
      <c r="R20" s="89">
        <v>701076.69</v>
      </c>
      <c r="S20" s="89">
        <v>12180598.029999997</v>
      </c>
    </row>
    <row r="21" spans="1:19" x14ac:dyDescent="0.25">
      <c r="A21" s="88" t="s">
        <v>616</v>
      </c>
      <c r="B21" s="89">
        <v>916198.69</v>
      </c>
      <c r="C21" s="89">
        <v>838941.51</v>
      </c>
      <c r="D21" s="89">
        <v>794341.05</v>
      </c>
      <c r="E21" s="89">
        <v>887681.31</v>
      </c>
      <c r="F21" s="89">
        <v>900631.27</v>
      </c>
      <c r="G21" s="89">
        <v>945166.42</v>
      </c>
      <c r="H21" s="89">
        <v>930877.28</v>
      </c>
      <c r="I21" s="89">
        <v>877238.96</v>
      </c>
      <c r="J21" s="89">
        <v>964911.02</v>
      </c>
      <c r="K21" s="89">
        <v>757602.38</v>
      </c>
      <c r="L21" s="89">
        <v>972428.08</v>
      </c>
      <c r="M21" s="89">
        <v>1017816.05</v>
      </c>
      <c r="N21" s="89">
        <v>985987.13</v>
      </c>
      <c r="O21" s="89">
        <v>948940.69</v>
      </c>
      <c r="P21" s="89">
        <v>991967.71</v>
      </c>
      <c r="Q21" s="89">
        <v>943503.97</v>
      </c>
      <c r="R21" s="89">
        <v>984305.31</v>
      </c>
      <c r="S21" s="89">
        <v>15658538.830000002</v>
      </c>
    </row>
    <row r="22" spans="1:19" x14ac:dyDescent="0.25">
      <c r="A22" s="88" t="s">
        <v>609</v>
      </c>
      <c r="B22" s="89">
        <v>771967.74</v>
      </c>
      <c r="C22" s="89">
        <v>717647.15</v>
      </c>
      <c r="D22" s="89">
        <v>693555.62</v>
      </c>
      <c r="E22" s="89">
        <v>752937.31</v>
      </c>
      <c r="F22" s="89">
        <v>788224.83</v>
      </c>
      <c r="G22" s="89">
        <v>800518.54</v>
      </c>
      <c r="H22" s="89">
        <v>813515.62</v>
      </c>
      <c r="I22" s="89">
        <v>712549.88</v>
      </c>
      <c r="J22" s="89">
        <v>746305.72</v>
      </c>
      <c r="K22" s="89">
        <v>721383.37000000104</v>
      </c>
      <c r="L22" s="89">
        <v>812177.61</v>
      </c>
      <c r="M22" s="89">
        <v>845615.47999999905</v>
      </c>
      <c r="N22" s="89">
        <v>865086.45</v>
      </c>
      <c r="O22" s="89">
        <v>807695.45</v>
      </c>
      <c r="P22" s="89">
        <v>848972.81</v>
      </c>
      <c r="Q22" s="89">
        <v>777839.53</v>
      </c>
      <c r="R22" s="89">
        <v>818274.53</v>
      </c>
      <c r="S22" s="89">
        <v>13294267.639999999</v>
      </c>
    </row>
    <row r="23" spans="1:19" x14ac:dyDescent="0.25">
      <c r="A23" s="88" t="s">
        <v>602</v>
      </c>
      <c r="B23" s="89">
        <v>601751.82999999996</v>
      </c>
      <c r="C23" s="89">
        <v>627261.94999999995</v>
      </c>
      <c r="D23" s="89">
        <v>580376.52999999898</v>
      </c>
      <c r="E23" s="89">
        <v>636384.68000000005</v>
      </c>
      <c r="F23" s="89">
        <v>658194.84</v>
      </c>
      <c r="G23" s="89">
        <v>677836.56</v>
      </c>
      <c r="H23" s="89">
        <v>683701.12</v>
      </c>
      <c r="I23" s="89">
        <v>617482.72</v>
      </c>
      <c r="J23" s="89">
        <v>706852.53999999899</v>
      </c>
      <c r="K23" s="89">
        <v>665009.88</v>
      </c>
      <c r="L23" s="89">
        <v>707339.42</v>
      </c>
      <c r="M23" s="89">
        <v>716461.75</v>
      </c>
      <c r="N23" s="89">
        <v>710607.8</v>
      </c>
      <c r="O23" s="89">
        <v>684782.37</v>
      </c>
      <c r="P23" s="89">
        <v>741254.08</v>
      </c>
      <c r="Q23" s="89">
        <v>704429.6</v>
      </c>
      <c r="R23" s="89">
        <v>709462.25</v>
      </c>
      <c r="S23" s="89">
        <v>11429189.919999996</v>
      </c>
    </row>
    <row r="24" spans="1:19" x14ac:dyDescent="0.25">
      <c r="A24" s="88" t="s">
        <v>595</v>
      </c>
      <c r="B24" s="89">
        <v>492013.02</v>
      </c>
      <c r="C24" s="89">
        <v>537878.98</v>
      </c>
      <c r="D24" s="89">
        <v>472628.28</v>
      </c>
      <c r="E24" s="89">
        <v>552806.86</v>
      </c>
      <c r="F24" s="89">
        <v>593016.88</v>
      </c>
      <c r="G24" s="89">
        <v>603590.12</v>
      </c>
      <c r="H24" s="89">
        <v>650550.4</v>
      </c>
      <c r="I24" s="89">
        <v>597378.29</v>
      </c>
      <c r="J24" s="89">
        <v>664354.96</v>
      </c>
      <c r="K24" s="89">
        <v>669343.25</v>
      </c>
      <c r="L24" s="89">
        <v>703390.34</v>
      </c>
      <c r="M24" s="89">
        <v>718507.73</v>
      </c>
      <c r="N24" s="89">
        <v>731216.570000001</v>
      </c>
      <c r="O24" s="89">
        <v>656032.06999999995</v>
      </c>
      <c r="P24" s="89">
        <v>675735.71000000101</v>
      </c>
      <c r="Q24" s="89">
        <v>604218.25</v>
      </c>
      <c r="R24" s="89">
        <v>612472.92000000004</v>
      </c>
      <c r="S24" s="89">
        <v>10535134.630000001</v>
      </c>
    </row>
    <row r="25" spans="1:19" x14ac:dyDescent="0.25">
      <c r="A25" s="88" t="s">
        <v>588</v>
      </c>
      <c r="B25" s="89">
        <v>247929.78</v>
      </c>
      <c r="C25" s="89">
        <v>267156.77</v>
      </c>
      <c r="D25" s="89">
        <v>226898.19</v>
      </c>
      <c r="E25" s="89">
        <v>265499.48</v>
      </c>
      <c r="F25" s="89">
        <v>253286.87</v>
      </c>
      <c r="G25" s="89">
        <v>292603.56</v>
      </c>
      <c r="H25" s="89">
        <v>288591.14</v>
      </c>
      <c r="I25" s="89">
        <v>279460.78000000003</v>
      </c>
      <c r="J25" s="89">
        <v>320779.65000000002</v>
      </c>
      <c r="K25" s="89">
        <v>320179.90000000002</v>
      </c>
      <c r="L25" s="89">
        <v>331867.28000000003</v>
      </c>
      <c r="M25" s="89">
        <v>343717.71</v>
      </c>
      <c r="N25" s="89">
        <v>354595.97</v>
      </c>
      <c r="O25" s="89">
        <v>308566.12</v>
      </c>
      <c r="P25" s="89">
        <v>340490.03</v>
      </c>
      <c r="Q25" s="89">
        <v>305127.65999999997</v>
      </c>
      <c r="R25" s="89">
        <v>302270.46000000002</v>
      </c>
      <c r="S25" s="89">
        <v>5049021.3500000006</v>
      </c>
    </row>
    <row r="26" spans="1:19" x14ac:dyDescent="0.25">
      <c r="A26" s="88" t="s">
        <v>581</v>
      </c>
      <c r="B26" s="89"/>
      <c r="C26" s="89">
        <v>1251978.97</v>
      </c>
      <c r="D26" s="89">
        <v>297983.03000000003</v>
      </c>
      <c r="E26" s="89">
        <v>1222476.29</v>
      </c>
      <c r="F26" s="89">
        <v>763948.72</v>
      </c>
      <c r="G26" s="89">
        <v>1151682.49</v>
      </c>
      <c r="H26" s="89">
        <v>870670.39</v>
      </c>
      <c r="I26" s="89">
        <v>1048435.76</v>
      </c>
      <c r="J26" s="89">
        <v>1012127.32</v>
      </c>
      <c r="K26" s="89">
        <v>945358.36</v>
      </c>
      <c r="L26" s="89">
        <v>1025075.16</v>
      </c>
      <c r="M26" s="89">
        <v>1098486.17</v>
      </c>
      <c r="N26" s="89">
        <v>1140931.4099999999</v>
      </c>
      <c r="O26" s="89">
        <v>1135545.32</v>
      </c>
      <c r="P26" s="89">
        <v>1190445.73</v>
      </c>
      <c r="Q26" s="89">
        <v>1142430.2</v>
      </c>
      <c r="R26" s="89">
        <v>1279067.3600000001</v>
      </c>
      <c r="S26" s="89">
        <v>16576642.68</v>
      </c>
    </row>
    <row r="27" spans="1:19" x14ac:dyDescent="0.25">
      <c r="A27" s="88" t="s">
        <v>574</v>
      </c>
      <c r="B27" s="89">
        <v>500803.24</v>
      </c>
      <c r="C27" s="89">
        <v>519789.8</v>
      </c>
      <c r="D27" s="89">
        <v>443777.39</v>
      </c>
      <c r="E27" s="89">
        <v>520999.06</v>
      </c>
      <c r="F27" s="89">
        <v>529811.27</v>
      </c>
      <c r="G27" s="89">
        <v>533492.29</v>
      </c>
      <c r="H27" s="89">
        <v>565435.06999999995</v>
      </c>
      <c r="I27" s="89">
        <v>436735.19</v>
      </c>
      <c r="J27" s="89">
        <v>595366.76</v>
      </c>
      <c r="K27" s="89">
        <v>470747.03</v>
      </c>
      <c r="L27" s="89">
        <v>623183.35999999999</v>
      </c>
      <c r="M27" s="89">
        <v>595195.19999999995</v>
      </c>
      <c r="N27" s="89">
        <v>614248.22</v>
      </c>
      <c r="O27" s="89">
        <v>584151.37</v>
      </c>
      <c r="P27" s="89">
        <v>626173.41</v>
      </c>
      <c r="Q27" s="89">
        <v>577181.17000000004</v>
      </c>
      <c r="R27" s="89">
        <v>594214.02</v>
      </c>
      <c r="S27" s="89">
        <v>9331303.8500000015</v>
      </c>
    </row>
    <row r="28" spans="1:19" x14ac:dyDescent="0.25">
      <c r="A28" s="88" t="s">
        <v>567</v>
      </c>
      <c r="B28" s="89">
        <v>468767.83</v>
      </c>
      <c r="C28" s="89">
        <v>482987.53</v>
      </c>
      <c r="D28" s="89">
        <v>457593.42</v>
      </c>
      <c r="E28" s="89">
        <v>504896.64</v>
      </c>
      <c r="F28" s="89">
        <v>499049.21</v>
      </c>
      <c r="G28" s="89">
        <v>529219.05000000005</v>
      </c>
      <c r="H28" s="89">
        <v>551304.41</v>
      </c>
      <c r="I28" s="89">
        <v>493517.51</v>
      </c>
      <c r="J28" s="89">
        <v>556177.55000000005</v>
      </c>
      <c r="K28" s="89">
        <v>532468.81000000006</v>
      </c>
      <c r="L28" s="89">
        <v>568827.93000000005</v>
      </c>
      <c r="M28" s="89">
        <v>566616.13</v>
      </c>
      <c r="N28" s="89">
        <v>566555.56000000006</v>
      </c>
      <c r="O28" s="89">
        <v>552023.14</v>
      </c>
      <c r="P28" s="89">
        <v>603844.54</v>
      </c>
      <c r="Q28" s="89">
        <v>546139</v>
      </c>
      <c r="R28" s="89">
        <v>548904.55000000005</v>
      </c>
      <c r="S28" s="89">
        <v>9028892.8099999987</v>
      </c>
    </row>
    <row r="29" spans="1:19" x14ac:dyDescent="0.25">
      <c r="A29" s="88" t="s">
        <v>560</v>
      </c>
      <c r="B29" s="89">
        <v>351374.99</v>
      </c>
      <c r="C29" s="89">
        <v>344542.54</v>
      </c>
      <c r="D29" s="89">
        <v>336133.67</v>
      </c>
      <c r="E29" s="89">
        <v>365484.04</v>
      </c>
      <c r="F29" s="89">
        <v>382416.09</v>
      </c>
      <c r="G29" s="89">
        <v>406714.2</v>
      </c>
      <c r="H29" s="89">
        <v>464472.31</v>
      </c>
      <c r="I29" s="89">
        <v>404956.85</v>
      </c>
      <c r="J29" s="89">
        <v>488069.98</v>
      </c>
      <c r="K29" s="89">
        <v>450617.85</v>
      </c>
      <c r="L29" s="89">
        <v>473163.65</v>
      </c>
      <c r="M29" s="89">
        <v>491431.88</v>
      </c>
      <c r="N29" s="89">
        <v>499602.35</v>
      </c>
      <c r="O29" s="89">
        <v>483769.23</v>
      </c>
      <c r="P29" s="89">
        <v>488102.27</v>
      </c>
      <c r="Q29" s="89">
        <v>423418.43</v>
      </c>
      <c r="R29" s="89">
        <v>408616.3</v>
      </c>
      <c r="S29" s="89">
        <v>7262886.6299999999</v>
      </c>
    </row>
    <row r="30" spans="1:19" x14ac:dyDescent="0.25">
      <c r="A30" s="88" t="s">
        <v>553</v>
      </c>
      <c r="B30" s="89">
        <v>1501897</v>
      </c>
      <c r="C30" s="89">
        <v>1426253.38</v>
      </c>
      <c r="D30" s="89">
        <v>1377998.47</v>
      </c>
      <c r="E30" s="89">
        <v>1473470.97</v>
      </c>
      <c r="F30" s="89">
        <v>1525268.71</v>
      </c>
      <c r="G30" s="89">
        <v>1458366.01</v>
      </c>
      <c r="H30" s="89">
        <v>1609311.96</v>
      </c>
      <c r="I30" s="89">
        <v>1190507.3</v>
      </c>
      <c r="J30" s="89">
        <v>1574284.6</v>
      </c>
      <c r="K30" s="89">
        <v>1258547.71</v>
      </c>
      <c r="L30" s="89">
        <v>1509002</v>
      </c>
      <c r="M30" s="89">
        <v>1499554.96</v>
      </c>
      <c r="N30" s="89">
        <v>1470300.7</v>
      </c>
      <c r="O30" s="89">
        <v>1544953.34</v>
      </c>
      <c r="P30" s="89">
        <v>1646577.53</v>
      </c>
      <c r="Q30" s="89">
        <v>1548851.2</v>
      </c>
      <c r="R30" s="89">
        <v>1640568.72</v>
      </c>
      <c r="S30" s="89">
        <v>25255714.559999999</v>
      </c>
    </row>
    <row r="31" spans="1:19" x14ac:dyDescent="0.25">
      <c r="A31" s="88" t="s">
        <v>546</v>
      </c>
      <c r="B31" s="89">
        <v>768487.24</v>
      </c>
      <c r="C31" s="89">
        <v>661710.6</v>
      </c>
      <c r="D31" s="89">
        <v>635016.94999999995</v>
      </c>
      <c r="E31" s="89">
        <v>677616.37</v>
      </c>
      <c r="F31" s="89">
        <v>653065.29</v>
      </c>
      <c r="G31" s="89">
        <v>695978.76</v>
      </c>
      <c r="H31" s="89">
        <v>699580.55</v>
      </c>
      <c r="I31" s="89">
        <v>611898.62</v>
      </c>
      <c r="J31" s="89">
        <v>721570.94000000099</v>
      </c>
      <c r="K31" s="89">
        <v>640411.54</v>
      </c>
      <c r="L31" s="89">
        <v>710333.88</v>
      </c>
      <c r="M31" s="89">
        <v>709839.38</v>
      </c>
      <c r="N31" s="89">
        <v>721651.29</v>
      </c>
      <c r="O31" s="89">
        <v>708509.97</v>
      </c>
      <c r="P31" s="89">
        <v>744292.21</v>
      </c>
      <c r="Q31" s="89">
        <v>719957.57</v>
      </c>
      <c r="R31" s="89">
        <v>752328.68</v>
      </c>
      <c r="S31" s="89">
        <v>11832249.84</v>
      </c>
    </row>
    <row r="32" spans="1:19" x14ac:dyDescent="0.25">
      <c r="A32" s="88" t="s">
        <v>539</v>
      </c>
      <c r="B32" s="89">
        <v>307482.13</v>
      </c>
      <c r="C32" s="89">
        <v>274940.69</v>
      </c>
      <c r="D32" s="89">
        <v>281116.5</v>
      </c>
      <c r="E32" s="89">
        <v>259621.57</v>
      </c>
      <c r="F32" s="89">
        <v>347663.12</v>
      </c>
      <c r="G32" s="89">
        <v>308555.28999999998</v>
      </c>
      <c r="H32" s="89">
        <v>399790.44</v>
      </c>
      <c r="I32" s="89">
        <v>261216.75</v>
      </c>
      <c r="J32" s="89">
        <v>351138.69</v>
      </c>
      <c r="K32" s="89">
        <v>270973.39</v>
      </c>
      <c r="L32" s="89">
        <v>358111.7</v>
      </c>
      <c r="M32" s="89">
        <v>390832.99</v>
      </c>
      <c r="N32" s="89">
        <v>396842.03</v>
      </c>
      <c r="O32" s="89">
        <v>360343.09</v>
      </c>
      <c r="P32" s="89">
        <v>354018.14</v>
      </c>
      <c r="Q32" s="89">
        <v>305115.67</v>
      </c>
      <c r="R32" s="89">
        <v>296949.26</v>
      </c>
      <c r="S32" s="89">
        <v>5524711.4500000002</v>
      </c>
    </row>
    <row r="33" spans="1:19" x14ac:dyDescent="0.25">
      <c r="A33" s="88" t="s">
        <v>532</v>
      </c>
      <c r="B33" s="89">
        <v>949989.95</v>
      </c>
      <c r="C33" s="89">
        <v>975261.08000000101</v>
      </c>
      <c r="D33" s="89">
        <v>908217.570000001</v>
      </c>
      <c r="E33" s="89">
        <v>1012083.59</v>
      </c>
      <c r="F33" s="89">
        <v>1040125.9</v>
      </c>
      <c r="G33" s="89">
        <v>1130814.99</v>
      </c>
      <c r="H33" s="89">
        <v>1138190.6100000001</v>
      </c>
      <c r="I33" s="89">
        <v>1067182.3999999999</v>
      </c>
      <c r="J33" s="89">
        <v>1250228.8400000001</v>
      </c>
      <c r="K33" s="89">
        <v>1212645.74</v>
      </c>
      <c r="L33" s="89">
        <v>1284340.05</v>
      </c>
      <c r="M33" s="89">
        <v>1264615.93</v>
      </c>
      <c r="N33" s="89">
        <v>1301096.1399999999</v>
      </c>
      <c r="O33" s="89">
        <v>1171606.94</v>
      </c>
      <c r="P33" s="89">
        <v>1217241.01</v>
      </c>
      <c r="Q33" s="89">
        <v>1105310.3400000001</v>
      </c>
      <c r="R33" s="89">
        <v>1119560.26</v>
      </c>
      <c r="S33" s="89">
        <v>19148511.340000004</v>
      </c>
    </row>
    <row r="34" spans="1:19" x14ac:dyDescent="0.25">
      <c r="A34" s="88" t="s">
        <v>526</v>
      </c>
      <c r="B34" s="89">
        <v>698569.19</v>
      </c>
      <c r="C34" s="89">
        <v>772421.07</v>
      </c>
      <c r="D34" s="89">
        <v>644843.62</v>
      </c>
      <c r="E34" s="89">
        <v>788743.29</v>
      </c>
      <c r="F34" s="89">
        <v>789650.8</v>
      </c>
      <c r="G34" s="89">
        <v>853760.19</v>
      </c>
      <c r="H34" s="89">
        <v>847676.92</v>
      </c>
      <c r="I34" s="89">
        <v>780100.21</v>
      </c>
      <c r="J34" s="89">
        <v>941768.08000000101</v>
      </c>
      <c r="K34" s="89">
        <v>854349.81</v>
      </c>
      <c r="L34" s="89">
        <v>952375.36</v>
      </c>
      <c r="M34" s="89">
        <v>980913.94</v>
      </c>
      <c r="N34" s="89">
        <v>991730.68</v>
      </c>
      <c r="O34" s="89">
        <v>900470.13</v>
      </c>
      <c r="P34" s="89">
        <v>959494.53</v>
      </c>
      <c r="Q34" s="89">
        <v>914581.99</v>
      </c>
      <c r="R34" s="89">
        <v>882279.56</v>
      </c>
      <c r="S34" s="89">
        <v>14553729.370000001</v>
      </c>
    </row>
    <row r="35" spans="1:19" x14ac:dyDescent="0.25">
      <c r="A35" s="88" t="s">
        <v>519</v>
      </c>
      <c r="B35" s="89">
        <v>697829.5</v>
      </c>
      <c r="C35" s="89">
        <v>662185.72</v>
      </c>
      <c r="D35" s="89">
        <v>598822.47</v>
      </c>
      <c r="E35" s="89">
        <v>680121.32</v>
      </c>
      <c r="F35" s="89">
        <v>677412.3</v>
      </c>
      <c r="G35" s="89">
        <v>711867.51</v>
      </c>
      <c r="H35" s="89">
        <v>717188.26</v>
      </c>
      <c r="I35" s="89">
        <v>619790.53</v>
      </c>
      <c r="J35" s="89">
        <v>715595.86</v>
      </c>
      <c r="K35" s="89">
        <v>642145.98</v>
      </c>
      <c r="L35" s="89">
        <v>711745.71</v>
      </c>
      <c r="M35" s="89">
        <v>715038.76</v>
      </c>
      <c r="N35" s="89">
        <v>746090.24</v>
      </c>
      <c r="O35" s="89">
        <v>729435.4</v>
      </c>
      <c r="P35" s="89">
        <v>775340.29</v>
      </c>
      <c r="Q35" s="89">
        <v>730359.66</v>
      </c>
      <c r="R35" s="89">
        <v>772751.86</v>
      </c>
      <c r="S35" s="89">
        <v>11903721.369999997</v>
      </c>
    </row>
    <row r="36" spans="1:19" x14ac:dyDescent="0.25">
      <c r="A36" s="88" t="s">
        <v>512</v>
      </c>
      <c r="B36" s="89">
        <v>103731.84</v>
      </c>
      <c r="C36" s="89">
        <v>94867.6</v>
      </c>
      <c r="D36" s="89">
        <v>94831.52</v>
      </c>
      <c r="E36" s="89">
        <v>112456.73</v>
      </c>
      <c r="F36" s="89">
        <v>95078.43</v>
      </c>
      <c r="G36" s="89">
        <v>126947.89</v>
      </c>
      <c r="H36" s="89">
        <v>120403.19</v>
      </c>
      <c r="I36" s="89">
        <v>116631.15</v>
      </c>
      <c r="J36" s="89">
        <v>106433.31</v>
      </c>
      <c r="K36" s="89">
        <v>115123.1</v>
      </c>
      <c r="L36" s="89">
        <v>114574.25</v>
      </c>
      <c r="M36" s="89">
        <v>125604.47</v>
      </c>
      <c r="N36" s="89">
        <v>115912.65</v>
      </c>
      <c r="O36" s="89">
        <v>121565.69</v>
      </c>
      <c r="P36" s="89">
        <v>134865.49</v>
      </c>
      <c r="Q36" s="89">
        <v>120711.63</v>
      </c>
      <c r="R36" s="89">
        <v>113075.53</v>
      </c>
      <c r="S36" s="89">
        <v>1932814.47</v>
      </c>
    </row>
    <row r="37" spans="1:19" x14ac:dyDescent="0.25">
      <c r="A37" s="88" t="s">
        <v>506</v>
      </c>
      <c r="B37" s="89">
        <v>355983.9</v>
      </c>
      <c r="C37" s="89">
        <v>355409.38</v>
      </c>
      <c r="D37" s="89">
        <v>316210.44</v>
      </c>
      <c r="E37" s="89">
        <v>353703.88</v>
      </c>
      <c r="F37" s="89">
        <v>337133.95</v>
      </c>
      <c r="G37" s="89">
        <v>366200.29</v>
      </c>
      <c r="H37" s="89">
        <v>358614.21</v>
      </c>
      <c r="I37" s="89">
        <v>329962.2</v>
      </c>
      <c r="J37" s="89">
        <v>356653.78</v>
      </c>
      <c r="K37" s="89">
        <v>342877.49</v>
      </c>
      <c r="L37" s="89">
        <v>350132.29</v>
      </c>
      <c r="M37" s="89">
        <v>343447.55</v>
      </c>
      <c r="N37" s="89">
        <v>344140.01</v>
      </c>
      <c r="O37" s="89">
        <v>348120.03</v>
      </c>
      <c r="P37" s="89">
        <v>390727</v>
      </c>
      <c r="Q37" s="89">
        <v>387706.59</v>
      </c>
      <c r="R37" s="89">
        <v>397013.46</v>
      </c>
      <c r="S37" s="89">
        <v>6034036.4500000002</v>
      </c>
    </row>
    <row r="38" spans="1:19" x14ac:dyDescent="0.25">
      <c r="A38" s="88" t="s">
        <v>498</v>
      </c>
      <c r="B38" s="89">
        <v>382883.43</v>
      </c>
      <c r="C38" s="89">
        <v>390361.2</v>
      </c>
      <c r="D38" s="89">
        <v>334203.31</v>
      </c>
      <c r="E38" s="89">
        <v>392935.76</v>
      </c>
      <c r="F38" s="89">
        <v>364167.8</v>
      </c>
      <c r="G38" s="89">
        <v>415809.66</v>
      </c>
      <c r="H38" s="89">
        <v>384201.78</v>
      </c>
      <c r="I38" s="89">
        <v>372786.32</v>
      </c>
      <c r="J38" s="89">
        <v>400134</v>
      </c>
      <c r="K38" s="89">
        <v>387090.08</v>
      </c>
      <c r="L38" s="89">
        <v>391396.68</v>
      </c>
      <c r="M38" s="89">
        <v>387881.28</v>
      </c>
      <c r="N38" s="89">
        <v>391612.26</v>
      </c>
      <c r="O38" s="89">
        <v>392957.47</v>
      </c>
      <c r="P38" s="89">
        <v>446811.91</v>
      </c>
      <c r="Q38" s="89">
        <v>420858.18</v>
      </c>
      <c r="R38" s="89">
        <v>433531.47</v>
      </c>
      <c r="S38" s="89">
        <v>6689622.5899999999</v>
      </c>
    </row>
    <row r="39" spans="1:19" x14ac:dyDescent="0.25">
      <c r="A39" s="88" t="s">
        <v>491</v>
      </c>
      <c r="B39" s="89">
        <v>637777.74</v>
      </c>
      <c r="C39" s="89">
        <v>422988.31</v>
      </c>
      <c r="D39" s="89">
        <v>534329.76</v>
      </c>
      <c r="E39" s="89">
        <v>438905.47</v>
      </c>
      <c r="F39" s="89">
        <v>482691.32</v>
      </c>
      <c r="G39" s="89">
        <v>461318.51</v>
      </c>
      <c r="H39" s="89">
        <v>620282.03</v>
      </c>
      <c r="I39" s="89">
        <v>428176.85</v>
      </c>
      <c r="J39" s="89">
        <v>620489.18999999994</v>
      </c>
      <c r="K39" s="89">
        <v>429038.53</v>
      </c>
      <c r="L39" s="89">
        <v>610798.39</v>
      </c>
      <c r="M39" s="89">
        <v>621894.61</v>
      </c>
      <c r="N39" s="89">
        <v>613528.03</v>
      </c>
      <c r="O39" s="89">
        <v>596143.85</v>
      </c>
      <c r="P39" s="89">
        <v>653099.77</v>
      </c>
      <c r="Q39" s="89">
        <v>616279.18999999994</v>
      </c>
      <c r="R39" s="89">
        <v>597810.64</v>
      </c>
      <c r="S39" s="89">
        <v>9385552.1900000013</v>
      </c>
    </row>
    <row r="40" spans="1:19" x14ac:dyDescent="0.25">
      <c r="A40" s="88" t="s">
        <v>484</v>
      </c>
      <c r="B40" s="89">
        <v>161647.43</v>
      </c>
      <c r="C40" s="89">
        <v>199121.67</v>
      </c>
      <c r="D40" s="89">
        <v>153030.60999999999</v>
      </c>
      <c r="E40" s="89">
        <v>204515.3</v>
      </c>
      <c r="F40" s="89">
        <v>171222.64</v>
      </c>
      <c r="G40" s="89">
        <v>225908.34</v>
      </c>
      <c r="H40" s="89">
        <v>199502.41</v>
      </c>
      <c r="I40" s="89">
        <v>207308.68</v>
      </c>
      <c r="J40" s="89">
        <v>201789.83</v>
      </c>
      <c r="K40" s="89">
        <v>213393.05</v>
      </c>
      <c r="L40" s="89">
        <v>208669.25</v>
      </c>
      <c r="M40" s="89">
        <v>212601.74</v>
      </c>
      <c r="N40" s="89">
        <v>200615.35</v>
      </c>
      <c r="O40" s="89">
        <v>209539.68</v>
      </c>
      <c r="P40" s="89">
        <v>228227.69</v>
      </c>
      <c r="Q40" s="89">
        <v>225605.53</v>
      </c>
      <c r="R40" s="89">
        <v>234178.34</v>
      </c>
      <c r="S40" s="89">
        <v>3456877.54</v>
      </c>
    </row>
    <row r="41" spans="1:19" x14ac:dyDescent="0.25">
      <c r="A41" s="88" t="s">
        <v>479</v>
      </c>
      <c r="B41" s="89">
        <v>870011.29</v>
      </c>
      <c r="C41" s="89">
        <v>876395.18999999901</v>
      </c>
      <c r="D41" s="89">
        <v>817291.24</v>
      </c>
      <c r="E41" s="89">
        <v>937121.96000000101</v>
      </c>
      <c r="F41" s="89">
        <v>949805.27000000095</v>
      </c>
      <c r="G41" s="89">
        <v>1015433.59</v>
      </c>
      <c r="H41" s="89">
        <v>977876.01</v>
      </c>
      <c r="I41" s="89">
        <v>900951.41</v>
      </c>
      <c r="J41" s="89">
        <v>1043121.92</v>
      </c>
      <c r="K41" s="89">
        <v>966004.73</v>
      </c>
      <c r="L41" s="89">
        <v>1061272.81</v>
      </c>
      <c r="M41" s="89">
        <v>1119235.8400000001</v>
      </c>
      <c r="N41" s="89">
        <v>1148431.96</v>
      </c>
      <c r="O41" s="89">
        <v>1071604.8999999999</v>
      </c>
      <c r="P41" s="89">
        <v>1092695.1170000001</v>
      </c>
      <c r="Q41" s="89">
        <v>1014611.65</v>
      </c>
      <c r="R41" s="89">
        <v>995437.73</v>
      </c>
      <c r="S41" s="89">
        <v>16857302.617000002</v>
      </c>
    </row>
    <row r="42" spans="1:19" x14ac:dyDescent="0.25">
      <c r="A42" s="88" t="s">
        <v>473</v>
      </c>
      <c r="B42" s="89">
        <v>575538.78</v>
      </c>
      <c r="C42" s="89">
        <v>695799.48</v>
      </c>
      <c r="D42" s="89">
        <v>589992.28</v>
      </c>
      <c r="E42" s="89">
        <v>710558.58</v>
      </c>
      <c r="F42" s="89">
        <v>659232.43999999994</v>
      </c>
      <c r="G42" s="89">
        <v>750539.83</v>
      </c>
      <c r="H42" s="89">
        <v>695452.11</v>
      </c>
      <c r="I42" s="89">
        <v>688503.31</v>
      </c>
      <c r="J42" s="89">
        <v>734306.06</v>
      </c>
      <c r="K42" s="89">
        <v>706330.93</v>
      </c>
      <c r="L42" s="89">
        <v>740071.36</v>
      </c>
      <c r="M42" s="89">
        <v>778619.24</v>
      </c>
      <c r="N42" s="89">
        <v>788769.38</v>
      </c>
      <c r="O42" s="89">
        <v>766281.92</v>
      </c>
      <c r="P42" s="89">
        <v>808572.05</v>
      </c>
      <c r="Q42" s="89">
        <v>771233.22</v>
      </c>
      <c r="R42" s="89">
        <v>782900.96000000101</v>
      </c>
      <c r="S42" s="89">
        <v>12242701.930000003</v>
      </c>
    </row>
    <row r="43" spans="1:19" x14ac:dyDescent="0.25">
      <c r="A43" s="88" t="s">
        <v>467</v>
      </c>
      <c r="B43" s="89">
        <v>445159.45</v>
      </c>
      <c r="C43" s="89">
        <v>464404.33</v>
      </c>
      <c r="D43" s="89">
        <v>413331.9</v>
      </c>
      <c r="E43" s="89">
        <v>488848.59</v>
      </c>
      <c r="F43" s="89">
        <v>470095</v>
      </c>
      <c r="G43" s="89">
        <v>554781.19999999995</v>
      </c>
      <c r="H43" s="89">
        <v>512044.24</v>
      </c>
      <c r="I43" s="89">
        <v>510579.66</v>
      </c>
      <c r="J43" s="89">
        <v>518697.08</v>
      </c>
      <c r="K43" s="89">
        <v>595229.48</v>
      </c>
      <c r="L43" s="89">
        <v>550202.81000000006</v>
      </c>
      <c r="M43" s="89">
        <v>579838.04</v>
      </c>
      <c r="N43" s="89">
        <v>592821.03</v>
      </c>
      <c r="O43" s="89">
        <v>559062.73</v>
      </c>
      <c r="P43" s="89">
        <v>574240.93999999994</v>
      </c>
      <c r="Q43" s="89">
        <v>535881.56999999995</v>
      </c>
      <c r="R43" s="89">
        <v>537807.65</v>
      </c>
      <c r="S43" s="89">
        <v>8903025.700000003</v>
      </c>
    </row>
    <row r="44" spans="1:19" x14ac:dyDescent="0.25">
      <c r="A44" s="88" t="s">
        <v>461</v>
      </c>
      <c r="B44" s="89">
        <v>1082484.29</v>
      </c>
      <c r="C44" s="89">
        <v>932375.3</v>
      </c>
      <c r="D44" s="89">
        <v>890895.99</v>
      </c>
      <c r="E44" s="89">
        <v>935221.89</v>
      </c>
      <c r="F44" s="89">
        <v>903592.03</v>
      </c>
      <c r="G44" s="89">
        <v>994814.34</v>
      </c>
      <c r="H44" s="89">
        <v>1022386.82</v>
      </c>
      <c r="I44" s="89">
        <v>914803.25</v>
      </c>
      <c r="J44" s="89">
        <v>1041562.8</v>
      </c>
      <c r="K44" s="89">
        <v>933729.32999999903</v>
      </c>
      <c r="L44" s="89">
        <v>1004438.59</v>
      </c>
      <c r="M44" s="89">
        <v>996342.05999999901</v>
      </c>
      <c r="N44" s="89">
        <v>995153.81</v>
      </c>
      <c r="O44" s="89">
        <v>973906.69</v>
      </c>
      <c r="P44" s="89">
        <v>1030468.65</v>
      </c>
      <c r="Q44" s="89">
        <v>999120.89</v>
      </c>
      <c r="R44" s="89">
        <v>1061315.98</v>
      </c>
      <c r="S44" s="89">
        <v>16712612.709999999</v>
      </c>
    </row>
    <row r="45" spans="1:19" x14ac:dyDescent="0.25">
      <c r="A45" s="88" t="s">
        <v>454</v>
      </c>
      <c r="B45" s="89">
        <v>622417.85000000102</v>
      </c>
      <c r="C45" s="89">
        <v>602226.84</v>
      </c>
      <c r="D45" s="89">
        <v>596552.11</v>
      </c>
      <c r="E45" s="89">
        <v>645454.51</v>
      </c>
      <c r="F45" s="89">
        <v>645875.59</v>
      </c>
      <c r="G45" s="89">
        <v>696526.33</v>
      </c>
      <c r="H45" s="89">
        <v>685667.22</v>
      </c>
      <c r="I45" s="89">
        <v>680561.71</v>
      </c>
      <c r="J45" s="89">
        <v>696818.59</v>
      </c>
      <c r="K45" s="89">
        <v>676217.13000000105</v>
      </c>
      <c r="L45" s="89">
        <v>684461.42</v>
      </c>
      <c r="M45" s="89">
        <v>691426.46</v>
      </c>
      <c r="N45" s="89">
        <v>700437.64</v>
      </c>
      <c r="O45" s="89">
        <v>684922.070000001</v>
      </c>
      <c r="P45" s="89">
        <v>756836.11</v>
      </c>
      <c r="Q45" s="89">
        <v>693982.34</v>
      </c>
      <c r="R45" s="89">
        <v>674252.5</v>
      </c>
      <c r="S45" s="89">
        <v>11434636.42</v>
      </c>
    </row>
    <row r="46" spans="1:19" x14ac:dyDescent="0.25">
      <c r="A46" s="88" t="s">
        <v>447</v>
      </c>
      <c r="B46" s="89">
        <v>825113.43</v>
      </c>
      <c r="C46" s="89">
        <v>795949.39</v>
      </c>
      <c r="D46" s="89">
        <v>717445.45</v>
      </c>
      <c r="E46" s="89">
        <v>805096.76</v>
      </c>
      <c r="F46" s="89">
        <v>820414.27</v>
      </c>
      <c r="G46" s="89">
        <v>835511.7</v>
      </c>
      <c r="H46" s="89">
        <v>808522.51</v>
      </c>
      <c r="I46" s="89">
        <v>716408.29</v>
      </c>
      <c r="J46" s="89">
        <v>848261.95</v>
      </c>
      <c r="K46" s="89">
        <v>777427.05</v>
      </c>
      <c r="L46" s="89">
        <v>836291.95</v>
      </c>
      <c r="M46" s="89">
        <v>866035.89</v>
      </c>
      <c r="N46" s="89">
        <v>867261.63</v>
      </c>
      <c r="O46" s="89">
        <v>863385.15</v>
      </c>
      <c r="P46" s="89">
        <v>906088.05</v>
      </c>
      <c r="Q46" s="89">
        <v>868259.86</v>
      </c>
      <c r="R46" s="89">
        <v>899071.83000000101</v>
      </c>
      <c r="S46" s="89">
        <v>14056545.160000004</v>
      </c>
    </row>
    <row r="47" spans="1:19" x14ac:dyDescent="0.25">
      <c r="A47" s="88" t="s">
        <v>440</v>
      </c>
      <c r="B47" s="89">
        <v>685229.97</v>
      </c>
      <c r="C47" s="89"/>
      <c r="D47" s="89">
        <v>561960.75</v>
      </c>
      <c r="E47" s="89"/>
      <c r="F47" s="89">
        <v>541043.66</v>
      </c>
      <c r="G47" s="89"/>
      <c r="H47" s="89">
        <v>575378.46</v>
      </c>
      <c r="I47" s="89"/>
      <c r="J47" s="89">
        <v>555175.15</v>
      </c>
      <c r="K47" s="89">
        <v>237616.06</v>
      </c>
      <c r="L47" s="89">
        <v>551563.87</v>
      </c>
      <c r="M47" s="89">
        <v>496265.34</v>
      </c>
      <c r="N47" s="89">
        <v>396239.72</v>
      </c>
      <c r="O47" s="89">
        <v>398465.21</v>
      </c>
      <c r="P47" s="89">
        <v>430006.91</v>
      </c>
      <c r="Q47" s="89">
        <v>419871.29</v>
      </c>
      <c r="R47" s="89">
        <v>109516.36</v>
      </c>
      <c r="S47" s="89">
        <v>5958332.75</v>
      </c>
    </row>
    <row r="48" spans="1:19" x14ac:dyDescent="0.25">
      <c r="A48" s="88" t="s">
        <v>433</v>
      </c>
      <c r="B48" s="89">
        <v>1006555.86</v>
      </c>
      <c r="C48" s="89">
        <v>854510.87</v>
      </c>
      <c r="D48" s="89">
        <v>829139.41</v>
      </c>
      <c r="E48" s="89">
        <v>838564.679999999</v>
      </c>
      <c r="F48" s="89">
        <v>848507.95</v>
      </c>
      <c r="G48" s="89">
        <v>806211.51999999897</v>
      </c>
      <c r="H48" s="89">
        <v>845916.04</v>
      </c>
      <c r="I48" s="89">
        <v>683002.56</v>
      </c>
      <c r="J48" s="89">
        <v>874918.13</v>
      </c>
      <c r="K48" s="89">
        <v>696012.34</v>
      </c>
      <c r="L48" s="89">
        <v>822625.03</v>
      </c>
      <c r="M48" s="89">
        <v>856241.31</v>
      </c>
      <c r="N48" s="89">
        <v>879100.12000000104</v>
      </c>
      <c r="O48" s="89">
        <v>873447.15</v>
      </c>
      <c r="P48" s="89">
        <v>921706.48000000103</v>
      </c>
      <c r="Q48" s="89">
        <v>895937.98</v>
      </c>
      <c r="R48" s="89">
        <v>941928.69</v>
      </c>
      <c r="S48" s="89">
        <v>14474326.120000001</v>
      </c>
    </row>
    <row r="49" spans="1:19" x14ac:dyDescent="0.25">
      <c r="A49" s="88" t="s">
        <v>426</v>
      </c>
      <c r="B49" s="89">
        <v>627986.98</v>
      </c>
      <c r="C49" s="89">
        <v>656062.27</v>
      </c>
      <c r="D49" s="89">
        <v>596958.62</v>
      </c>
      <c r="E49" s="89">
        <v>611092.54</v>
      </c>
      <c r="F49" s="89">
        <v>668945.03</v>
      </c>
      <c r="G49" s="89">
        <v>682708.81000000099</v>
      </c>
      <c r="H49" s="89">
        <v>715304.02000000095</v>
      </c>
      <c r="I49" s="89">
        <v>562902.48</v>
      </c>
      <c r="J49" s="89">
        <v>712254.61</v>
      </c>
      <c r="K49" s="89">
        <v>629949.99</v>
      </c>
      <c r="L49" s="89">
        <v>732309.39</v>
      </c>
      <c r="M49" s="89">
        <v>739799.33</v>
      </c>
      <c r="N49" s="89">
        <v>739676.07</v>
      </c>
      <c r="O49" s="89">
        <v>737451.83</v>
      </c>
      <c r="P49" s="89">
        <v>769685.8</v>
      </c>
      <c r="Q49" s="89">
        <v>724069.9</v>
      </c>
      <c r="R49" s="89">
        <v>731229.93</v>
      </c>
      <c r="S49" s="89">
        <v>11638387.600000003</v>
      </c>
    </row>
    <row r="50" spans="1:19" x14ac:dyDescent="0.25">
      <c r="A50" s="88" t="s">
        <v>420</v>
      </c>
      <c r="B50" s="89">
        <v>327723.46999999997</v>
      </c>
      <c r="C50" s="89">
        <v>286544.77</v>
      </c>
      <c r="D50" s="89">
        <v>301595.24</v>
      </c>
      <c r="E50" s="89">
        <v>287505.23</v>
      </c>
      <c r="F50" s="89">
        <v>341726.16</v>
      </c>
      <c r="G50" s="89">
        <v>228766.14</v>
      </c>
      <c r="H50" s="89">
        <v>388669.17</v>
      </c>
      <c r="I50" s="89">
        <v>107161.58</v>
      </c>
      <c r="J50" s="89">
        <v>385499.19</v>
      </c>
      <c r="K50" s="89">
        <v>122958.21</v>
      </c>
      <c r="L50" s="89">
        <v>440706.75</v>
      </c>
      <c r="M50" s="89">
        <v>436928.67</v>
      </c>
      <c r="N50" s="89">
        <v>377986.78</v>
      </c>
      <c r="O50" s="89">
        <v>384164.94</v>
      </c>
      <c r="P50" s="89">
        <v>379960.92</v>
      </c>
      <c r="Q50" s="89">
        <v>356580.97</v>
      </c>
      <c r="R50" s="89">
        <v>338459.15</v>
      </c>
      <c r="S50" s="89">
        <v>5492937.3399999999</v>
      </c>
    </row>
    <row r="51" spans="1:19" x14ac:dyDescent="0.25">
      <c r="A51" s="88" t="s">
        <v>413</v>
      </c>
      <c r="B51" s="89">
        <v>711101.38</v>
      </c>
      <c r="C51" s="89">
        <v>647417.77</v>
      </c>
      <c r="D51" s="89">
        <v>651042.09</v>
      </c>
      <c r="E51" s="89">
        <v>640608.74</v>
      </c>
      <c r="F51" s="89">
        <v>675683.93</v>
      </c>
      <c r="G51" s="89">
        <v>654155.5</v>
      </c>
      <c r="H51" s="89">
        <v>717791.29</v>
      </c>
      <c r="I51" s="89">
        <v>567172.31999999995</v>
      </c>
      <c r="J51" s="89">
        <v>591954.21</v>
      </c>
      <c r="K51" s="89">
        <v>574695.35</v>
      </c>
      <c r="L51" s="89">
        <v>667696.11</v>
      </c>
      <c r="M51" s="89">
        <v>671525.48</v>
      </c>
      <c r="N51" s="89">
        <v>682726.95</v>
      </c>
      <c r="O51" s="89">
        <v>712740.74</v>
      </c>
      <c r="P51" s="89">
        <v>755668.96</v>
      </c>
      <c r="Q51" s="89">
        <v>718316.34</v>
      </c>
      <c r="R51" s="89">
        <v>732345.62</v>
      </c>
      <c r="S51" s="89">
        <v>11372642.779999999</v>
      </c>
    </row>
    <row r="52" spans="1:19" x14ac:dyDescent="0.25">
      <c r="A52" s="88" t="s">
        <v>406</v>
      </c>
      <c r="B52" s="89">
        <v>716261.11</v>
      </c>
      <c r="C52" s="89">
        <v>730514.9</v>
      </c>
      <c r="D52" s="89">
        <v>667996.41</v>
      </c>
      <c r="E52" s="89">
        <v>712666.36</v>
      </c>
      <c r="F52" s="89">
        <v>754045.87</v>
      </c>
      <c r="G52" s="89">
        <v>763284.52</v>
      </c>
      <c r="H52" s="89">
        <v>754741.35</v>
      </c>
      <c r="I52" s="89">
        <v>694545.5</v>
      </c>
      <c r="J52" s="89">
        <v>775355.01</v>
      </c>
      <c r="K52" s="89">
        <v>736209.03</v>
      </c>
      <c r="L52" s="89">
        <v>757089.59</v>
      </c>
      <c r="M52" s="89">
        <v>766785.43</v>
      </c>
      <c r="N52" s="89">
        <v>776320.6</v>
      </c>
      <c r="O52" s="89">
        <v>773707.35</v>
      </c>
      <c r="P52" s="89">
        <v>813243.6</v>
      </c>
      <c r="Q52" s="89">
        <v>770726.58</v>
      </c>
      <c r="R52" s="89">
        <v>800789.11</v>
      </c>
      <c r="S52" s="89">
        <v>12764282.319999998</v>
      </c>
    </row>
    <row r="53" spans="1:19" x14ac:dyDescent="0.25">
      <c r="A53" s="88" t="s">
        <v>399</v>
      </c>
      <c r="B53" s="89">
        <v>1136196</v>
      </c>
      <c r="C53" s="89">
        <v>1122600.06</v>
      </c>
      <c r="D53" s="89">
        <v>1015701.92</v>
      </c>
      <c r="E53" s="89">
        <v>1154621.8600000001</v>
      </c>
      <c r="F53" s="89">
        <v>1129863.6499999999</v>
      </c>
      <c r="G53" s="89">
        <v>1271754.42</v>
      </c>
      <c r="H53" s="89">
        <v>1165052.02</v>
      </c>
      <c r="I53" s="89">
        <v>1094851.83</v>
      </c>
      <c r="J53" s="89">
        <v>1166324.1499999999</v>
      </c>
      <c r="K53" s="89">
        <v>1148848.3500000001</v>
      </c>
      <c r="L53" s="89">
        <v>1152241.43</v>
      </c>
      <c r="M53" s="89">
        <v>1197686.23</v>
      </c>
      <c r="N53" s="89">
        <v>1213875.73</v>
      </c>
      <c r="O53" s="89">
        <v>1191580.0900000001</v>
      </c>
      <c r="P53" s="89">
        <v>1306341.55</v>
      </c>
      <c r="Q53" s="89">
        <v>1195695.6200000001</v>
      </c>
      <c r="R53" s="89">
        <v>1245088.05</v>
      </c>
      <c r="S53" s="89">
        <v>19908322.960000001</v>
      </c>
    </row>
    <row r="54" spans="1:19" x14ac:dyDescent="0.25">
      <c r="A54" s="88" t="s">
        <v>392</v>
      </c>
      <c r="B54" s="89">
        <v>1105179.67</v>
      </c>
      <c r="C54" s="89">
        <v>1071615.72</v>
      </c>
      <c r="D54" s="89">
        <v>994562.52</v>
      </c>
      <c r="E54" s="89">
        <v>1068326.28</v>
      </c>
      <c r="F54" s="89">
        <v>1108547.54</v>
      </c>
      <c r="G54" s="89">
        <v>1110871.48</v>
      </c>
      <c r="H54" s="89">
        <v>1128421.3899999999</v>
      </c>
      <c r="I54" s="89">
        <v>944562.52</v>
      </c>
      <c r="J54" s="89">
        <v>1143466.3400000001</v>
      </c>
      <c r="K54" s="89">
        <v>1017364.46</v>
      </c>
      <c r="L54" s="89">
        <v>1133306.3799999999</v>
      </c>
      <c r="M54" s="89">
        <v>1146437.74</v>
      </c>
      <c r="N54" s="89">
        <v>1090771.8600000001</v>
      </c>
      <c r="O54" s="89">
        <v>1070705.3799999999</v>
      </c>
      <c r="P54" s="89">
        <v>1192038.3799999999</v>
      </c>
      <c r="Q54" s="89">
        <v>1155908.18</v>
      </c>
      <c r="R54" s="89">
        <v>1213529.81</v>
      </c>
      <c r="S54" s="89">
        <v>18695615.649999995</v>
      </c>
    </row>
    <row r="55" spans="1:19" x14ac:dyDescent="0.25">
      <c r="A55" s="88" t="s">
        <v>385</v>
      </c>
      <c r="B55" s="89">
        <v>654484.77</v>
      </c>
      <c r="C55" s="89">
        <v>628274.62000000104</v>
      </c>
      <c r="D55" s="89">
        <v>573543.18999999994</v>
      </c>
      <c r="E55" s="89">
        <v>624912.15</v>
      </c>
      <c r="F55" s="89">
        <v>612790.23</v>
      </c>
      <c r="G55" s="89">
        <v>662517.93999999994</v>
      </c>
      <c r="H55" s="89">
        <v>641437.74</v>
      </c>
      <c r="I55" s="89">
        <v>581723.27</v>
      </c>
      <c r="J55" s="89">
        <v>642323.44999999995</v>
      </c>
      <c r="K55" s="89">
        <v>597546.91</v>
      </c>
      <c r="L55" s="89">
        <v>640754.91</v>
      </c>
      <c r="M55" s="89">
        <v>649245.52</v>
      </c>
      <c r="N55" s="89">
        <v>648232.1</v>
      </c>
      <c r="O55" s="89">
        <v>620412.61</v>
      </c>
      <c r="P55" s="89">
        <v>688217.75</v>
      </c>
      <c r="Q55" s="89">
        <v>663635.43000000005</v>
      </c>
      <c r="R55" s="89">
        <v>691097.75</v>
      </c>
      <c r="S55" s="89">
        <v>10821150.34</v>
      </c>
    </row>
    <row r="56" spans="1:19" x14ac:dyDescent="0.25">
      <c r="A56" s="88" t="s">
        <v>378</v>
      </c>
      <c r="B56" s="89">
        <v>1210109.17</v>
      </c>
      <c r="C56" s="89">
        <v>1155790.99</v>
      </c>
      <c r="D56" s="89">
        <v>1055940.97</v>
      </c>
      <c r="E56" s="89">
        <v>1177359.05</v>
      </c>
      <c r="F56" s="89">
        <v>1139737.77</v>
      </c>
      <c r="G56" s="89">
        <v>1217037.48</v>
      </c>
      <c r="H56" s="89">
        <v>1181604.24</v>
      </c>
      <c r="I56" s="89">
        <v>1051015.3700000001</v>
      </c>
      <c r="J56" s="89">
        <v>1203769.02</v>
      </c>
      <c r="K56" s="89">
        <v>1044912.44</v>
      </c>
      <c r="L56" s="89">
        <v>1177130.3</v>
      </c>
      <c r="M56" s="89">
        <v>1174056.6000000001</v>
      </c>
      <c r="N56" s="89">
        <v>1177130.6000000001</v>
      </c>
      <c r="O56" s="89">
        <v>1175137.68</v>
      </c>
      <c r="P56" s="89">
        <v>1267687.04</v>
      </c>
      <c r="Q56" s="89">
        <v>1227289.71</v>
      </c>
      <c r="R56" s="89">
        <v>1274943.8400000001</v>
      </c>
      <c r="S56" s="89">
        <v>19910652.27</v>
      </c>
    </row>
    <row r="57" spans="1:19" x14ac:dyDescent="0.25">
      <c r="A57" s="88" t="s">
        <v>371</v>
      </c>
      <c r="B57" s="89">
        <v>996296.51</v>
      </c>
      <c r="C57" s="89">
        <v>1018846.24</v>
      </c>
      <c r="D57" s="89">
        <v>933708.31</v>
      </c>
      <c r="E57" s="89">
        <v>1030897.59</v>
      </c>
      <c r="F57" s="89">
        <v>1032502.98</v>
      </c>
      <c r="G57" s="89">
        <v>1055037.04</v>
      </c>
      <c r="H57" s="89">
        <v>1048257.32</v>
      </c>
      <c r="I57" s="89">
        <v>864342.56999999902</v>
      </c>
      <c r="J57" s="89">
        <v>1046757.22</v>
      </c>
      <c r="K57" s="89">
        <v>947159.58</v>
      </c>
      <c r="L57" s="89">
        <v>1107978.55</v>
      </c>
      <c r="M57" s="89">
        <v>1015841</v>
      </c>
      <c r="N57" s="89">
        <v>1099142.77</v>
      </c>
      <c r="O57" s="89">
        <v>1078749.8999999999</v>
      </c>
      <c r="P57" s="89">
        <v>1141095.21</v>
      </c>
      <c r="Q57" s="89">
        <v>1086799.3999999999</v>
      </c>
      <c r="R57" s="89">
        <v>1145364.3899999999</v>
      </c>
      <c r="S57" s="89">
        <v>17648776.579999998</v>
      </c>
    </row>
    <row r="58" spans="1:19" x14ac:dyDescent="0.25">
      <c r="A58" s="88" t="s">
        <v>365</v>
      </c>
      <c r="B58" s="89">
        <v>548570.5</v>
      </c>
      <c r="C58" s="89">
        <v>579142.35</v>
      </c>
      <c r="D58" s="89">
        <v>466744.96</v>
      </c>
      <c r="E58" s="89">
        <v>594631.68999999994</v>
      </c>
      <c r="F58" s="89">
        <v>515340.24</v>
      </c>
      <c r="G58" s="89">
        <v>620040.05000000005</v>
      </c>
      <c r="H58" s="89">
        <v>502475.17</v>
      </c>
      <c r="I58" s="89">
        <v>546724.31000000006</v>
      </c>
      <c r="J58" s="89">
        <v>596022.59</v>
      </c>
      <c r="K58" s="89">
        <v>590159.37</v>
      </c>
      <c r="L58" s="89">
        <v>598327.04000000004</v>
      </c>
      <c r="M58" s="89">
        <v>576335.37</v>
      </c>
      <c r="N58" s="89">
        <v>581053.82999999996</v>
      </c>
      <c r="O58" s="89">
        <v>568381.76</v>
      </c>
      <c r="P58" s="89">
        <v>642457.22</v>
      </c>
      <c r="Q58" s="89">
        <v>648351.86</v>
      </c>
      <c r="R58" s="89">
        <v>666122.51</v>
      </c>
      <c r="S58" s="89">
        <v>9840880.8199999984</v>
      </c>
    </row>
    <row r="59" spans="1:19" x14ac:dyDescent="0.25">
      <c r="A59" s="88" t="s">
        <v>357</v>
      </c>
      <c r="B59" s="89">
        <v>612816.93999999994</v>
      </c>
      <c r="C59" s="89">
        <v>524295.51</v>
      </c>
      <c r="D59" s="89">
        <v>597220.81999999995</v>
      </c>
      <c r="E59" s="89">
        <v>529942.81000000006</v>
      </c>
      <c r="F59" s="89">
        <v>638422.26</v>
      </c>
      <c r="G59" s="89">
        <v>576361.67000000004</v>
      </c>
      <c r="H59" s="89">
        <v>705200.81</v>
      </c>
      <c r="I59" s="89">
        <v>553614.30000000005</v>
      </c>
      <c r="J59" s="89">
        <v>621236.28</v>
      </c>
      <c r="K59" s="89">
        <v>551526.36</v>
      </c>
      <c r="L59" s="89">
        <v>589029.26</v>
      </c>
      <c r="M59" s="89">
        <v>620272.86</v>
      </c>
      <c r="N59" s="89">
        <v>614036.03</v>
      </c>
      <c r="O59" s="89">
        <v>583715.55000000005</v>
      </c>
      <c r="P59" s="89">
        <v>640230.38</v>
      </c>
      <c r="Q59" s="89">
        <v>557999.87</v>
      </c>
      <c r="R59" s="89">
        <v>604544.41</v>
      </c>
      <c r="S59" s="89">
        <v>10120466.120000001</v>
      </c>
    </row>
    <row r="60" spans="1:19" x14ac:dyDescent="0.25">
      <c r="A60" s="88" t="s">
        <v>350</v>
      </c>
      <c r="B60" s="89">
        <v>853897.38</v>
      </c>
      <c r="C60" s="89">
        <v>916837.64</v>
      </c>
      <c r="D60" s="89">
        <v>767772.320000001</v>
      </c>
      <c r="E60" s="89">
        <v>913219.69000000099</v>
      </c>
      <c r="F60" s="89">
        <v>875527.3</v>
      </c>
      <c r="G60" s="89">
        <v>980280.73</v>
      </c>
      <c r="H60" s="89">
        <v>904849.91</v>
      </c>
      <c r="I60" s="89">
        <v>890781.62</v>
      </c>
      <c r="J60" s="89">
        <v>944363.89</v>
      </c>
      <c r="K60" s="89">
        <v>913784.06</v>
      </c>
      <c r="L60" s="89">
        <v>929534.33</v>
      </c>
      <c r="M60" s="89">
        <v>950478.79000000097</v>
      </c>
      <c r="N60" s="89">
        <v>954117.41</v>
      </c>
      <c r="O60" s="89">
        <v>969482.34</v>
      </c>
      <c r="P60" s="89">
        <v>1038303.29</v>
      </c>
      <c r="Q60" s="89">
        <v>974143.29</v>
      </c>
      <c r="R60" s="89">
        <v>1019765.1</v>
      </c>
      <c r="S60" s="89">
        <v>15797139.090000002</v>
      </c>
    </row>
    <row r="61" spans="1:19" x14ac:dyDescent="0.25">
      <c r="A61" s="88" t="s">
        <v>343</v>
      </c>
      <c r="B61" s="89">
        <v>786511.93</v>
      </c>
      <c r="C61" s="89">
        <v>816205.54</v>
      </c>
      <c r="D61" s="89">
        <v>798561.09</v>
      </c>
      <c r="E61" s="89">
        <v>832259.13</v>
      </c>
      <c r="F61" s="89">
        <v>913655.1</v>
      </c>
      <c r="G61" s="89">
        <v>896785.26999999897</v>
      </c>
      <c r="H61" s="89">
        <v>928925.6</v>
      </c>
      <c r="I61" s="89">
        <v>771928.9</v>
      </c>
      <c r="J61" s="89">
        <v>925666.78</v>
      </c>
      <c r="K61" s="89">
        <v>848043.04</v>
      </c>
      <c r="L61" s="89">
        <v>943310.13</v>
      </c>
      <c r="M61" s="89">
        <v>985521.50999999896</v>
      </c>
      <c r="N61" s="89">
        <v>993201.33</v>
      </c>
      <c r="O61" s="89">
        <v>922326.8</v>
      </c>
      <c r="P61" s="89">
        <v>975923.37</v>
      </c>
      <c r="Q61" s="89">
        <v>913573.27</v>
      </c>
      <c r="R61" s="89">
        <v>924983.73</v>
      </c>
      <c r="S61" s="89">
        <v>15177382.52</v>
      </c>
    </row>
    <row r="62" spans="1:19" x14ac:dyDescent="0.25">
      <c r="A62" s="88" t="s">
        <v>336</v>
      </c>
      <c r="B62" s="89">
        <v>469926.01</v>
      </c>
      <c r="C62" s="89">
        <v>567564.12</v>
      </c>
      <c r="D62" s="89">
        <v>450374.11</v>
      </c>
      <c r="E62" s="89">
        <v>593188.42000000004</v>
      </c>
      <c r="F62" s="89">
        <v>531444.18999999994</v>
      </c>
      <c r="G62" s="89">
        <v>640900.57999999996</v>
      </c>
      <c r="H62" s="89">
        <v>584551.43999999994</v>
      </c>
      <c r="I62" s="89">
        <v>599410.34</v>
      </c>
      <c r="J62" s="89">
        <v>627854.13</v>
      </c>
      <c r="K62" s="89">
        <v>655985.929999999</v>
      </c>
      <c r="L62" s="89">
        <v>670338.15</v>
      </c>
      <c r="M62" s="89">
        <v>663658.21</v>
      </c>
      <c r="N62" s="89">
        <v>669277.15</v>
      </c>
      <c r="O62" s="89">
        <v>676619.01</v>
      </c>
      <c r="P62" s="89">
        <v>724009.66</v>
      </c>
      <c r="Q62" s="89">
        <v>653435.06000000006</v>
      </c>
      <c r="R62" s="89">
        <v>647004.93000000005</v>
      </c>
      <c r="S62" s="89">
        <v>10425541.439999999</v>
      </c>
    </row>
    <row r="63" spans="1:19" x14ac:dyDescent="0.25">
      <c r="A63" s="88" t="s">
        <v>329</v>
      </c>
      <c r="B63" s="89">
        <v>725828.08</v>
      </c>
      <c r="C63" s="89">
        <v>734319.76</v>
      </c>
      <c r="D63" s="89">
        <v>703808.27</v>
      </c>
      <c r="E63" s="89">
        <v>774408.12</v>
      </c>
      <c r="F63" s="89">
        <v>805221.61</v>
      </c>
      <c r="G63" s="89">
        <v>780275.68</v>
      </c>
      <c r="H63" s="89">
        <v>852390.77</v>
      </c>
      <c r="I63" s="89">
        <v>735043.98</v>
      </c>
      <c r="J63" s="89">
        <v>881832.22</v>
      </c>
      <c r="K63" s="89">
        <v>765972.45</v>
      </c>
      <c r="L63" s="89">
        <v>878520.98</v>
      </c>
      <c r="M63" s="89">
        <v>892501.56</v>
      </c>
      <c r="N63" s="89">
        <v>906901.01</v>
      </c>
      <c r="O63" s="89">
        <v>874492.62</v>
      </c>
      <c r="P63" s="89">
        <v>922144.33</v>
      </c>
      <c r="Q63" s="89">
        <v>841440.23</v>
      </c>
      <c r="R63" s="89">
        <v>848751.90000000095</v>
      </c>
      <c r="S63" s="89">
        <v>13923853.57</v>
      </c>
    </row>
    <row r="64" spans="1:19" x14ac:dyDescent="0.25">
      <c r="A64" s="88" t="s">
        <v>322</v>
      </c>
      <c r="B64" s="89">
        <v>208297.81</v>
      </c>
      <c r="C64" s="89">
        <v>206117.04</v>
      </c>
      <c r="D64" s="89">
        <v>194490.18</v>
      </c>
      <c r="E64" s="89">
        <v>204487.6</v>
      </c>
      <c r="F64" s="89">
        <v>197797.15</v>
      </c>
      <c r="G64" s="89">
        <v>236825.64</v>
      </c>
      <c r="H64" s="89">
        <v>239285</v>
      </c>
      <c r="I64" s="89">
        <v>234975.19</v>
      </c>
      <c r="J64" s="89">
        <v>254545.09</v>
      </c>
      <c r="K64" s="89">
        <v>251290.75</v>
      </c>
      <c r="L64" s="89">
        <v>250596.45</v>
      </c>
      <c r="M64" s="89">
        <v>258548.62</v>
      </c>
      <c r="N64" s="89">
        <v>254803.46</v>
      </c>
      <c r="O64" s="89">
        <v>253590.82</v>
      </c>
      <c r="P64" s="89">
        <v>268934.19</v>
      </c>
      <c r="Q64" s="89">
        <v>238817.59</v>
      </c>
      <c r="R64" s="89">
        <v>230868.03</v>
      </c>
      <c r="S64" s="89">
        <v>3984270.61</v>
      </c>
    </row>
    <row r="65" spans="1:19" x14ac:dyDescent="0.25">
      <c r="A65" s="88" t="s">
        <v>315</v>
      </c>
      <c r="B65" s="89">
        <v>235356.01</v>
      </c>
      <c r="C65" s="89">
        <v>252875.56</v>
      </c>
      <c r="D65" s="89">
        <v>214109</v>
      </c>
      <c r="E65" s="89">
        <v>266767.62</v>
      </c>
      <c r="F65" s="89">
        <v>227380.75</v>
      </c>
      <c r="G65" s="89">
        <v>302751.15000000002</v>
      </c>
      <c r="H65" s="89">
        <v>245026.95</v>
      </c>
      <c r="I65" s="89">
        <v>276696.21000000002</v>
      </c>
      <c r="J65" s="89">
        <v>233421.57</v>
      </c>
      <c r="K65" s="89">
        <v>278506.7</v>
      </c>
      <c r="L65" s="89">
        <v>245649.57</v>
      </c>
      <c r="M65" s="89">
        <v>252372.86</v>
      </c>
      <c r="N65" s="89">
        <v>244572.57</v>
      </c>
      <c r="O65" s="89">
        <v>245093.41</v>
      </c>
      <c r="P65" s="89">
        <v>282924.09999999998</v>
      </c>
      <c r="Q65" s="89">
        <v>275137.21999999997</v>
      </c>
      <c r="R65" s="89">
        <v>275490.33</v>
      </c>
      <c r="S65" s="89">
        <v>4354131.58</v>
      </c>
    </row>
    <row r="66" spans="1:19" x14ac:dyDescent="0.25">
      <c r="A66" s="88" t="s">
        <v>309</v>
      </c>
      <c r="B66" s="89">
        <v>362296.57</v>
      </c>
      <c r="C66" s="89">
        <v>614848.75</v>
      </c>
      <c r="D66" s="89">
        <v>421888.67</v>
      </c>
      <c r="E66" s="89">
        <v>629515.35</v>
      </c>
      <c r="F66" s="89">
        <v>459796.89</v>
      </c>
      <c r="G66" s="89">
        <v>655544.62</v>
      </c>
      <c r="H66" s="89">
        <v>514342.81</v>
      </c>
      <c r="I66" s="89">
        <v>599089.38</v>
      </c>
      <c r="J66" s="89">
        <v>575934.1</v>
      </c>
      <c r="K66" s="89">
        <v>609648.01</v>
      </c>
      <c r="L66" s="89">
        <v>588738.26</v>
      </c>
      <c r="M66" s="89">
        <v>601567.09</v>
      </c>
      <c r="N66" s="89">
        <v>622294.43999999994</v>
      </c>
      <c r="O66" s="89">
        <v>603844.29</v>
      </c>
      <c r="P66" s="89">
        <v>669566.39</v>
      </c>
      <c r="Q66" s="89">
        <v>658088.03</v>
      </c>
      <c r="R66" s="89">
        <v>682206.71</v>
      </c>
      <c r="S66" s="89">
        <v>9869210.3599999994</v>
      </c>
    </row>
    <row r="67" spans="1:19" x14ac:dyDescent="0.25">
      <c r="A67" s="88" t="s">
        <v>303</v>
      </c>
      <c r="B67" s="89"/>
      <c r="C67" s="89">
        <v>112864.36</v>
      </c>
      <c r="D67" s="89"/>
      <c r="E67" s="89">
        <v>142227.57</v>
      </c>
      <c r="F67" s="89"/>
      <c r="G67" s="89">
        <v>159240.48000000001</v>
      </c>
      <c r="H67" s="89"/>
      <c r="I67" s="89">
        <v>163362.76999999999</v>
      </c>
      <c r="J67" s="89"/>
      <c r="K67" s="89">
        <v>204349.46</v>
      </c>
      <c r="L67" s="89"/>
      <c r="M67" s="89"/>
      <c r="N67" s="89"/>
      <c r="O67" s="89"/>
      <c r="P67" s="89"/>
      <c r="Q67" s="89"/>
      <c r="R67" s="89">
        <v>718.71</v>
      </c>
      <c r="S67" s="89">
        <v>782763.35</v>
      </c>
    </row>
    <row r="68" spans="1:19" x14ac:dyDescent="0.25">
      <c r="A68" s="88" t="s">
        <v>140</v>
      </c>
      <c r="B68" s="89">
        <v>39912729.12999998</v>
      </c>
      <c r="C68" s="89">
        <v>39079194.809999987</v>
      </c>
      <c r="D68" s="89">
        <v>36603707.440000005</v>
      </c>
      <c r="E68" s="89">
        <v>39778719.620000005</v>
      </c>
      <c r="F68" s="89">
        <v>40861425.569999993</v>
      </c>
      <c r="G68" s="89">
        <v>42080040.045999981</v>
      </c>
      <c r="H68" s="89">
        <v>43308290.210000023</v>
      </c>
      <c r="I68" s="89">
        <v>37180989.469999999</v>
      </c>
      <c r="J68" s="89">
        <v>43608305.510000028</v>
      </c>
      <c r="K68" s="89">
        <v>39406908.850000009</v>
      </c>
      <c r="L68" s="89">
        <v>43869226.929999985</v>
      </c>
      <c r="M68" s="89">
        <v>44394652.939999998</v>
      </c>
      <c r="N68" s="89">
        <v>44605013.950000003</v>
      </c>
      <c r="O68" s="89">
        <v>43318673.029999986</v>
      </c>
      <c r="P68" s="89">
        <v>46137109.086999997</v>
      </c>
      <c r="Q68" s="89">
        <v>43388163.119999997</v>
      </c>
      <c r="R68" s="89">
        <v>44294382.25</v>
      </c>
      <c r="S68" s="89">
        <v>711827531.9630003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5"/>
  <sheetViews>
    <sheetView topLeftCell="A40" workbookViewId="0">
      <selection sqref="A1:A1048576"/>
    </sheetView>
  </sheetViews>
  <sheetFormatPr defaultRowHeight="15" x14ac:dyDescent="0.25"/>
  <cols>
    <col min="1" max="1" width="16.42578125" customWidth="1"/>
  </cols>
  <sheetData>
    <row r="1" spans="1:19" x14ac:dyDescent="0.25">
      <c r="A1" t="s">
        <v>139</v>
      </c>
      <c r="B1" t="s">
        <v>1265</v>
      </c>
      <c r="C1" t="s">
        <v>1266</v>
      </c>
      <c r="D1" t="s">
        <v>1267</v>
      </c>
      <c r="E1" t="s">
        <v>1268</v>
      </c>
      <c r="F1" t="s">
        <v>1269</v>
      </c>
      <c r="G1" t="s">
        <v>1270</v>
      </c>
      <c r="H1" t="s">
        <v>1271</v>
      </c>
      <c r="I1" t="s">
        <v>1272</v>
      </c>
      <c r="J1" t="s">
        <v>1273</v>
      </c>
      <c r="K1" t="s">
        <v>1274</v>
      </c>
      <c r="L1" t="s">
        <v>1275</v>
      </c>
      <c r="M1" t="s">
        <v>1276</v>
      </c>
      <c r="N1" t="s">
        <v>1260</v>
      </c>
      <c r="O1" t="s">
        <v>1261</v>
      </c>
      <c r="P1" t="s">
        <v>1262</v>
      </c>
      <c r="Q1" t="s">
        <v>1263</v>
      </c>
      <c r="R1" t="s">
        <v>1264</v>
      </c>
      <c r="S1" t="s">
        <v>140</v>
      </c>
    </row>
    <row r="2" spans="1:19" x14ac:dyDescent="0.25">
      <c r="A2" t="s">
        <v>1341</v>
      </c>
      <c r="B2">
        <v>396211.76</v>
      </c>
      <c r="C2">
        <v>320119.99</v>
      </c>
      <c r="D2">
        <v>288635.90999999997</v>
      </c>
      <c r="E2">
        <v>311882.76</v>
      </c>
      <c r="F2">
        <v>292646.34999999998</v>
      </c>
      <c r="G2">
        <v>298878.71000000002</v>
      </c>
      <c r="H2">
        <v>288821.5</v>
      </c>
      <c r="I2">
        <v>315380.95</v>
      </c>
      <c r="J2">
        <v>323433.40999999997</v>
      </c>
      <c r="K2">
        <v>331837.31</v>
      </c>
      <c r="L2">
        <v>319376.53000000003</v>
      </c>
      <c r="M2">
        <v>336119.28</v>
      </c>
      <c r="N2">
        <v>315058.81</v>
      </c>
      <c r="O2">
        <v>328324.65000000002</v>
      </c>
      <c r="P2">
        <v>357328.266</v>
      </c>
      <c r="Q2">
        <v>311603.99</v>
      </c>
      <c r="R2">
        <v>304187.34000000003</v>
      </c>
      <c r="S2">
        <v>5439847.5159999998</v>
      </c>
    </row>
    <row r="3" spans="1:19" x14ac:dyDescent="0.25">
      <c r="A3" t="s">
        <v>1342</v>
      </c>
      <c r="B3">
        <v>401129.22</v>
      </c>
      <c r="C3">
        <v>352285.78</v>
      </c>
      <c r="D3">
        <v>445416.45</v>
      </c>
      <c r="E3">
        <v>506022.43</v>
      </c>
      <c r="F3">
        <v>589626.02</v>
      </c>
      <c r="G3">
        <v>657620.19999999995</v>
      </c>
      <c r="H3">
        <v>653055.11</v>
      </c>
      <c r="I3">
        <v>665590.02</v>
      </c>
      <c r="J3">
        <v>582441.79</v>
      </c>
      <c r="K3">
        <v>588724.77</v>
      </c>
      <c r="L3">
        <v>508550.64</v>
      </c>
      <c r="M3">
        <v>496057.86</v>
      </c>
      <c r="N3">
        <v>443499.87</v>
      </c>
      <c r="O3">
        <v>455058.07</v>
      </c>
      <c r="P3">
        <v>511045.34</v>
      </c>
      <c r="Q3">
        <v>499810.11</v>
      </c>
      <c r="R3">
        <v>586542.14</v>
      </c>
      <c r="S3">
        <v>8942475.8200000003</v>
      </c>
    </row>
    <row r="4" spans="1:19" x14ac:dyDescent="0.25">
      <c r="A4" t="s">
        <v>1343</v>
      </c>
      <c r="B4">
        <v>531111.65</v>
      </c>
      <c r="C4">
        <v>438750.42</v>
      </c>
      <c r="D4">
        <v>455464.37</v>
      </c>
      <c r="E4">
        <v>499733.36</v>
      </c>
      <c r="F4">
        <v>502089.61</v>
      </c>
      <c r="G4">
        <v>498776.44</v>
      </c>
      <c r="H4">
        <v>512840.21</v>
      </c>
      <c r="I4">
        <v>509330.14</v>
      </c>
      <c r="J4">
        <v>515652.24</v>
      </c>
      <c r="K4">
        <v>545474.05000000005</v>
      </c>
      <c r="L4">
        <v>490058.75</v>
      </c>
      <c r="M4">
        <v>508928.64</v>
      </c>
      <c r="N4">
        <v>453168.54</v>
      </c>
      <c r="O4">
        <v>458040.57</v>
      </c>
      <c r="P4">
        <v>485844.19</v>
      </c>
      <c r="Q4">
        <v>439503.6</v>
      </c>
      <c r="R4">
        <v>433905.74</v>
      </c>
      <c r="S4">
        <v>8278672.5199999996</v>
      </c>
    </row>
    <row r="5" spans="1:19" x14ac:dyDescent="0.25">
      <c r="A5" t="s">
        <v>1344</v>
      </c>
      <c r="B5">
        <v>392979.07</v>
      </c>
      <c r="C5">
        <v>320292.58</v>
      </c>
      <c r="D5">
        <v>348538.61</v>
      </c>
      <c r="E5">
        <v>364985.19</v>
      </c>
      <c r="F5">
        <v>330983.28000000003</v>
      </c>
      <c r="G5">
        <v>339215.25</v>
      </c>
      <c r="H5">
        <v>334828.09999999998</v>
      </c>
      <c r="I5">
        <v>316968.26</v>
      </c>
      <c r="J5">
        <v>314420.01</v>
      </c>
      <c r="K5">
        <v>329521.55</v>
      </c>
      <c r="L5">
        <v>301269.59000000003</v>
      </c>
      <c r="M5">
        <v>317653.65999999997</v>
      </c>
      <c r="N5">
        <v>265175.40000000002</v>
      </c>
      <c r="O5">
        <v>269407.46999999997</v>
      </c>
      <c r="P5">
        <v>276114.42</v>
      </c>
      <c r="Q5">
        <v>273687.31</v>
      </c>
      <c r="R5">
        <v>269279.35999999999</v>
      </c>
      <c r="S5">
        <v>5365319.1099999994</v>
      </c>
    </row>
    <row r="6" spans="1:19" x14ac:dyDescent="0.25">
      <c r="A6" t="s">
        <v>1345</v>
      </c>
      <c r="B6">
        <v>536384.41</v>
      </c>
      <c r="C6">
        <v>482891.98</v>
      </c>
      <c r="D6">
        <v>535054.5</v>
      </c>
      <c r="E6">
        <v>572495.72</v>
      </c>
      <c r="F6">
        <v>609156.03</v>
      </c>
      <c r="G6">
        <v>600641.19999999995</v>
      </c>
      <c r="H6">
        <v>615518.67000000004</v>
      </c>
      <c r="I6">
        <v>636792.02</v>
      </c>
      <c r="J6">
        <v>602219.82999999996</v>
      </c>
      <c r="K6">
        <v>646577.81999999995</v>
      </c>
      <c r="L6">
        <v>597321.71</v>
      </c>
      <c r="M6">
        <v>565472.929999999</v>
      </c>
      <c r="N6">
        <v>501580.79999999999</v>
      </c>
      <c r="O6">
        <v>520054.95</v>
      </c>
      <c r="P6">
        <v>585038.69999999995</v>
      </c>
      <c r="Q6">
        <v>560608.22</v>
      </c>
      <c r="R6">
        <v>553987.15</v>
      </c>
      <c r="S6">
        <v>9721796.6400000006</v>
      </c>
    </row>
    <row r="7" spans="1:19" x14ac:dyDescent="0.25">
      <c r="A7" t="s">
        <v>1346</v>
      </c>
      <c r="B7">
        <v>755897.5</v>
      </c>
      <c r="C7">
        <v>710059.19</v>
      </c>
      <c r="D7">
        <v>776706.12</v>
      </c>
      <c r="E7">
        <v>820971.44</v>
      </c>
      <c r="F7">
        <v>835152.3</v>
      </c>
      <c r="G7">
        <v>849833.83</v>
      </c>
      <c r="H7">
        <v>868653.51</v>
      </c>
      <c r="I7">
        <v>859990.88</v>
      </c>
      <c r="J7">
        <v>842531.58</v>
      </c>
      <c r="K7">
        <v>875017.92000000097</v>
      </c>
      <c r="L7">
        <v>811010.94</v>
      </c>
      <c r="M7">
        <v>838417.92000000004</v>
      </c>
      <c r="N7">
        <v>763735.29</v>
      </c>
      <c r="O7">
        <v>793350.83</v>
      </c>
      <c r="P7">
        <v>822155.85000000102</v>
      </c>
      <c r="Q7">
        <v>714905.26</v>
      </c>
      <c r="R7">
        <v>768491.77</v>
      </c>
      <c r="S7">
        <v>13706882.130000003</v>
      </c>
    </row>
    <row r="8" spans="1:19" x14ac:dyDescent="0.25">
      <c r="A8" t="s">
        <v>1347</v>
      </c>
      <c r="B8">
        <v>917480.01000000106</v>
      </c>
      <c r="C8">
        <v>860434.59999999905</v>
      </c>
      <c r="D8">
        <v>917558.05</v>
      </c>
      <c r="E8">
        <v>884194.82</v>
      </c>
      <c r="F8">
        <v>968971.34</v>
      </c>
      <c r="G8">
        <v>987724.16</v>
      </c>
      <c r="H8">
        <v>976069.36</v>
      </c>
      <c r="I8">
        <v>1008122.46</v>
      </c>
      <c r="J8">
        <v>966710.88</v>
      </c>
      <c r="K8">
        <v>1001817.21</v>
      </c>
      <c r="L8">
        <v>1026108.85</v>
      </c>
      <c r="M8">
        <v>1070003.5</v>
      </c>
      <c r="N8">
        <v>938136.65</v>
      </c>
      <c r="O8">
        <v>949286.37</v>
      </c>
      <c r="P8">
        <v>1031011.29</v>
      </c>
      <c r="Q8">
        <v>880505.54</v>
      </c>
      <c r="R8">
        <v>949465.34</v>
      </c>
      <c r="S8">
        <v>16333600.430000002</v>
      </c>
    </row>
    <row r="9" spans="1:19" x14ac:dyDescent="0.25">
      <c r="A9" t="s">
        <v>1348</v>
      </c>
      <c r="B9">
        <v>808938.02</v>
      </c>
      <c r="C9">
        <v>796972.7</v>
      </c>
      <c r="D9">
        <v>920726.52</v>
      </c>
      <c r="E9">
        <v>969433.36999999895</v>
      </c>
      <c r="F9">
        <v>569646.43999999994</v>
      </c>
      <c r="G9">
        <v>550902.02</v>
      </c>
      <c r="H9">
        <v>559127.36</v>
      </c>
      <c r="I9">
        <v>551615.13</v>
      </c>
      <c r="J9">
        <v>517004.03</v>
      </c>
      <c r="K9">
        <v>534477.54</v>
      </c>
      <c r="L9">
        <v>494643.72</v>
      </c>
      <c r="M9">
        <v>505454.03</v>
      </c>
      <c r="N9">
        <v>492540.69</v>
      </c>
      <c r="O9">
        <v>502273</v>
      </c>
      <c r="P9">
        <v>550094.97</v>
      </c>
      <c r="Q9">
        <v>472015.48</v>
      </c>
      <c r="R9">
        <v>483398.03</v>
      </c>
      <c r="S9">
        <v>10279263.050000001</v>
      </c>
    </row>
    <row r="10" spans="1:19" x14ac:dyDescent="0.25">
      <c r="A10" t="s">
        <v>1349</v>
      </c>
      <c r="B10">
        <v>510053.51</v>
      </c>
      <c r="C10">
        <v>454351.48</v>
      </c>
      <c r="D10">
        <v>491849.87</v>
      </c>
      <c r="E10">
        <v>517453.04</v>
      </c>
      <c r="F10">
        <v>522883.05</v>
      </c>
      <c r="G10">
        <v>508642.39</v>
      </c>
      <c r="H10">
        <v>488388.2</v>
      </c>
      <c r="I10">
        <v>512886.65</v>
      </c>
      <c r="J10">
        <v>517805.49</v>
      </c>
      <c r="K10">
        <v>546198.25</v>
      </c>
      <c r="L10">
        <v>519708.32</v>
      </c>
      <c r="M10">
        <v>532542.01</v>
      </c>
      <c r="N10">
        <v>450124.46</v>
      </c>
      <c r="O10">
        <v>463331.34</v>
      </c>
      <c r="P10">
        <v>478246.86</v>
      </c>
      <c r="Q10">
        <v>411576.19</v>
      </c>
      <c r="R10">
        <v>438398.07</v>
      </c>
      <c r="S10">
        <v>8364439.1800000006</v>
      </c>
    </row>
    <row r="11" spans="1:19" x14ac:dyDescent="0.25">
      <c r="A11" t="s">
        <v>662</v>
      </c>
      <c r="B11">
        <v>1447632.89</v>
      </c>
      <c r="C11">
        <v>1322863.94</v>
      </c>
      <c r="D11">
        <v>1457552.19</v>
      </c>
      <c r="E11">
        <v>1484312.72</v>
      </c>
      <c r="F11">
        <v>1453324.5</v>
      </c>
      <c r="G11">
        <v>1409180.61</v>
      </c>
      <c r="H11">
        <v>1404700.37</v>
      </c>
      <c r="I11">
        <v>1404144.6399999999</v>
      </c>
      <c r="J11">
        <v>1444595.38</v>
      </c>
      <c r="K11">
        <v>1563006.53</v>
      </c>
      <c r="L11">
        <v>1499527.89</v>
      </c>
      <c r="M11">
        <v>1569581.24</v>
      </c>
      <c r="N11">
        <v>1373774.37</v>
      </c>
      <c r="O11">
        <v>1402249.63</v>
      </c>
      <c r="P11">
        <v>1405173.52</v>
      </c>
      <c r="Q11">
        <v>1160135.23</v>
      </c>
      <c r="R11">
        <v>1212701.04</v>
      </c>
      <c r="S11">
        <v>24014456.690000001</v>
      </c>
    </row>
    <row r="12" spans="1:19" x14ac:dyDescent="0.25">
      <c r="A12" t="s">
        <v>656</v>
      </c>
      <c r="B12">
        <v>595504.63</v>
      </c>
      <c r="C12">
        <v>514028.46</v>
      </c>
      <c r="D12">
        <v>498625.73</v>
      </c>
      <c r="E12">
        <v>474907.39</v>
      </c>
      <c r="F12">
        <v>495913.96</v>
      </c>
      <c r="G12">
        <v>479815.55</v>
      </c>
      <c r="H12">
        <v>510623.83</v>
      </c>
      <c r="I12">
        <v>506365.37</v>
      </c>
      <c r="J12">
        <v>447191.65</v>
      </c>
      <c r="K12">
        <v>531365.77</v>
      </c>
      <c r="L12">
        <v>530948.43999999994</v>
      </c>
      <c r="M12">
        <v>601459.18999999994</v>
      </c>
      <c r="N12">
        <v>400034.46</v>
      </c>
      <c r="O12">
        <v>380383.9</v>
      </c>
      <c r="P12">
        <v>387766.9</v>
      </c>
      <c r="Q12">
        <v>2083.77</v>
      </c>
      <c r="R12">
        <v>272646.69</v>
      </c>
      <c r="S12">
        <v>7629665.6899999995</v>
      </c>
    </row>
    <row r="13" spans="1:19" x14ac:dyDescent="0.25">
      <c r="A13" t="s">
        <v>650</v>
      </c>
      <c r="B13">
        <v>631738.97</v>
      </c>
      <c r="C13">
        <v>528360.75</v>
      </c>
      <c r="D13">
        <v>598552.06999999995</v>
      </c>
      <c r="E13">
        <v>647617.38</v>
      </c>
      <c r="F13">
        <v>635798.06000000006</v>
      </c>
      <c r="G13">
        <v>659106.16</v>
      </c>
      <c r="H13">
        <v>648341.27</v>
      </c>
      <c r="I13">
        <v>664731.07999999996</v>
      </c>
      <c r="J13">
        <v>614375.29</v>
      </c>
      <c r="K13">
        <v>678860.22</v>
      </c>
      <c r="L13">
        <v>632954</v>
      </c>
      <c r="M13">
        <v>660759.51</v>
      </c>
      <c r="N13">
        <v>575594.47</v>
      </c>
      <c r="O13">
        <v>576750.43000000005</v>
      </c>
      <c r="P13">
        <v>617723.15000000095</v>
      </c>
      <c r="Q13">
        <v>561104.71</v>
      </c>
      <c r="R13">
        <v>591229.48</v>
      </c>
      <c r="S13">
        <v>10523597</v>
      </c>
    </row>
    <row r="14" spans="1:19" x14ac:dyDescent="0.25">
      <c r="A14" t="s">
        <v>643</v>
      </c>
      <c r="B14">
        <v>742077.55</v>
      </c>
      <c r="C14">
        <v>658382.64999999898</v>
      </c>
      <c r="D14">
        <v>759087.16</v>
      </c>
      <c r="E14">
        <v>807478.88</v>
      </c>
      <c r="F14">
        <v>797386.52</v>
      </c>
      <c r="G14">
        <v>818306.93</v>
      </c>
      <c r="H14">
        <v>824609.04</v>
      </c>
      <c r="I14">
        <v>830179.32</v>
      </c>
      <c r="J14">
        <v>785154.13</v>
      </c>
      <c r="K14">
        <v>864426.53</v>
      </c>
      <c r="L14">
        <v>829784.22</v>
      </c>
      <c r="M14">
        <v>847625.06</v>
      </c>
      <c r="N14">
        <v>760820.89</v>
      </c>
      <c r="O14">
        <v>743203.31</v>
      </c>
      <c r="P14">
        <v>790224.22000000102</v>
      </c>
      <c r="Q14">
        <v>710115.63</v>
      </c>
      <c r="R14">
        <v>741173.53</v>
      </c>
      <c r="S14">
        <v>13310035.570000002</v>
      </c>
    </row>
    <row r="15" spans="1:19" x14ac:dyDescent="0.25">
      <c r="A15" t="s">
        <v>637</v>
      </c>
      <c r="B15">
        <v>451750.76</v>
      </c>
      <c r="C15">
        <v>467433.37</v>
      </c>
      <c r="D15">
        <v>519352.1</v>
      </c>
      <c r="E15">
        <v>588933.18999999994</v>
      </c>
      <c r="F15">
        <v>520517.26</v>
      </c>
      <c r="G15">
        <v>517784.57</v>
      </c>
      <c r="H15">
        <v>599547.47</v>
      </c>
      <c r="I15">
        <v>593893.06999999995</v>
      </c>
      <c r="J15">
        <v>549983.87</v>
      </c>
      <c r="K15">
        <v>562815.68000000005</v>
      </c>
      <c r="L15">
        <v>471858.66</v>
      </c>
      <c r="M15">
        <v>440456.64</v>
      </c>
      <c r="N15">
        <v>392089.83</v>
      </c>
      <c r="O15">
        <v>399896.12</v>
      </c>
      <c r="P15">
        <v>460519.86</v>
      </c>
      <c r="Q15">
        <v>431175.49</v>
      </c>
      <c r="R15">
        <v>448912.91</v>
      </c>
      <c r="S15">
        <v>8416920.8499999996</v>
      </c>
    </row>
    <row r="16" spans="1:19" x14ac:dyDescent="0.25">
      <c r="A16" t="s">
        <v>630</v>
      </c>
      <c r="B16">
        <v>826432.38</v>
      </c>
      <c r="C16">
        <v>738250.82</v>
      </c>
      <c r="D16">
        <v>773518.92</v>
      </c>
      <c r="E16">
        <v>755054.75</v>
      </c>
      <c r="F16">
        <v>753529.24999999895</v>
      </c>
      <c r="G16">
        <v>716973.1</v>
      </c>
      <c r="H16">
        <v>657632.61</v>
      </c>
      <c r="I16">
        <v>654749.1</v>
      </c>
      <c r="J16">
        <v>685219.51</v>
      </c>
      <c r="K16">
        <v>723182.77</v>
      </c>
      <c r="L16">
        <v>687952.88</v>
      </c>
      <c r="M16">
        <v>729602.9</v>
      </c>
      <c r="N16">
        <v>664602.43999999994</v>
      </c>
      <c r="O16">
        <v>681603.59</v>
      </c>
      <c r="P16">
        <v>786980.45</v>
      </c>
      <c r="Q16">
        <v>720142.21</v>
      </c>
      <c r="R16">
        <v>713223.84</v>
      </c>
      <c r="S16">
        <v>12268651.519999998</v>
      </c>
    </row>
    <row r="17" spans="1:19" x14ac:dyDescent="0.25">
      <c r="A17" t="s">
        <v>623</v>
      </c>
      <c r="B17">
        <v>648969.12</v>
      </c>
      <c r="C17">
        <v>633692.51</v>
      </c>
      <c r="D17">
        <v>755731.9</v>
      </c>
      <c r="E17">
        <v>847383.26</v>
      </c>
      <c r="F17">
        <v>794207.39</v>
      </c>
      <c r="G17">
        <v>802708</v>
      </c>
      <c r="H17">
        <v>822255.57</v>
      </c>
      <c r="I17">
        <v>797588.04</v>
      </c>
      <c r="J17">
        <v>731509.65</v>
      </c>
      <c r="K17">
        <v>757076.86</v>
      </c>
      <c r="L17">
        <v>688555.27</v>
      </c>
      <c r="M17">
        <v>701076.69</v>
      </c>
      <c r="N17">
        <v>601152.56999999995</v>
      </c>
      <c r="O17">
        <v>602660.69999999995</v>
      </c>
      <c r="P17">
        <v>689463.68</v>
      </c>
      <c r="Q17">
        <v>643985.15</v>
      </c>
      <c r="R17">
        <v>662581.67000000004</v>
      </c>
      <c r="S17">
        <v>12180598.029999997</v>
      </c>
    </row>
    <row r="18" spans="1:19" x14ac:dyDescent="0.25">
      <c r="A18" t="s">
        <v>616</v>
      </c>
      <c r="B18">
        <v>916198.69</v>
      </c>
      <c r="C18">
        <v>794341.05</v>
      </c>
      <c r="D18">
        <v>900631.27</v>
      </c>
      <c r="E18">
        <v>930877.28</v>
      </c>
      <c r="F18">
        <v>964911.02</v>
      </c>
      <c r="G18">
        <v>972428.08</v>
      </c>
      <c r="H18">
        <v>1017816.05</v>
      </c>
      <c r="I18">
        <v>985987.13</v>
      </c>
      <c r="J18">
        <v>948940.69</v>
      </c>
      <c r="K18">
        <v>991967.71</v>
      </c>
      <c r="L18">
        <v>943503.97</v>
      </c>
      <c r="M18">
        <v>984305.31</v>
      </c>
      <c r="N18">
        <v>838941.51</v>
      </c>
      <c r="O18">
        <v>887681.31</v>
      </c>
      <c r="P18">
        <v>945166.42</v>
      </c>
      <c r="Q18">
        <v>877238.96</v>
      </c>
      <c r="R18">
        <v>757602.38</v>
      </c>
      <c r="S18">
        <v>15658538.830000002</v>
      </c>
    </row>
    <row r="19" spans="1:19" x14ac:dyDescent="0.25">
      <c r="A19" t="s">
        <v>609</v>
      </c>
      <c r="B19">
        <v>771967.74</v>
      </c>
      <c r="C19">
        <v>693555.62</v>
      </c>
      <c r="D19">
        <v>788224.83</v>
      </c>
      <c r="E19">
        <v>813515.62</v>
      </c>
      <c r="F19">
        <v>746305.72</v>
      </c>
      <c r="G19">
        <v>812177.61</v>
      </c>
      <c r="H19">
        <v>845615.47999999905</v>
      </c>
      <c r="I19">
        <v>865086.45</v>
      </c>
      <c r="J19">
        <v>807695.45</v>
      </c>
      <c r="K19">
        <v>848972.81</v>
      </c>
      <c r="L19">
        <v>777839.53</v>
      </c>
      <c r="M19">
        <v>818274.53</v>
      </c>
      <c r="N19">
        <v>717647.15</v>
      </c>
      <c r="O19">
        <v>752937.31</v>
      </c>
      <c r="P19">
        <v>800518.54</v>
      </c>
      <c r="Q19">
        <v>712549.88</v>
      </c>
      <c r="R19">
        <v>721383.37000000104</v>
      </c>
      <c r="S19">
        <v>13294267.639999999</v>
      </c>
    </row>
    <row r="20" spans="1:19" x14ac:dyDescent="0.25">
      <c r="A20" t="s">
        <v>602</v>
      </c>
      <c r="B20">
        <v>601751.82999999996</v>
      </c>
      <c r="C20">
        <v>580376.52999999898</v>
      </c>
      <c r="D20">
        <v>658194.84</v>
      </c>
      <c r="E20">
        <v>683701.12</v>
      </c>
      <c r="F20">
        <v>706852.53999999899</v>
      </c>
      <c r="G20">
        <v>707339.42</v>
      </c>
      <c r="H20">
        <v>716461.75</v>
      </c>
      <c r="I20">
        <v>710607.8</v>
      </c>
      <c r="J20">
        <v>684782.37</v>
      </c>
      <c r="K20">
        <v>741254.08</v>
      </c>
      <c r="L20">
        <v>704429.6</v>
      </c>
      <c r="M20">
        <v>709462.25</v>
      </c>
      <c r="N20">
        <v>627261.94999999995</v>
      </c>
      <c r="O20">
        <v>636384.68000000005</v>
      </c>
      <c r="P20">
        <v>677836.56</v>
      </c>
      <c r="Q20">
        <v>617482.72</v>
      </c>
      <c r="R20">
        <v>665009.88</v>
      </c>
      <c r="S20">
        <v>11429189.919999996</v>
      </c>
    </row>
    <row r="21" spans="1:19" x14ac:dyDescent="0.25">
      <c r="A21" t="s">
        <v>595</v>
      </c>
      <c r="B21">
        <v>492013.02</v>
      </c>
      <c r="C21">
        <v>472628.28</v>
      </c>
      <c r="D21">
        <v>593016.88</v>
      </c>
      <c r="E21">
        <v>650550.4</v>
      </c>
      <c r="F21">
        <v>664354.96</v>
      </c>
      <c r="G21">
        <v>703390.34</v>
      </c>
      <c r="H21">
        <v>718507.73</v>
      </c>
      <c r="I21">
        <v>731216.570000001</v>
      </c>
      <c r="J21">
        <v>656032.06999999995</v>
      </c>
      <c r="K21">
        <v>675735.71000000101</v>
      </c>
      <c r="L21">
        <v>604218.25</v>
      </c>
      <c r="M21">
        <v>612472.92000000004</v>
      </c>
      <c r="N21">
        <v>537878.98</v>
      </c>
      <c r="O21">
        <v>552806.86</v>
      </c>
      <c r="P21">
        <v>603590.12</v>
      </c>
      <c r="Q21">
        <v>597378.29</v>
      </c>
      <c r="R21">
        <v>669343.25</v>
      </c>
      <c r="S21">
        <v>10535134.630000001</v>
      </c>
    </row>
    <row r="22" spans="1:19" x14ac:dyDescent="0.25">
      <c r="A22" t="s">
        <v>588</v>
      </c>
      <c r="B22">
        <v>247929.78</v>
      </c>
      <c r="C22">
        <v>226898.19</v>
      </c>
      <c r="D22">
        <v>253286.87</v>
      </c>
      <c r="E22">
        <v>288591.14</v>
      </c>
      <c r="F22">
        <v>320779.65000000002</v>
      </c>
      <c r="G22">
        <v>331867.28000000003</v>
      </c>
      <c r="H22">
        <v>343717.71</v>
      </c>
      <c r="I22">
        <v>354595.97</v>
      </c>
      <c r="J22">
        <v>308566.12</v>
      </c>
      <c r="K22">
        <v>340490.03</v>
      </c>
      <c r="L22">
        <v>305127.65999999997</v>
      </c>
      <c r="M22">
        <v>302270.46000000002</v>
      </c>
      <c r="N22">
        <v>267156.77</v>
      </c>
      <c r="O22">
        <v>265499.48</v>
      </c>
      <c r="P22">
        <v>292603.56</v>
      </c>
      <c r="Q22">
        <v>279460.78000000003</v>
      </c>
      <c r="R22">
        <v>320179.90000000002</v>
      </c>
      <c r="S22">
        <v>5049021.3500000006</v>
      </c>
    </row>
    <row r="23" spans="1:19" x14ac:dyDescent="0.25">
      <c r="A23" t="s">
        <v>581</v>
      </c>
      <c r="C23">
        <v>297983.03000000003</v>
      </c>
      <c r="D23">
        <v>763948.72</v>
      </c>
      <c r="E23">
        <v>870670.39</v>
      </c>
      <c r="F23">
        <v>1012127.32</v>
      </c>
      <c r="G23">
        <v>1025075.16</v>
      </c>
      <c r="H23">
        <v>1098486.17</v>
      </c>
      <c r="I23">
        <v>1140931.4099999999</v>
      </c>
      <c r="J23">
        <v>1135545.32</v>
      </c>
      <c r="K23">
        <v>1190445.73</v>
      </c>
      <c r="L23">
        <v>1142430.2</v>
      </c>
      <c r="M23">
        <v>1279067.3600000001</v>
      </c>
      <c r="N23">
        <v>1251978.97</v>
      </c>
      <c r="O23">
        <v>1222476.29</v>
      </c>
      <c r="P23">
        <v>1151682.49</v>
      </c>
      <c r="Q23">
        <v>1048435.76</v>
      </c>
      <c r="R23">
        <v>945358.36</v>
      </c>
      <c r="S23">
        <v>16576642.68</v>
      </c>
    </row>
    <row r="24" spans="1:19" x14ac:dyDescent="0.25">
      <c r="A24" t="s">
        <v>574</v>
      </c>
      <c r="B24">
        <v>500803.24</v>
      </c>
      <c r="C24">
        <v>443777.39</v>
      </c>
      <c r="D24">
        <v>529811.27</v>
      </c>
      <c r="E24">
        <v>565435.06999999995</v>
      </c>
      <c r="F24">
        <v>595366.76</v>
      </c>
      <c r="G24">
        <v>623183.35999999999</v>
      </c>
      <c r="H24">
        <v>595195.19999999995</v>
      </c>
      <c r="I24">
        <v>614248.22</v>
      </c>
      <c r="J24">
        <v>584151.37</v>
      </c>
      <c r="K24">
        <v>626173.41</v>
      </c>
      <c r="L24">
        <v>577181.17000000004</v>
      </c>
      <c r="M24">
        <v>594214.02</v>
      </c>
      <c r="N24">
        <v>519789.8</v>
      </c>
      <c r="O24">
        <v>520999.06</v>
      </c>
      <c r="P24">
        <v>533492.29</v>
      </c>
      <c r="Q24">
        <v>436735.19</v>
      </c>
      <c r="R24">
        <v>470747.03</v>
      </c>
      <c r="S24">
        <v>9331303.8500000015</v>
      </c>
    </row>
    <row r="25" spans="1:19" x14ac:dyDescent="0.25">
      <c r="A25" t="s">
        <v>567</v>
      </c>
      <c r="B25">
        <v>468767.83</v>
      </c>
      <c r="C25">
        <v>457593.42</v>
      </c>
      <c r="D25">
        <v>499049.21</v>
      </c>
      <c r="E25">
        <v>551304.41</v>
      </c>
      <c r="F25">
        <v>556177.55000000005</v>
      </c>
      <c r="G25">
        <v>568827.93000000005</v>
      </c>
      <c r="H25">
        <v>566616.13</v>
      </c>
      <c r="I25">
        <v>566555.56000000006</v>
      </c>
      <c r="J25">
        <v>552023.14</v>
      </c>
      <c r="K25">
        <v>603844.54</v>
      </c>
      <c r="L25">
        <v>546139</v>
      </c>
      <c r="M25">
        <v>548904.55000000005</v>
      </c>
      <c r="N25">
        <v>482987.53</v>
      </c>
      <c r="O25">
        <v>504896.64</v>
      </c>
      <c r="P25">
        <v>529219.05000000005</v>
      </c>
      <c r="Q25">
        <v>493517.51</v>
      </c>
      <c r="R25">
        <v>532468.81000000006</v>
      </c>
      <c r="S25">
        <v>9028892.8099999987</v>
      </c>
    </row>
    <row r="26" spans="1:19" x14ac:dyDescent="0.25">
      <c r="A26" t="s">
        <v>560</v>
      </c>
      <c r="B26">
        <v>351374.99</v>
      </c>
      <c r="C26">
        <v>336133.67</v>
      </c>
      <c r="D26">
        <v>382416.09</v>
      </c>
      <c r="E26">
        <v>464472.31</v>
      </c>
      <c r="F26">
        <v>488069.98</v>
      </c>
      <c r="G26">
        <v>473163.65</v>
      </c>
      <c r="H26">
        <v>491431.88</v>
      </c>
      <c r="I26">
        <v>499602.35</v>
      </c>
      <c r="J26">
        <v>483769.23</v>
      </c>
      <c r="K26">
        <v>488102.27</v>
      </c>
      <c r="L26">
        <v>423418.43</v>
      </c>
      <c r="M26">
        <v>408616.3</v>
      </c>
      <c r="N26">
        <v>344542.54</v>
      </c>
      <c r="O26">
        <v>365484.04</v>
      </c>
      <c r="P26">
        <v>406714.2</v>
      </c>
      <c r="Q26">
        <v>404956.85</v>
      </c>
      <c r="R26">
        <v>450617.85</v>
      </c>
      <c r="S26">
        <v>7262886.6299999999</v>
      </c>
    </row>
    <row r="27" spans="1:19" x14ac:dyDescent="0.25">
      <c r="A27" t="s">
        <v>553</v>
      </c>
      <c r="B27">
        <v>1501897</v>
      </c>
      <c r="C27">
        <v>1377998.47</v>
      </c>
      <c r="D27">
        <v>1525268.71</v>
      </c>
      <c r="E27">
        <v>1609311.96</v>
      </c>
      <c r="F27">
        <v>1574284.6</v>
      </c>
      <c r="G27">
        <v>1509002</v>
      </c>
      <c r="H27">
        <v>1499554.96</v>
      </c>
      <c r="I27">
        <v>1470300.7</v>
      </c>
      <c r="J27">
        <v>1544953.34</v>
      </c>
      <c r="K27">
        <v>1646577.53</v>
      </c>
      <c r="L27">
        <v>1548851.2</v>
      </c>
      <c r="M27">
        <v>1640568.72</v>
      </c>
      <c r="N27">
        <v>1426253.38</v>
      </c>
      <c r="O27">
        <v>1473470.97</v>
      </c>
      <c r="P27">
        <v>1458366.01</v>
      </c>
      <c r="Q27">
        <v>1190507.3</v>
      </c>
      <c r="R27">
        <v>1258547.71</v>
      </c>
      <c r="S27">
        <v>25255714.559999999</v>
      </c>
    </row>
    <row r="28" spans="1:19" x14ac:dyDescent="0.25">
      <c r="A28" t="s">
        <v>546</v>
      </c>
      <c r="B28">
        <v>768487.24</v>
      </c>
      <c r="C28">
        <v>635016.94999999995</v>
      </c>
      <c r="D28">
        <v>653065.29</v>
      </c>
      <c r="E28">
        <v>699580.55</v>
      </c>
      <c r="F28">
        <v>721570.94000000099</v>
      </c>
      <c r="G28">
        <v>710333.88</v>
      </c>
      <c r="H28">
        <v>709839.38</v>
      </c>
      <c r="I28">
        <v>721651.29</v>
      </c>
      <c r="J28">
        <v>708509.97</v>
      </c>
      <c r="K28">
        <v>744292.21</v>
      </c>
      <c r="L28">
        <v>719957.57</v>
      </c>
      <c r="M28">
        <v>752328.68</v>
      </c>
      <c r="N28">
        <v>661710.6</v>
      </c>
      <c r="O28">
        <v>677616.37</v>
      </c>
      <c r="P28">
        <v>695978.76</v>
      </c>
      <c r="Q28">
        <v>611898.62</v>
      </c>
      <c r="R28">
        <v>640411.54</v>
      </c>
      <c r="S28">
        <v>11832249.84</v>
      </c>
    </row>
    <row r="29" spans="1:19" x14ac:dyDescent="0.25">
      <c r="A29" t="s">
        <v>539</v>
      </c>
      <c r="B29">
        <v>307482.13</v>
      </c>
      <c r="C29">
        <v>281116.5</v>
      </c>
      <c r="D29">
        <v>347663.12</v>
      </c>
      <c r="E29">
        <v>399790.44</v>
      </c>
      <c r="F29">
        <v>351138.69</v>
      </c>
      <c r="G29">
        <v>358111.7</v>
      </c>
      <c r="H29">
        <v>390832.99</v>
      </c>
      <c r="I29">
        <v>396842.03</v>
      </c>
      <c r="J29">
        <v>360343.09</v>
      </c>
      <c r="K29">
        <v>354018.14</v>
      </c>
      <c r="L29">
        <v>305115.67</v>
      </c>
      <c r="M29">
        <v>296949.26</v>
      </c>
      <c r="N29">
        <v>274940.69</v>
      </c>
      <c r="O29">
        <v>259621.57</v>
      </c>
      <c r="P29">
        <v>308555.28999999998</v>
      </c>
      <c r="Q29">
        <v>261216.75</v>
      </c>
      <c r="R29">
        <v>270973.39</v>
      </c>
      <c r="S29">
        <v>5524711.4500000002</v>
      </c>
    </row>
    <row r="30" spans="1:19" x14ac:dyDescent="0.25">
      <c r="A30" t="s">
        <v>532</v>
      </c>
      <c r="B30">
        <v>949989.95</v>
      </c>
      <c r="C30">
        <v>908217.570000001</v>
      </c>
      <c r="D30">
        <v>1040125.9</v>
      </c>
      <c r="E30">
        <v>1138190.6100000001</v>
      </c>
      <c r="F30">
        <v>1250228.8400000001</v>
      </c>
      <c r="G30">
        <v>1284340.05</v>
      </c>
      <c r="H30">
        <v>1264615.93</v>
      </c>
      <c r="I30">
        <v>1301096.1399999999</v>
      </c>
      <c r="J30">
        <v>1171606.94</v>
      </c>
      <c r="K30">
        <v>1217241.01</v>
      </c>
      <c r="L30">
        <v>1105310.3400000001</v>
      </c>
      <c r="M30">
        <v>1119560.26</v>
      </c>
      <c r="N30">
        <v>975261.08000000101</v>
      </c>
      <c r="O30">
        <v>1012083.59</v>
      </c>
      <c r="P30">
        <v>1130814.99</v>
      </c>
      <c r="Q30">
        <v>1067182.3999999999</v>
      </c>
      <c r="R30">
        <v>1212645.74</v>
      </c>
      <c r="S30">
        <v>19148511.340000004</v>
      </c>
    </row>
    <row r="31" spans="1:19" x14ac:dyDescent="0.25">
      <c r="A31" t="s">
        <v>526</v>
      </c>
      <c r="B31">
        <v>698569.19</v>
      </c>
      <c r="C31">
        <v>644843.62</v>
      </c>
      <c r="D31">
        <v>789650.8</v>
      </c>
      <c r="E31">
        <v>847676.92</v>
      </c>
      <c r="F31">
        <v>941768.08000000101</v>
      </c>
      <c r="G31">
        <v>952375.36</v>
      </c>
      <c r="H31">
        <v>980913.94</v>
      </c>
      <c r="I31">
        <v>991730.68</v>
      </c>
      <c r="J31">
        <v>900470.13</v>
      </c>
      <c r="K31">
        <v>959494.53</v>
      </c>
      <c r="L31">
        <v>914581.99</v>
      </c>
      <c r="M31">
        <v>882279.56</v>
      </c>
      <c r="N31">
        <v>772421.07</v>
      </c>
      <c r="O31">
        <v>788743.29</v>
      </c>
      <c r="P31">
        <v>853760.19</v>
      </c>
      <c r="Q31">
        <v>780100.21</v>
      </c>
      <c r="R31">
        <v>854349.81</v>
      </c>
      <c r="S31">
        <v>14553729.370000001</v>
      </c>
    </row>
    <row r="32" spans="1:19" x14ac:dyDescent="0.25">
      <c r="A32" t="s">
        <v>519</v>
      </c>
      <c r="B32">
        <v>697829.5</v>
      </c>
      <c r="C32">
        <v>598822.47</v>
      </c>
      <c r="D32">
        <v>677412.3</v>
      </c>
      <c r="E32">
        <v>717188.26</v>
      </c>
      <c r="F32">
        <v>715595.86</v>
      </c>
      <c r="G32">
        <v>711745.71</v>
      </c>
      <c r="H32">
        <v>715038.76</v>
      </c>
      <c r="I32">
        <v>746090.24</v>
      </c>
      <c r="J32">
        <v>729435.4</v>
      </c>
      <c r="K32">
        <v>775340.29</v>
      </c>
      <c r="L32">
        <v>730359.66</v>
      </c>
      <c r="M32">
        <v>772751.86</v>
      </c>
      <c r="N32">
        <v>662185.72</v>
      </c>
      <c r="O32">
        <v>680121.32</v>
      </c>
      <c r="P32">
        <v>711867.51</v>
      </c>
      <c r="Q32">
        <v>619790.53</v>
      </c>
      <c r="R32">
        <v>642145.98</v>
      </c>
      <c r="S32">
        <v>11903721.369999997</v>
      </c>
    </row>
    <row r="33" spans="1:19" x14ac:dyDescent="0.25">
      <c r="A33" t="s">
        <v>512</v>
      </c>
      <c r="B33">
        <v>103731.84</v>
      </c>
      <c r="C33">
        <v>94831.52</v>
      </c>
      <c r="D33">
        <v>95078.43</v>
      </c>
      <c r="E33">
        <v>120403.19</v>
      </c>
      <c r="F33">
        <v>106433.31</v>
      </c>
      <c r="G33">
        <v>114574.25</v>
      </c>
      <c r="H33">
        <v>125604.47</v>
      </c>
      <c r="I33">
        <v>115912.65</v>
      </c>
      <c r="J33">
        <v>121565.69</v>
      </c>
      <c r="K33">
        <v>134865.49</v>
      </c>
      <c r="L33">
        <v>120711.63</v>
      </c>
      <c r="M33">
        <v>113075.53</v>
      </c>
      <c r="N33">
        <v>94867.6</v>
      </c>
      <c r="O33">
        <v>112456.73</v>
      </c>
      <c r="P33">
        <v>126947.89</v>
      </c>
      <c r="Q33">
        <v>116631.15</v>
      </c>
      <c r="R33">
        <v>115123.1</v>
      </c>
      <c r="S33">
        <v>1932814.47</v>
      </c>
    </row>
    <row r="34" spans="1:19" x14ac:dyDescent="0.25">
      <c r="A34" t="s">
        <v>506</v>
      </c>
      <c r="B34">
        <v>355983.9</v>
      </c>
      <c r="C34">
        <v>316210.44</v>
      </c>
      <c r="D34">
        <v>337133.95</v>
      </c>
      <c r="E34">
        <v>358614.21</v>
      </c>
      <c r="F34">
        <v>356653.78</v>
      </c>
      <c r="G34">
        <v>350132.29</v>
      </c>
      <c r="H34">
        <v>343447.55</v>
      </c>
      <c r="I34">
        <v>344140.01</v>
      </c>
      <c r="J34">
        <v>348120.03</v>
      </c>
      <c r="K34">
        <v>390727</v>
      </c>
      <c r="L34">
        <v>387706.59</v>
      </c>
      <c r="M34">
        <v>397013.46</v>
      </c>
      <c r="N34">
        <v>355409.38</v>
      </c>
      <c r="O34">
        <v>353703.88</v>
      </c>
      <c r="P34">
        <v>366200.29</v>
      </c>
      <c r="Q34">
        <v>329962.2</v>
      </c>
      <c r="R34">
        <v>342877.49</v>
      </c>
      <c r="S34">
        <v>6034036.4500000002</v>
      </c>
    </row>
    <row r="35" spans="1:19" x14ac:dyDescent="0.25">
      <c r="A35" t="s">
        <v>498</v>
      </c>
      <c r="B35">
        <v>382883.43</v>
      </c>
      <c r="C35">
        <v>334203.31</v>
      </c>
      <c r="D35">
        <v>364167.8</v>
      </c>
      <c r="E35">
        <v>384201.78</v>
      </c>
      <c r="F35">
        <v>400134</v>
      </c>
      <c r="G35">
        <v>391396.68</v>
      </c>
      <c r="H35">
        <v>387881.28</v>
      </c>
      <c r="I35">
        <v>391612.26</v>
      </c>
      <c r="J35">
        <v>392957.47</v>
      </c>
      <c r="K35">
        <v>446811.91</v>
      </c>
      <c r="L35">
        <v>420858.18</v>
      </c>
      <c r="M35">
        <v>433531.47</v>
      </c>
      <c r="N35">
        <v>390361.2</v>
      </c>
      <c r="O35">
        <v>392935.76</v>
      </c>
      <c r="P35">
        <v>415809.66</v>
      </c>
      <c r="Q35">
        <v>372786.32</v>
      </c>
      <c r="R35">
        <v>387090.08</v>
      </c>
      <c r="S35">
        <v>6689622.5899999999</v>
      </c>
    </row>
    <row r="36" spans="1:19" x14ac:dyDescent="0.25">
      <c r="A36" t="s">
        <v>491</v>
      </c>
      <c r="B36">
        <v>637777.74</v>
      </c>
      <c r="C36">
        <v>534329.76</v>
      </c>
      <c r="D36">
        <v>482691.32</v>
      </c>
      <c r="E36">
        <v>620282.03</v>
      </c>
      <c r="F36">
        <v>620489.18999999994</v>
      </c>
      <c r="G36">
        <v>610798.39</v>
      </c>
      <c r="H36">
        <v>621894.61</v>
      </c>
      <c r="I36">
        <v>613528.03</v>
      </c>
      <c r="J36">
        <v>596143.85</v>
      </c>
      <c r="K36">
        <v>653099.77</v>
      </c>
      <c r="L36">
        <v>616279.18999999994</v>
      </c>
      <c r="M36">
        <v>597810.64</v>
      </c>
      <c r="N36">
        <v>422988.31</v>
      </c>
      <c r="O36">
        <v>438905.47</v>
      </c>
      <c r="P36">
        <v>461318.51</v>
      </c>
      <c r="Q36">
        <v>428176.85</v>
      </c>
      <c r="R36">
        <v>429038.53</v>
      </c>
      <c r="S36">
        <v>9385552.1900000013</v>
      </c>
    </row>
    <row r="37" spans="1:19" x14ac:dyDescent="0.25">
      <c r="A37" t="s">
        <v>484</v>
      </c>
      <c r="B37">
        <v>161647.43</v>
      </c>
      <c r="C37">
        <v>153030.60999999999</v>
      </c>
      <c r="D37">
        <v>171222.64</v>
      </c>
      <c r="E37">
        <v>199502.41</v>
      </c>
      <c r="F37">
        <v>201789.83</v>
      </c>
      <c r="G37">
        <v>208669.25</v>
      </c>
      <c r="H37">
        <v>212601.74</v>
      </c>
      <c r="I37">
        <v>200615.35</v>
      </c>
      <c r="J37">
        <v>209539.68</v>
      </c>
      <c r="K37">
        <v>228227.69</v>
      </c>
      <c r="L37">
        <v>225605.53</v>
      </c>
      <c r="M37">
        <v>234178.34</v>
      </c>
      <c r="N37">
        <v>199121.67</v>
      </c>
      <c r="O37">
        <v>204515.3</v>
      </c>
      <c r="P37">
        <v>225908.34</v>
      </c>
      <c r="Q37">
        <v>207308.68</v>
      </c>
      <c r="R37">
        <v>213393.05</v>
      </c>
      <c r="S37">
        <v>3456877.54</v>
      </c>
    </row>
    <row r="38" spans="1:19" x14ac:dyDescent="0.25">
      <c r="A38" t="s">
        <v>479</v>
      </c>
      <c r="B38">
        <v>870011.29</v>
      </c>
      <c r="C38">
        <v>817291.24</v>
      </c>
      <c r="D38">
        <v>949805.27000000095</v>
      </c>
      <c r="E38">
        <v>977876.01</v>
      </c>
      <c r="F38">
        <v>1043121.92</v>
      </c>
      <c r="G38">
        <v>1061272.81</v>
      </c>
      <c r="H38">
        <v>1119235.8400000001</v>
      </c>
      <c r="I38">
        <v>1148431.96</v>
      </c>
      <c r="J38">
        <v>1071604.8999999999</v>
      </c>
      <c r="K38">
        <v>1092695.1170000001</v>
      </c>
      <c r="L38">
        <v>1014611.65</v>
      </c>
      <c r="M38">
        <v>995437.73</v>
      </c>
      <c r="N38">
        <v>876395.18999999901</v>
      </c>
      <c r="O38">
        <v>937121.96000000101</v>
      </c>
      <c r="P38">
        <v>1015433.59</v>
      </c>
      <c r="Q38">
        <v>900951.41</v>
      </c>
      <c r="R38">
        <v>966004.73</v>
      </c>
      <c r="S38">
        <v>16857302.617000002</v>
      </c>
    </row>
    <row r="39" spans="1:19" x14ac:dyDescent="0.25">
      <c r="A39" t="s">
        <v>473</v>
      </c>
      <c r="B39">
        <v>575538.78</v>
      </c>
      <c r="C39">
        <v>589992.28</v>
      </c>
      <c r="D39">
        <v>659232.43999999994</v>
      </c>
      <c r="E39">
        <v>695452.11</v>
      </c>
      <c r="F39">
        <v>734306.06</v>
      </c>
      <c r="G39">
        <v>740071.36</v>
      </c>
      <c r="H39">
        <v>778619.24</v>
      </c>
      <c r="I39">
        <v>788769.38</v>
      </c>
      <c r="J39">
        <v>766281.92</v>
      </c>
      <c r="K39">
        <v>808572.05</v>
      </c>
      <c r="L39">
        <v>771233.22</v>
      </c>
      <c r="M39">
        <v>782900.96000000101</v>
      </c>
      <c r="N39">
        <v>695799.48</v>
      </c>
      <c r="O39">
        <v>710558.58</v>
      </c>
      <c r="P39">
        <v>750539.83</v>
      </c>
      <c r="Q39">
        <v>688503.31</v>
      </c>
      <c r="R39">
        <v>706330.93</v>
      </c>
      <c r="S39">
        <v>12242701.930000003</v>
      </c>
    </row>
    <row r="40" spans="1:19" x14ac:dyDescent="0.25">
      <c r="A40" t="s">
        <v>467</v>
      </c>
      <c r="B40">
        <v>445159.45</v>
      </c>
      <c r="C40">
        <v>413331.9</v>
      </c>
      <c r="D40">
        <v>470095</v>
      </c>
      <c r="E40">
        <v>512044.24</v>
      </c>
      <c r="F40">
        <v>518697.08</v>
      </c>
      <c r="G40">
        <v>550202.81000000006</v>
      </c>
      <c r="H40">
        <v>579838.04</v>
      </c>
      <c r="I40">
        <v>592821.03</v>
      </c>
      <c r="J40">
        <v>559062.73</v>
      </c>
      <c r="K40">
        <v>574240.93999999994</v>
      </c>
      <c r="L40">
        <v>535881.56999999995</v>
      </c>
      <c r="M40">
        <v>537807.65</v>
      </c>
      <c r="N40">
        <v>464404.33</v>
      </c>
      <c r="O40">
        <v>488848.59</v>
      </c>
      <c r="P40">
        <v>554781.19999999995</v>
      </c>
      <c r="Q40">
        <v>510579.66</v>
      </c>
      <c r="R40">
        <v>595229.48</v>
      </c>
      <c r="S40">
        <v>8903025.700000003</v>
      </c>
    </row>
    <row r="41" spans="1:19" x14ac:dyDescent="0.25">
      <c r="A41" t="s">
        <v>461</v>
      </c>
      <c r="B41">
        <v>1082484.29</v>
      </c>
      <c r="C41">
        <v>890895.99</v>
      </c>
      <c r="D41">
        <v>903592.03</v>
      </c>
      <c r="E41">
        <v>1022386.82</v>
      </c>
      <c r="F41">
        <v>1041562.8</v>
      </c>
      <c r="G41">
        <v>1004438.59</v>
      </c>
      <c r="H41">
        <v>996342.05999999901</v>
      </c>
      <c r="I41">
        <v>995153.81</v>
      </c>
      <c r="J41">
        <v>973906.69</v>
      </c>
      <c r="K41">
        <v>1030468.65</v>
      </c>
      <c r="L41">
        <v>999120.89</v>
      </c>
      <c r="M41">
        <v>1061315.98</v>
      </c>
      <c r="N41">
        <v>932375.3</v>
      </c>
      <c r="O41">
        <v>935221.89</v>
      </c>
      <c r="P41">
        <v>994814.34</v>
      </c>
      <c r="Q41">
        <v>914803.25</v>
      </c>
      <c r="R41">
        <v>933729.32999999903</v>
      </c>
      <c r="S41">
        <v>16712612.709999999</v>
      </c>
    </row>
    <row r="42" spans="1:19" x14ac:dyDescent="0.25">
      <c r="A42" t="s">
        <v>454</v>
      </c>
      <c r="B42">
        <v>622417.85000000102</v>
      </c>
      <c r="C42">
        <v>596552.11</v>
      </c>
      <c r="D42">
        <v>645875.59</v>
      </c>
      <c r="E42">
        <v>685667.22</v>
      </c>
      <c r="F42">
        <v>696818.59</v>
      </c>
      <c r="G42">
        <v>684461.42</v>
      </c>
      <c r="H42">
        <v>691426.46</v>
      </c>
      <c r="I42">
        <v>700437.64</v>
      </c>
      <c r="J42">
        <v>684922.070000001</v>
      </c>
      <c r="K42">
        <v>756836.11</v>
      </c>
      <c r="L42">
        <v>693982.34</v>
      </c>
      <c r="M42">
        <v>674252.5</v>
      </c>
      <c r="N42">
        <v>602226.84</v>
      </c>
      <c r="O42">
        <v>645454.51</v>
      </c>
      <c r="P42">
        <v>696526.33</v>
      </c>
      <c r="Q42">
        <v>680561.71</v>
      </c>
      <c r="R42">
        <v>676217.13000000105</v>
      </c>
      <c r="S42">
        <v>11434636.42</v>
      </c>
    </row>
    <row r="43" spans="1:19" x14ac:dyDescent="0.25">
      <c r="A43" t="s">
        <v>447</v>
      </c>
      <c r="B43">
        <v>825113.43</v>
      </c>
      <c r="C43">
        <v>717445.45</v>
      </c>
      <c r="D43">
        <v>820414.27</v>
      </c>
      <c r="E43">
        <v>808522.51</v>
      </c>
      <c r="F43">
        <v>848261.95</v>
      </c>
      <c r="G43">
        <v>836291.95</v>
      </c>
      <c r="H43">
        <v>866035.89</v>
      </c>
      <c r="I43">
        <v>867261.63</v>
      </c>
      <c r="J43">
        <v>863385.15</v>
      </c>
      <c r="K43">
        <v>906088.05</v>
      </c>
      <c r="L43">
        <v>868259.86</v>
      </c>
      <c r="M43">
        <v>899071.83000000101</v>
      </c>
      <c r="N43">
        <v>795949.39</v>
      </c>
      <c r="O43">
        <v>805096.76</v>
      </c>
      <c r="P43">
        <v>835511.7</v>
      </c>
      <c r="Q43">
        <v>716408.29</v>
      </c>
      <c r="R43">
        <v>777427.05</v>
      </c>
      <c r="S43">
        <v>14056545.160000004</v>
      </c>
    </row>
    <row r="44" spans="1:19" x14ac:dyDescent="0.25">
      <c r="A44" t="s">
        <v>440</v>
      </c>
      <c r="B44">
        <v>685229.97</v>
      </c>
      <c r="C44">
        <v>561960.75</v>
      </c>
      <c r="D44">
        <v>541043.66</v>
      </c>
      <c r="E44">
        <v>575378.46</v>
      </c>
      <c r="F44">
        <v>555175.15</v>
      </c>
      <c r="G44">
        <v>551563.87</v>
      </c>
      <c r="H44">
        <v>496265.34</v>
      </c>
      <c r="I44">
        <v>396239.72</v>
      </c>
      <c r="J44">
        <v>398465.21</v>
      </c>
      <c r="K44">
        <v>430006.91</v>
      </c>
      <c r="L44">
        <v>419871.29</v>
      </c>
      <c r="M44">
        <v>109516.36</v>
      </c>
      <c r="R44">
        <v>237616.06</v>
      </c>
      <c r="S44">
        <v>5958332.75</v>
      </c>
    </row>
    <row r="45" spans="1:19" x14ac:dyDescent="0.25">
      <c r="A45" t="s">
        <v>433</v>
      </c>
      <c r="B45">
        <v>1006555.86</v>
      </c>
      <c r="C45">
        <v>829139.41</v>
      </c>
      <c r="D45">
        <v>848507.95</v>
      </c>
      <c r="E45">
        <v>845916.04</v>
      </c>
      <c r="F45">
        <v>874918.13</v>
      </c>
      <c r="G45">
        <v>822625.03</v>
      </c>
      <c r="H45">
        <v>856241.31</v>
      </c>
      <c r="I45">
        <v>879100.12000000104</v>
      </c>
      <c r="J45">
        <v>873447.15</v>
      </c>
      <c r="K45">
        <v>921706.48000000103</v>
      </c>
      <c r="L45">
        <v>895937.98</v>
      </c>
      <c r="M45">
        <v>941928.69</v>
      </c>
      <c r="N45">
        <v>854510.87</v>
      </c>
      <c r="O45">
        <v>838564.679999999</v>
      </c>
      <c r="P45">
        <v>806211.51999999897</v>
      </c>
      <c r="Q45">
        <v>683002.56</v>
      </c>
      <c r="R45">
        <v>696012.34</v>
      </c>
      <c r="S45">
        <v>14474326.120000001</v>
      </c>
    </row>
    <row r="46" spans="1:19" x14ac:dyDescent="0.25">
      <c r="A46" t="s">
        <v>426</v>
      </c>
      <c r="B46">
        <v>627986.98</v>
      </c>
      <c r="C46">
        <v>596958.62</v>
      </c>
      <c r="D46">
        <v>668945.03</v>
      </c>
      <c r="E46">
        <v>715304.02000000095</v>
      </c>
      <c r="F46">
        <v>712254.61</v>
      </c>
      <c r="G46">
        <v>732309.39</v>
      </c>
      <c r="H46">
        <v>739799.33</v>
      </c>
      <c r="I46">
        <v>739676.07</v>
      </c>
      <c r="J46">
        <v>737451.83</v>
      </c>
      <c r="K46">
        <v>769685.8</v>
      </c>
      <c r="L46">
        <v>724069.9</v>
      </c>
      <c r="M46">
        <v>731229.93</v>
      </c>
      <c r="N46">
        <v>656062.27</v>
      </c>
      <c r="O46">
        <v>611092.54</v>
      </c>
      <c r="P46">
        <v>682708.81000000099</v>
      </c>
      <c r="Q46">
        <v>562902.48</v>
      </c>
      <c r="R46">
        <v>629949.99</v>
      </c>
      <c r="S46">
        <v>11638387.600000003</v>
      </c>
    </row>
    <row r="47" spans="1:19" x14ac:dyDescent="0.25">
      <c r="A47" t="s">
        <v>420</v>
      </c>
      <c r="B47">
        <v>327723.46999999997</v>
      </c>
      <c r="C47">
        <v>301595.24</v>
      </c>
      <c r="D47">
        <v>341726.16</v>
      </c>
      <c r="E47">
        <v>388669.17</v>
      </c>
      <c r="F47">
        <v>385499.19</v>
      </c>
      <c r="G47">
        <v>440706.75</v>
      </c>
      <c r="H47">
        <v>436928.67</v>
      </c>
      <c r="I47">
        <v>377986.78</v>
      </c>
      <c r="J47">
        <v>384164.94</v>
      </c>
      <c r="K47">
        <v>379960.92</v>
      </c>
      <c r="L47">
        <v>356580.97</v>
      </c>
      <c r="M47">
        <v>338459.15</v>
      </c>
      <c r="N47">
        <v>286544.77</v>
      </c>
      <c r="O47">
        <v>287505.23</v>
      </c>
      <c r="P47">
        <v>228766.14</v>
      </c>
      <c r="Q47">
        <v>107161.58</v>
      </c>
      <c r="R47">
        <v>122958.21</v>
      </c>
      <c r="S47">
        <v>5492937.3399999999</v>
      </c>
    </row>
    <row r="48" spans="1:19" x14ac:dyDescent="0.25">
      <c r="A48" t="s">
        <v>413</v>
      </c>
      <c r="B48">
        <v>711101.38</v>
      </c>
      <c r="C48">
        <v>651042.09</v>
      </c>
      <c r="D48">
        <v>675683.93</v>
      </c>
      <c r="E48">
        <v>717791.29</v>
      </c>
      <c r="F48">
        <v>591954.21</v>
      </c>
      <c r="G48">
        <v>667696.11</v>
      </c>
      <c r="H48">
        <v>671525.48</v>
      </c>
      <c r="I48">
        <v>682726.95</v>
      </c>
      <c r="J48">
        <v>712740.74</v>
      </c>
      <c r="K48">
        <v>755668.96</v>
      </c>
      <c r="L48">
        <v>718316.34</v>
      </c>
      <c r="M48">
        <v>732345.62</v>
      </c>
      <c r="N48">
        <v>647417.77</v>
      </c>
      <c r="O48">
        <v>640608.74</v>
      </c>
      <c r="P48">
        <v>654155.5</v>
      </c>
      <c r="Q48">
        <v>567172.31999999995</v>
      </c>
      <c r="R48">
        <v>574695.35</v>
      </c>
      <c r="S48">
        <v>11372642.779999999</v>
      </c>
    </row>
    <row r="49" spans="1:19" x14ac:dyDescent="0.25">
      <c r="A49" t="s">
        <v>406</v>
      </c>
      <c r="B49">
        <v>716261.11</v>
      </c>
      <c r="C49">
        <v>667996.41</v>
      </c>
      <c r="D49">
        <v>754045.87</v>
      </c>
      <c r="E49">
        <v>754741.35</v>
      </c>
      <c r="F49">
        <v>775355.01</v>
      </c>
      <c r="G49">
        <v>757089.59</v>
      </c>
      <c r="H49">
        <v>766785.43</v>
      </c>
      <c r="I49">
        <v>776320.6</v>
      </c>
      <c r="J49">
        <v>773707.35</v>
      </c>
      <c r="K49">
        <v>813243.6</v>
      </c>
      <c r="L49">
        <v>770726.58</v>
      </c>
      <c r="M49">
        <v>800789.11</v>
      </c>
      <c r="N49">
        <v>730514.9</v>
      </c>
      <c r="O49">
        <v>712666.36</v>
      </c>
      <c r="P49">
        <v>763284.52</v>
      </c>
      <c r="Q49">
        <v>694545.5</v>
      </c>
      <c r="R49">
        <v>736209.03</v>
      </c>
      <c r="S49">
        <v>12764282.319999998</v>
      </c>
    </row>
    <row r="50" spans="1:19" x14ac:dyDescent="0.25">
      <c r="A50" t="s">
        <v>399</v>
      </c>
      <c r="B50">
        <v>1136196</v>
      </c>
      <c r="C50">
        <v>1015701.92</v>
      </c>
      <c r="D50">
        <v>1129863.6499999999</v>
      </c>
      <c r="E50">
        <v>1165052.02</v>
      </c>
      <c r="F50">
        <v>1166324.1499999999</v>
      </c>
      <c r="G50">
        <v>1152241.43</v>
      </c>
      <c r="H50">
        <v>1197686.23</v>
      </c>
      <c r="I50">
        <v>1213875.73</v>
      </c>
      <c r="J50">
        <v>1191580.0900000001</v>
      </c>
      <c r="K50">
        <v>1306341.55</v>
      </c>
      <c r="L50">
        <v>1195695.6200000001</v>
      </c>
      <c r="M50">
        <v>1245088.05</v>
      </c>
      <c r="N50">
        <v>1122600.06</v>
      </c>
      <c r="O50">
        <v>1154621.8600000001</v>
      </c>
      <c r="P50">
        <v>1271754.42</v>
      </c>
      <c r="Q50">
        <v>1094851.83</v>
      </c>
      <c r="R50">
        <v>1148848.3500000001</v>
      </c>
      <c r="S50">
        <v>19908322.960000001</v>
      </c>
    </row>
    <row r="51" spans="1:19" x14ac:dyDescent="0.25">
      <c r="A51" t="s">
        <v>392</v>
      </c>
      <c r="B51">
        <v>1105179.67</v>
      </c>
      <c r="C51">
        <v>994562.52</v>
      </c>
      <c r="D51">
        <v>1108547.54</v>
      </c>
      <c r="E51">
        <v>1128421.3899999999</v>
      </c>
      <c r="F51">
        <v>1143466.3400000001</v>
      </c>
      <c r="G51">
        <v>1133306.3799999999</v>
      </c>
      <c r="H51">
        <v>1146437.74</v>
      </c>
      <c r="I51">
        <v>1090771.8600000001</v>
      </c>
      <c r="J51">
        <v>1070705.3799999999</v>
      </c>
      <c r="K51">
        <v>1192038.3799999999</v>
      </c>
      <c r="L51">
        <v>1155908.18</v>
      </c>
      <c r="M51">
        <v>1213529.81</v>
      </c>
      <c r="N51">
        <v>1071615.72</v>
      </c>
      <c r="O51">
        <v>1068326.28</v>
      </c>
      <c r="P51">
        <v>1110871.48</v>
      </c>
      <c r="Q51">
        <v>944562.52</v>
      </c>
      <c r="R51">
        <v>1017364.46</v>
      </c>
      <c r="S51">
        <v>18695615.649999995</v>
      </c>
    </row>
    <row r="52" spans="1:19" x14ac:dyDescent="0.25">
      <c r="A52" t="s">
        <v>385</v>
      </c>
      <c r="B52">
        <v>654484.77</v>
      </c>
      <c r="C52">
        <v>573543.18999999994</v>
      </c>
      <c r="D52">
        <v>612790.23</v>
      </c>
      <c r="E52">
        <v>641437.74</v>
      </c>
      <c r="F52">
        <v>642323.44999999995</v>
      </c>
      <c r="G52">
        <v>640754.91</v>
      </c>
      <c r="H52">
        <v>649245.52</v>
      </c>
      <c r="I52">
        <v>648232.1</v>
      </c>
      <c r="J52">
        <v>620412.61</v>
      </c>
      <c r="K52">
        <v>688217.75</v>
      </c>
      <c r="L52">
        <v>663635.43000000005</v>
      </c>
      <c r="M52">
        <v>691097.75</v>
      </c>
      <c r="N52">
        <v>628274.62000000104</v>
      </c>
      <c r="O52">
        <v>624912.15</v>
      </c>
      <c r="P52">
        <v>662517.93999999994</v>
      </c>
      <c r="Q52">
        <v>581723.27</v>
      </c>
      <c r="R52">
        <v>597546.91</v>
      </c>
      <c r="S52">
        <v>10821150.34</v>
      </c>
    </row>
    <row r="53" spans="1:19" x14ac:dyDescent="0.25">
      <c r="A53" t="s">
        <v>378</v>
      </c>
      <c r="B53">
        <v>1210109.17</v>
      </c>
      <c r="C53">
        <v>1055940.97</v>
      </c>
      <c r="D53">
        <v>1139737.77</v>
      </c>
      <c r="E53">
        <v>1181604.24</v>
      </c>
      <c r="F53">
        <v>1203769.02</v>
      </c>
      <c r="G53">
        <v>1177130.3</v>
      </c>
      <c r="H53">
        <v>1174056.6000000001</v>
      </c>
      <c r="I53">
        <v>1177130.6000000001</v>
      </c>
      <c r="J53">
        <v>1175137.68</v>
      </c>
      <c r="K53">
        <v>1267687.04</v>
      </c>
      <c r="L53">
        <v>1227289.71</v>
      </c>
      <c r="M53">
        <v>1274943.8400000001</v>
      </c>
      <c r="N53">
        <v>1155790.99</v>
      </c>
      <c r="O53">
        <v>1177359.05</v>
      </c>
      <c r="P53">
        <v>1217037.48</v>
      </c>
      <c r="Q53">
        <v>1051015.3700000001</v>
      </c>
      <c r="R53">
        <v>1044912.44</v>
      </c>
      <c r="S53">
        <v>19910652.27</v>
      </c>
    </row>
    <row r="54" spans="1:19" x14ac:dyDescent="0.25">
      <c r="A54" t="s">
        <v>371</v>
      </c>
      <c r="B54">
        <v>996296.51</v>
      </c>
      <c r="C54">
        <v>933708.31</v>
      </c>
      <c r="D54">
        <v>1032502.98</v>
      </c>
      <c r="E54">
        <v>1048257.32</v>
      </c>
      <c r="F54">
        <v>1046757.22</v>
      </c>
      <c r="G54">
        <v>1107978.55</v>
      </c>
      <c r="H54">
        <v>1015841</v>
      </c>
      <c r="I54">
        <v>1099142.77</v>
      </c>
      <c r="J54">
        <v>1078749.8999999999</v>
      </c>
      <c r="K54">
        <v>1141095.21</v>
      </c>
      <c r="L54">
        <v>1086799.3999999999</v>
      </c>
      <c r="M54">
        <v>1145364.3899999999</v>
      </c>
      <c r="N54">
        <v>1018846.24</v>
      </c>
      <c r="O54">
        <v>1030897.59</v>
      </c>
      <c r="P54">
        <v>1055037.04</v>
      </c>
      <c r="Q54">
        <v>864342.56999999902</v>
      </c>
      <c r="R54">
        <v>947159.58</v>
      </c>
      <c r="S54">
        <v>17648776.579999998</v>
      </c>
    </row>
    <row r="55" spans="1:19" x14ac:dyDescent="0.25">
      <c r="A55" t="s">
        <v>365</v>
      </c>
      <c r="B55">
        <v>548570.5</v>
      </c>
      <c r="C55">
        <v>466744.96</v>
      </c>
      <c r="D55">
        <v>515340.24</v>
      </c>
      <c r="E55">
        <v>502475.17</v>
      </c>
      <c r="F55">
        <v>596022.59</v>
      </c>
      <c r="G55">
        <v>598327.04000000004</v>
      </c>
      <c r="H55">
        <v>576335.37</v>
      </c>
      <c r="I55">
        <v>581053.82999999996</v>
      </c>
      <c r="J55">
        <v>568381.76</v>
      </c>
      <c r="K55">
        <v>642457.22</v>
      </c>
      <c r="L55">
        <v>648351.86</v>
      </c>
      <c r="M55">
        <v>666122.51</v>
      </c>
      <c r="N55">
        <v>579142.35</v>
      </c>
      <c r="O55">
        <v>594631.68999999994</v>
      </c>
      <c r="P55">
        <v>620040.05000000005</v>
      </c>
      <c r="Q55">
        <v>546724.31000000006</v>
      </c>
      <c r="R55">
        <v>590159.37</v>
      </c>
      <c r="S55">
        <v>9840880.8199999984</v>
      </c>
    </row>
    <row r="56" spans="1:19" x14ac:dyDescent="0.25">
      <c r="A56" t="s">
        <v>357</v>
      </c>
      <c r="B56">
        <v>612816.93999999994</v>
      </c>
      <c r="C56">
        <v>597220.81999999995</v>
      </c>
      <c r="D56">
        <v>638422.26</v>
      </c>
      <c r="E56">
        <v>705200.81</v>
      </c>
      <c r="F56">
        <v>621236.28</v>
      </c>
      <c r="G56">
        <v>589029.26</v>
      </c>
      <c r="H56">
        <v>620272.86</v>
      </c>
      <c r="I56">
        <v>614036.03</v>
      </c>
      <c r="J56">
        <v>583715.55000000005</v>
      </c>
      <c r="K56">
        <v>640230.38</v>
      </c>
      <c r="L56">
        <v>557999.87</v>
      </c>
      <c r="M56">
        <v>604544.41</v>
      </c>
      <c r="N56">
        <v>524295.51</v>
      </c>
      <c r="O56">
        <v>529942.81000000006</v>
      </c>
      <c r="P56">
        <v>576361.67000000004</v>
      </c>
      <c r="Q56">
        <v>553614.30000000005</v>
      </c>
      <c r="R56">
        <v>551526.36</v>
      </c>
      <c r="S56">
        <v>10120466.120000001</v>
      </c>
    </row>
    <row r="57" spans="1:19" x14ac:dyDescent="0.25">
      <c r="A57" t="s">
        <v>350</v>
      </c>
      <c r="B57">
        <v>853897.38</v>
      </c>
      <c r="C57">
        <v>767772.320000001</v>
      </c>
      <c r="D57">
        <v>875527.3</v>
      </c>
      <c r="E57">
        <v>904849.91</v>
      </c>
      <c r="F57">
        <v>944363.89</v>
      </c>
      <c r="G57">
        <v>929534.33</v>
      </c>
      <c r="H57">
        <v>950478.79000000097</v>
      </c>
      <c r="I57">
        <v>954117.41</v>
      </c>
      <c r="J57">
        <v>969482.34</v>
      </c>
      <c r="K57">
        <v>1038303.29</v>
      </c>
      <c r="L57">
        <v>974143.29</v>
      </c>
      <c r="M57">
        <v>1019765.1</v>
      </c>
      <c r="N57">
        <v>916837.64</v>
      </c>
      <c r="O57">
        <v>913219.69000000099</v>
      </c>
      <c r="P57">
        <v>980280.73</v>
      </c>
      <c r="Q57">
        <v>890781.62</v>
      </c>
      <c r="R57">
        <v>913784.06</v>
      </c>
      <c r="S57">
        <v>15797139.090000002</v>
      </c>
    </row>
    <row r="58" spans="1:19" x14ac:dyDescent="0.25">
      <c r="A58" t="s">
        <v>343</v>
      </c>
      <c r="B58">
        <v>786511.93</v>
      </c>
      <c r="C58">
        <v>798561.09</v>
      </c>
      <c r="D58">
        <v>913655.1</v>
      </c>
      <c r="E58">
        <v>928925.6</v>
      </c>
      <c r="F58">
        <v>925666.78</v>
      </c>
      <c r="G58">
        <v>943310.13</v>
      </c>
      <c r="H58">
        <v>985521.50999999896</v>
      </c>
      <c r="I58">
        <v>993201.33</v>
      </c>
      <c r="J58">
        <v>922326.8</v>
      </c>
      <c r="K58">
        <v>975923.37</v>
      </c>
      <c r="L58">
        <v>913573.27</v>
      </c>
      <c r="M58">
        <v>924983.73</v>
      </c>
      <c r="N58">
        <v>816205.54</v>
      </c>
      <c r="O58">
        <v>832259.13</v>
      </c>
      <c r="P58">
        <v>896785.26999999897</v>
      </c>
      <c r="Q58">
        <v>771928.9</v>
      </c>
      <c r="R58">
        <v>848043.04</v>
      </c>
      <c r="S58">
        <v>15177382.52</v>
      </c>
    </row>
    <row r="59" spans="1:19" x14ac:dyDescent="0.25">
      <c r="A59" t="s">
        <v>336</v>
      </c>
      <c r="B59">
        <v>469926.01</v>
      </c>
      <c r="C59">
        <v>450374.11</v>
      </c>
      <c r="D59">
        <v>531444.18999999994</v>
      </c>
      <c r="E59">
        <v>584551.43999999994</v>
      </c>
      <c r="F59">
        <v>627854.13</v>
      </c>
      <c r="G59">
        <v>670338.15</v>
      </c>
      <c r="H59">
        <v>663658.21</v>
      </c>
      <c r="I59">
        <v>669277.15</v>
      </c>
      <c r="J59">
        <v>676619.01</v>
      </c>
      <c r="K59">
        <v>724009.66</v>
      </c>
      <c r="L59">
        <v>653435.06000000006</v>
      </c>
      <c r="M59">
        <v>647004.93000000005</v>
      </c>
      <c r="N59">
        <v>567564.12</v>
      </c>
      <c r="O59">
        <v>593188.42000000004</v>
      </c>
      <c r="P59">
        <v>640900.57999999996</v>
      </c>
      <c r="Q59">
        <v>599410.34</v>
      </c>
      <c r="R59">
        <v>655985.929999999</v>
      </c>
      <c r="S59">
        <v>10425541.439999999</v>
      </c>
    </row>
    <row r="60" spans="1:19" x14ac:dyDescent="0.25">
      <c r="A60" t="s">
        <v>329</v>
      </c>
      <c r="B60">
        <v>725828.08</v>
      </c>
      <c r="C60">
        <v>703808.27</v>
      </c>
      <c r="D60">
        <v>805221.61</v>
      </c>
      <c r="E60">
        <v>852390.77</v>
      </c>
      <c r="F60">
        <v>881832.22</v>
      </c>
      <c r="G60">
        <v>878520.98</v>
      </c>
      <c r="H60">
        <v>892501.56</v>
      </c>
      <c r="I60">
        <v>906901.01</v>
      </c>
      <c r="J60">
        <v>874492.62</v>
      </c>
      <c r="K60">
        <v>922144.33</v>
      </c>
      <c r="L60">
        <v>841440.23</v>
      </c>
      <c r="M60">
        <v>848751.90000000095</v>
      </c>
      <c r="N60">
        <v>734319.76</v>
      </c>
      <c r="O60">
        <v>774408.12</v>
      </c>
      <c r="P60">
        <v>780275.68</v>
      </c>
      <c r="Q60">
        <v>735043.98</v>
      </c>
      <c r="R60">
        <v>765972.45</v>
      </c>
      <c r="S60">
        <v>13923853.57</v>
      </c>
    </row>
    <row r="61" spans="1:19" x14ac:dyDescent="0.25">
      <c r="A61" t="s">
        <v>322</v>
      </c>
      <c r="B61">
        <v>208297.81</v>
      </c>
      <c r="C61">
        <v>194490.18</v>
      </c>
      <c r="D61">
        <v>197797.15</v>
      </c>
      <c r="E61">
        <v>239285</v>
      </c>
      <c r="F61">
        <v>254545.09</v>
      </c>
      <c r="G61">
        <v>250596.45</v>
      </c>
      <c r="H61">
        <v>258548.62</v>
      </c>
      <c r="I61">
        <v>254803.46</v>
      </c>
      <c r="J61">
        <v>253590.82</v>
      </c>
      <c r="K61">
        <v>268934.19</v>
      </c>
      <c r="L61">
        <v>238817.59</v>
      </c>
      <c r="M61">
        <v>230868.03</v>
      </c>
      <c r="N61">
        <v>206117.04</v>
      </c>
      <c r="O61">
        <v>204487.6</v>
      </c>
      <c r="P61">
        <v>236825.64</v>
      </c>
      <c r="Q61">
        <v>234975.19</v>
      </c>
      <c r="R61">
        <v>251290.75</v>
      </c>
      <c r="S61">
        <v>3984270.61</v>
      </c>
    </row>
    <row r="62" spans="1:19" x14ac:dyDescent="0.25">
      <c r="A62" t="s">
        <v>315</v>
      </c>
      <c r="B62">
        <v>235356.01</v>
      </c>
      <c r="C62">
        <v>214109</v>
      </c>
      <c r="D62">
        <v>227380.75</v>
      </c>
      <c r="E62">
        <v>245026.95</v>
      </c>
      <c r="F62">
        <v>233421.57</v>
      </c>
      <c r="G62">
        <v>245649.57</v>
      </c>
      <c r="H62">
        <v>252372.86</v>
      </c>
      <c r="I62">
        <v>244572.57</v>
      </c>
      <c r="J62">
        <v>245093.41</v>
      </c>
      <c r="K62">
        <v>282924.09999999998</v>
      </c>
      <c r="L62">
        <v>275137.21999999997</v>
      </c>
      <c r="M62">
        <v>275490.33</v>
      </c>
      <c r="N62">
        <v>252875.56</v>
      </c>
      <c r="O62">
        <v>266767.62</v>
      </c>
      <c r="P62">
        <v>302751.15000000002</v>
      </c>
      <c r="Q62">
        <v>276696.21000000002</v>
      </c>
      <c r="R62">
        <v>278506.7</v>
      </c>
      <c r="S62">
        <v>4354131.58</v>
      </c>
    </row>
    <row r="63" spans="1:19" x14ac:dyDescent="0.25">
      <c r="A63" t="s">
        <v>309</v>
      </c>
      <c r="B63">
        <v>362296.57</v>
      </c>
      <c r="C63">
        <v>421888.67</v>
      </c>
      <c r="D63">
        <v>459796.89</v>
      </c>
      <c r="E63">
        <v>514342.81</v>
      </c>
      <c r="F63">
        <v>575934.1</v>
      </c>
      <c r="G63">
        <v>588738.26</v>
      </c>
      <c r="H63">
        <v>601567.09</v>
      </c>
      <c r="I63">
        <v>622294.43999999994</v>
      </c>
      <c r="J63">
        <v>603844.29</v>
      </c>
      <c r="K63">
        <v>669566.39</v>
      </c>
      <c r="L63">
        <v>658088.03</v>
      </c>
      <c r="M63">
        <v>682206.71</v>
      </c>
      <c r="N63">
        <v>614848.75</v>
      </c>
      <c r="O63">
        <v>629515.35</v>
      </c>
      <c r="P63">
        <v>655544.62</v>
      </c>
      <c r="Q63">
        <v>599089.38</v>
      </c>
      <c r="R63">
        <v>609648.01</v>
      </c>
      <c r="S63">
        <v>9869210.3599999994</v>
      </c>
    </row>
    <row r="64" spans="1:19" x14ac:dyDescent="0.25">
      <c r="A64" t="s">
        <v>303</v>
      </c>
      <c r="M64">
        <v>718.71</v>
      </c>
      <c r="N64">
        <v>112864.36</v>
      </c>
      <c r="O64">
        <v>142227.57</v>
      </c>
      <c r="P64">
        <v>159240.48000000001</v>
      </c>
      <c r="Q64">
        <v>163362.76999999999</v>
      </c>
      <c r="R64">
        <v>204349.46</v>
      </c>
      <c r="S64">
        <v>782763.35</v>
      </c>
    </row>
    <row r="65" spans="1:19" x14ac:dyDescent="0.25">
      <c r="A65" t="s">
        <v>140</v>
      </c>
      <c r="B65">
        <v>39912729.12999998</v>
      </c>
      <c r="C65">
        <v>36603707.440000005</v>
      </c>
      <c r="D65">
        <v>40861425.569999993</v>
      </c>
      <c r="E65">
        <v>43308290.210000023</v>
      </c>
      <c r="F65">
        <v>43608305.510000028</v>
      </c>
      <c r="G65">
        <v>43869226.929999985</v>
      </c>
      <c r="H65">
        <v>44394652.939999998</v>
      </c>
      <c r="I65">
        <v>44605013.950000003</v>
      </c>
      <c r="J65">
        <v>43318673.029999986</v>
      </c>
      <c r="K65">
        <v>46137109.086999997</v>
      </c>
      <c r="L65">
        <v>43388163.119999997</v>
      </c>
      <c r="M65">
        <v>44294382.25</v>
      </c>
      <c r="N65">
        <v>39079194.809999987</v>
      </c>
      <c r="O65">
        <v>39778719.620000005</v>
      </c>
      <c r="P65">
        <v>42080040.045999981</v>
      </c>
      <c r="Q65">
        <v>37180989.469999999</v>
      </c>
      <c r="R65">
        <v>39406908.850000009</v>
      </c>
      <c r="S65">
        <v>711827531.9630003</v>
      </c>
    </row>
  </sheetData>
  <sortState ref="A2:S65">
    <sortCondition ref="A2:A65"/>
  </sortState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9"/>
  <sheetViews>
    <sheetView topLeftCell="A4" workbookViewId="0">
      <selection activeCell="F10" sqref="F10"/>
    </sheetView>
  </sheetViews>
  <sheetFormatPr defaultRowHeight="15" x14ac:dyDescent="0.25"/>
  <cols>
    <col min="1" max="2" width="12.7109375" customWidth="1"/>
  </cols>
  <sheetData>
    <row r="1" spans="1:20" x14ac:dyDescent="0.25">
      <c r="C1" t="str">
        <f>Лист6!B1</f>
        <v>01.2019</v>
      </c>
      <c r="D1" t="str">
        <f>Лист6!C1</f>
        <v>02.2019</v>
      </c>
      <c r="E1" t="str">
        <f>Лист6!D1</f>
        <v>03.2019</v>
      </c>
      <c r="F1" t="str">
        <f>Лист6!E1</f>
        <v>04.2019</v>
      </c>
      <c r="G1" t="str">
        <f>Лист6!F1</f>
        <v>05.2019</v>
      </c>
      <c r="H1" t="str">
        <f>Лист6!G1</f>
        <v>06.2019</v>
      </c>
      <c r="I1" t="str">
        <f>Лист6!H1</f>
        <v>07.2019</v>
      </c>
      <c r="J1" t="str">
        <f>Лист6!I1</f>
        <v>08.2019</v>
      </c>
      <c r="K1" t="str">
        <f>Лист6!J1</f>
        <v>09.2019</v>
      </c>
      <c r="L1" t="str">
        <f>Лист6!K1</f>
        <v>10.2019</v>
      </c>
      <c r="M1" t="str">
        <f>Лист6!L1</f>
        <v>11.2019</v>
      </c>
      <c r="N1" t="str">
        <f>Лист6!M1</f>
        <v>12.2019</v>
      </c>
      <c r="O1" t="str">
        <f>Лист6!N1</f>
        <v>01.2020</v>
      </c>
      <c r="P1" t="str">
        <f>Лист6!O1</f>
        <v>02.2020</v>
      </c>
      <c r="Q1" t="str">
        <f>Лист6!P1</f>
        <v>03.2020</v>
      </c>
      <c r="R1" t="str">
        <f>Лист6!Q1</f>
        <v>04.2020</v>
      </c>
      <c r="S1" t="str">
        <f>Лист6!R1</f>
        <v>05.2020</v>
      </c>
      <c r="T1" t="str">
        <f>Лист6!S1</f>
        <v>Общий итог</v>
      </c>
    </row>
    <row r="2" spans="1:20" x14ac:dyDescent="0.25">
      <c r="A2" t="str">
        <f>Лист6!A2</f>
        <v>АЗК 01 МАЗ</v>
      </c>
      <c r="B2" t="str">
        <f>Лист5!A5</f>
        <v>АЗК 01 МАЗ</v>
      </c>
      <c r="C2" s="142">
        <f>(Лист6!B2-GETPIVOTDATA("АЗК.Всего",Лист5!$A$3,"ПОН/АЗК","АЗК 01/МАЗ","Детализация (изм)","01.2019"))/Лист6!B2</f>
        <v>0</v>
      </c>
      <c r="D2" s="142">
        <f>(Лист6!C2-GETPIVOTDATA("АЗК.Всего",Лист5!$A$3,"ПОН/АЗК","АЗК 01/МАЗ","Детализация (изм)","01.2019"))/Лист6!C2</f>
        <v>-0.23769765205852975</v>
      </c>
      <c r="E2" s="142">
        <f>(Лист6!D2-GETPIVOTDATA("АЗК.Всего",Лист5!$A$3,"ПОН/АЗК","АЗК 01/МАЗ","Детализация (изм)","01.2019"))/Лист6!D2</f>
        <v>-0.37270431804552678</v>
      </c>
      <c r="F2" s="142">
        <f>(Лист6!E2-GETPIVOTDATA("АЗК.Всего",Лист5!$A$3,"ПОН/АЗК","АЗК 01/МАЗ","Детализация (изм)","01.2019"))/Лист6!E2</f>
        <v>-0.27038685947245045</v>
      </c>
      <c r="G2" s="142">
        <f>(Лист6!F2-GETPIVOTDATA("АЗК.Всего",Лист5!$A$3,"ПОН/АЗК","АЗК 01/МАЗ","Детализация (изм)","01.2019"))/Лист6!F2</f>
        <v>-0.35389271043360027</v>
      </c>
      <c r="H2" s="142">
        <f>(Лист6!G2-GETPIVOTDATA("АЗК.Всего",Лист5!$A$3,"ПОН/АЗК","АЗК 01/МАЗ","Детализация (изм)","01.2019"))/Лист6!G2</f>
        <v>-0.32566070028875588</v>
      </c>
      <c r="I2" s="142">
        <f>(Лист6!H2-GETPIVOTDATA("АЗК.Всего",Лист5!$A$3,"ПОН/АЗК","АЗК 01/МАЗ","Детализация (изм)","01.2019"))/Лист6!H2</f>
        <v>-0.37182225007487324</v>
      </c>
      <c r="J2" s="142">
        <f>(Лист6!I2-GETPIVOTDATA("АЗК.Всего",Лист5!$A$3,"ПОН/АЗК","АЗК 01/МАЗ","Детализация (изм)","01.2019"))/Лист6!I2</f>
        <v>-0.25629579085230098</v>
      </c>
      <c r="K2" s="142">
        <f>(Лист6!J2-GETPIVOTDATA("АЗК.Всего",Лист5!$A$3,"ПОН/АЗК","АЗК 01/МАЗ","Детализация (изм)","01.2019"))/Лист6!J2</f>
        <v>-0.22501803385123398</v>
      </c>
      <c r="L2" s="142">
        <f>(Лист6!K2-GETPIVOTDATA("АЗК.Всего",Лист5!$A$3,"ПОН/АЗК","АЗК 01/МАЗ","Детализация (изм)","01.2019"))/Лист6!K2</f>
        <v>-0.19399400869058397</v>
      </c>
      <c r="M2" s="142">
        <f>(Лист6!L2-GETPIVOTDATA("АЗК.Всего",Лист5!$A$3,"ПОН/АЗК","АЗК 01/МАЗ","Детализация (изм)","01.2019"))/Лист6!L2</f>
        <v>-0.240578823998119</v>
      </c>
      <c r="N2" s="142">
        <f>(Лист6!M2-GETPIVOTDATA("АЗК.Всего",Лист5!$A$3,"ПОН/АЗК","АЗК 01/МАЗ","Детализация (изм)","01.2019"))/Лист6!M2</f>
        <v>-0.17878319863115252</v>
      </c>
      <c r="O2" s="142">
        <f>(Лист6!N2-GETPIVOTDATA("АЗК.Всего",Лист5!$A$3,"ПОН/АЗК","АЗК 01/МАЗ","Детализация (изм)","01.2019"))/Лист6!N2</f>
        <v>-0.25758032286099225</v>
      </c>
      <c r="P2" s="142">
        <f>(Лист6!O2-GETPIVOTDATA("АЗК.Всего",Лист5!$A$3,"ПОН/АЗК","АЗК 01/МАЗ","Детализация (изм)","01.2019"))/Лист6!O2</f>
        <v>-0.20676823991131943</v>
      </c>
      <c r="Q2" s="142">
        <f>(Лист6!P2-GETPIVOTDATA("АЗК.Всего",Лист5!$A$3,"ПОН/АЗК","АЗК 01/МАЗ","Детализация (изм)","01.2019"))/Лист6!P2</f>
        <v>-0.10881729126908758</v>
      </c>
      <c r="R2" s="142">
        <f>(Лист6!Q2-GETPIVOTDATA("АЗК.Всего",Лист5!$A$3,"ПОН/АЗК","АЗК 01/МАЗ","Детализация (изм)","01.2019"))/Лист6!Q2</f>
        <v>-0.27152338453689256</v>
      </c>
      <c r="S2" s="142">
        <f>(Лист6!R2-GETPIVOTDATA("АЗК.Всего",Лист5!$A$3,"ПОН/АЗК","АЗК 01/МАЗ","Детализация (изм)","01.2019"))/Лист6!R2</f>
        <v>-0.30252547656980061</v>
      </c>
    </row>
    <row r="3" spans="1:20" x14ac:dyDescent="0.25">
      <c r="A3" t="str">
        <f>Лист6!A3</f>
        <v>АЗК 02 МАЗ</v>
      </c>
      <c r="B3" t="str">
        <f>Лист5!A6</f>
        <v>АЗК 02 МАЗ</v>
      </c>
      <c r="C3" s="142">
        <f>(Лист6!B3-GETPIVOTDATA("АЗК.Всего",Лист5!$A$3,"ПОН/АЗК","АЗК 01/МАЗ","Детализация (изм)","01.2019"))/Лист6!B3</f>
        <v>1.2259042111167975E-2</v>
      </c>
      <c r="D3" s="142">
        <f>(Лист6!C3-GETPIVOTDATA("АЗК.Всего",Лист5!$A$3,"ПОН/АЗК","АЗК 01/МАЗ","Детализация (изм)","01.2019"))/Лист6!C3</f>
        <v>-0.12468848444578143</v>
      </c>
      <c r="E3" s="142">
        <f>(Лист6!D3-GETPIVOTDATA("АЗК.Всего",Лист5!$A$3,"ПОН/АЗК","АЗК 01/МАЗ","Детализация (изм)","01.2019"))/Лист6!D3</f>
        <v>0.11046895551343018</v>
      </c>
      <c r="F3" s="142">
        <f>(Лист6!E3-GETPIVOTDATA("АЗК.Всего",Лист5!$A$3,"ПОН/АЗК","АЗК 01/МАЗ","Детализация (изм)","01.2019"))/Лист6!E3</f>
        <v>0.21700751486450903</v>
      </c>
      <c r="G3" s="142">
        <f>(Лист6!F3-GETPIVOTDATA("АЗК.Всего",Лист5!$A$3,"ПОН/АЗК","АЗК 01/МАЗ","Детализация (изм)","01.2019"))/Лист6!F3</f>
        <v>0.32802870538176049</v>
      </c>
      <c r="H3" s="142">
        <f>(Лист6!G3-GETPIVOTDATA("АЗК.Всего",Лист5!$A$3,"ПОН/АЗК","АЗК 01/МАЗ","Детализация (изм)","01.2019"))/Лист6!G3</f>
        <v>0.39750670675870353</v>
      </c>
      <c r="I3" s="142">
        <f>(Лист6!H3-GETPIVOTDATA("АЗК.Всего",Лист5!$A$3,"ПОН/АЗК","АЗК 01/МАЗ","Детализация (изм)","01.2019"))/Лист6!H3</f>
        <v>0.39329506203542297</v>
      </c>
      <c r="J3" s="142">
        <f>(Лист6!I3-GETPIVOTDATA("АЗК.Всего",Лист5!$A$3,"ПОН/АЗК","АЗК 01/МАЗ","Детализация (изм)","01.2019"))/Лист6!I3</f>
        <v>0.40472100227704738</v>
      </c>
      <c r="K3" s="142">
        <f>(Лист6!J3-GETPIVOTDATA("АЗК.Всего",Лист5!$A$3,"ПОН/АЗК","АЗК 01/МАЗ","Детализация (изм)","01.2019"))/Лист6!J3</f>
        <v>0.31974015806798484</v>
      </c>
      <c r="L3" s="142">
        <f>(Лист6!K3-GETPIVOTDATA("АЗК.Всего",Лист5!$A$3,"ПОН/АЗК","АЗК 01/МАЗ","Детализация (изм)","01.2019"))/Лист6!K3</f>
        <v>0.32700001734256912</v>
      </c>
      <c r="M3" s="142">
        <f>(Лист6!L3-GETPIVOTDATA("АЗК.Всего",Лист5!$A$3,"ПОН/АЗК","АЗК 01/МАЗ","Детализация (изм)","01.2019"))/Лист6!L3</f>
        <v>0.22090008578103451</v>
      </c>
      <c r="N3" s="142">
        <f>(Лист6!M3-GETPIVOTDATA("АЗК.Всего",Лист5!$A$3,"ПОН/АЗК","АЗК 01/МАЗ","Детализация (изм)","01.2019"))/Лист6!M3</f>
        <v>0.20127914110664424</v>
      </c>
      <c r="O3" s="142">
        <f>(Лист6!N3-GETPIVOTDATA("АЗК.Всего",Лист5!$A$3,"ПОН/АЗК","АЗК 01/МАЗ","Детализация (изм)","01.2019"))/Лист6!N3</f>
        <v>0.10662485650784968</v>
      </c>
      <c r="P3" s="142">
        <f>(Лист6!O3-GETPIVOTDATA("АЗК.Всего",Лист5!$A$3,"ПОН/АЗК","АЗК 01/МАЗ","Детализация (изм)","01.2019"))/Лист6!O3</f>
        <v>0.12931604531263449</v>
      </c>
      <c r="Q3" s="142">
        <f>(Лист6!P3-GETPIVOTDATA("АЗК.Всего",Лист5!$A$3,"ПОН/АЗК","АЗК 01/МАЗ","Детализация (изм)","01.2019"))/Лист6!P3</f>
        <v>0.22470331106042374</v>
      </c>
      <c r="R3" s="142">
        <f>(Лист6!Q3-GETPIVOTDATA("АЗК.Всего",Лист5!$A$3,"ПОН/АЗК","АЗК 01/МАЗ","Детализация (изм)","01.2019"))/Лист6!Q3</f>
        <v>0.20727541905865005</v>
      </c>
      <c r="S3" s="142">
        <f>(Лист6!R3-GETPIVOTDATA("АЗК.Всего",Лист5!$A$3,"ПОН/АЗК","АЗК 01/МАЗ","Детализация (изм)","01.2019"))/Лист6!R3</f>
        <v>0.32449566198261559</v>
      </c>
    </row>
    <row r="4" spans="1:20" x14ac:dyDescent="0.25">
      <c r="A4" t="str">
        <f>Лист6!A4</f>
        <v>АЗК 03 МАЗ</v>
      </c>
      <c r="B4" t="str">
        <f>Лист5!A7</f>
        <v>АЗК 03 МАЗ</v>
      </c>
      <c r="C4" s="142">
        <f>(Лист6!B4-GETPIVOTDATA("АЗК.Всего",Лист5!$A$3,"ПОН/АЗК","АЗК 01/МАЗ","Детализация (изм)","01.2019"))/Лист6!B4</f>
        <v>0.25399535107166266</v>
      </c>
      <c r="D4" s="142">
        <f>(Лист6!C4-GETPIVOTDATA("АЗК.Всего",Лист5!$A$3,"ПОН/АЗК","АЗК 01/МАЗ","Детализация (изм)","01.2019"))/Лист6!C4</f>
        <v>9.6954118015431134E-2</v>
      </c>
      <c r="E4" s="142">
        <f>(Лист6!D4-GETPIVOTDATA("АЗК.Всего",Лист5!$A$3,"ПОН/АЗК","АЗК 01/МАЗ","Детализация (изм)","01.2019"))/Лист6!D4</f>
        <v>0.13009274468604423</v>
      </c>
      <c r="F4" s="142">
        <f>(Лист6!E4-GETPIVOTDATA("АЗК.Всего",Лист5!$A$3,"ПОН/АЗК","АЗК 01/МАЗ","Детализация (изм)","01.2019"))/Лист6!E4</f>
        <v>0.20715367090962264</v>
      </c>
      <c r="G4" s="142">
        <f>(Лист6!F4-GETPIVOTDATA("АЗК.Всего",Лист5!$A$3,"ПОН/АЗК","АЗК 01/МАЗ","Детализация (изм)","01.2019"))/Лист6!F4</f>
        <v>0.21087440945053609</v>
      </c>
      <c r="H4" s="142">
        <f>(Лист6!G4-GETPIVOTDATA("АЗК.Всего",Лист5!$A$3,"ПОН/АЗК","АЗК 01/МАЗ","Детализация (изм)","01.2019"))/Лист6!G4</f>
        <v>0.20563256756874881</v>
      </c>
      <c r="I4" s="142">
        <f>(Лист6!H4-GETPIVOTDATA("АЗК.Всего",Лист5!$A$3,"ПОН/АЗК","АЗК 01/МАЗ","Детализация (изм)","01.2019"))/Лист6!H4</f>
        <v>0.22741674253662755</v>
      </c>
      <c r="J4" s="142">
        <f>(Лист6!I4-GETPIVOTDATA("АЗК.Всего",Лист5!$A$3,"ПОН/АЗК","АЗК 01/МАЗ","Детализация (изм)","01.2019"))/Лист6!I4</f>
        <v>0.22209245264770705</v>
      </c>
      <c r="K4" s="142">
        <f>(Лист6!J4-GETPIVOTDATA("АЗК.Всего",Лист5!$A$3,"ПОН/АЗК","АЗК 01/МАЗ","Детализация (изм)","01.2019"))/Лист6!J4</f>
        <v>0.23162990623292937</v>
      </c>
      <c r="L4" s="142">
        <f>(Лист6!K4-GETPIVOTDATA("АЗК.Всего",Лист5!$A$3,"ПОН/АЗК","АЗК 01/МАЗ","Детализация (изм)","01.2019"))/Лист6!K4</f>
        <v>0.27363774683690273</v>
      </c>
      <c r="M4" s="142">
        <f>(Лист6!L4-GETPIVOTDATA("АЗК.Всего",Лист5!$A$3,"ПОН/АЗК","АЗК 01/МАЗ","Детализация (изм)","01.2019"))/Лист6!L4</f>
        <v>0.19150150874767563</v>
      </c>
      <c r="N4" s="142">
        <f>(Лист6!M4-GETPIVOTDATA("АЗК.Всего",Лист5!$A$3,"ПОН/АЗК","АЗК 01/МАЗ","Детализация (изм)","01.2019"))/Лист6!M4</f>
        <v>0.22147875191303834</v>
      </c>
      <c r="O4" s="142">
        <f>(Лист6!N4-GETPIVOTDATA("АЗК.Всего",Лист5!$A$3,"ПОН/АЗК","АЗК 01/МАЗ","Детализация (изм)","01.2019"))/Лист6!N4</f>
        <v>0.12568564446243327</v>
      </c>
      <c r="P4" s="142">
        <f>(Лист6!O4-GETPIVOTDATA("АЗК.Всего",Лист5!$A$3,"ПОН/АЗК","АЗК 01/МАЗ","Детализация (изм)","01.2019"))/Лист6!O4</f>
        <v>0.13498544462993747</v>
      </c>
      <c r="Q4" s="142">
        <f>(Лист6!P4-GETPIVOTDATA("АЗК.Всего",Лист5!$A$3,"ПОН/АЗК","АЗК 01/МАЗ","Детализация (изм)","01.2019"))/Лист6!P4</f>
        <v>0.1844880145628581</v>
      </c>
      <c r="R4" s="142">
        <f>(Лист6!Q4-GETPIVOTDATA("АЗК.Всего",Лист5!$A$3,"ПОН/АЗК","АЗК 01/МАЗ","Детализация (изм)","01.2019"))/Лист6!Q4</f>
        <v>9.8501673251368063E-2</v>
      </c>
      <c r="S4" s="142">
        <f>(Лист6!R4-GETPIVOTDATA("АЗК.Всего",Лист5!$A$3,"ПОН/АЗК","АЗК 01/МАЗ","Детализация (изм)","01.2019"))/Лист6!R4</f>
        <v>8.6871355976991638E-2</v>
      </c>
    </row>
    <row r="5" spans="1:20" x14ac:dyDescent="0.25">
      <c r="A5" t="str">
        <f>Лист6!A5</f>
        <v>АЗК 04 МАЗ</v>
      </c>
      <c r="B5" t="str">
        <f>Лист5!A8</f>
        <v>АЗК 04 МАЗ</v>
      </c>
      <c r="C5" s="142">
        <f>(Лист6!B5-GETPIVOTDATA("АЗК.Всего",Лист5!$A$3,"ПОН/АЗК","АЗК 01/МАЗ","Детализация (изм)","01.2019"))/Лист6!B5</f>
        <v>-8.2261123983015227E-3</v>
      </c>
      <c r="D5" s="142">
        <f>(Лист6!C5-GETPIVOTDATA("АЗК.Всего",Лист5!$A$3,"ПОН/АЗК","АЗК 01/МАЗ","Детализация (изм)","01.2019"))/Лист6!C5</f>
        <v>-0.23703071735224085</v>
      </c>
      <c r="E5" s="142">
        <f>(Лист6!D5-GETPIVOTDATA("АЗК.Всего",Лист5!$A$3,"ПОН/АЗК","АЗК 01/МАЗ","Детализация (изм)","01.2019"))/Лист6!D5</f>
        <v>-0.13678011167830165</v>
      </c>
      <c r="F5" s="142">
        <f>(Лист6!E5-GETPIVOTDATA("АЗК.Всего",Лист5!$A$3,"ПОН/АЗК","АЗК 01/МАЗ","Детализация (изм)","01.2019"))/Лист6!E5</f>
        <v>-8.5555718027901365E-2</v>
      </c>
      <c r="G5" s="142">
        <f>(Лист6!F5-GETPIVOTDATA("АЗК.Всего",Лист5!$A$3,"ПОН/АЗК","АЗК 01/МАЗ","Детализация (изм)","01.2019"))/Лист6!F5</f>
        <v>-0.19707484921896953</v>
      </c>
      <c r="H5" s="142">
        <f>(Лист6!G5-GETPIVOTDATA("АЗК.Всего",Лист5!$A$3,"ПОН/АЗК","АЗК 01/МАЗ","Детализация (изм)","01.2019"))/Лист6!G5</f>
        <v>-0.16802460974263395</v>
      </c>
      <c r="I5" s="142">
        <f>(Лист6!H5-GETPIVOTDATA("АЗК.Всего",Лист5!$A$3,"ПОН/АЗК","АЗК 01/МАЗ","Детализация (изм)","01.2019"))/Лист6!H5</f>
        <v>-0.18332887831099015</v>
      </c>
      <c r="J5" s="142">
        <f>(Лист6!I5-GETPIVOTDATA("АЗК.Всего",Лист5!$A$3,"ПОН/АЗК","АЗК 01/МАЗ","Детализация (изм)","01.2019"))/Лист6!I5</f>
        <v>-0.25000452726717809</v>
      </c>
      <c r="K5" s="142">
        <f>(Лист6!J5-GETPIVOTDATA("АЗК.Всего",Лист5!$A$3,"ПОН/АЗК","АЗК 01/МАЗ","Детализация (изм)","01.2019"))/Лист6!J5</f>
        <v>-0.2601353202679435</v>
      </c>
      <c r="L5" s="142">
        <f>(Лист6!K5-GETPIVOTDATA("АЗК.Всего",Лист5!$A$3,"ПОН/АЗК","АЗК 01/МАЗ","Детализация (изм)","01.2019"))/Лист6!K5</f>
        <v>-0.20238497300100713</v>
      </c>
      <c r="M5" s="142">
        <f>(Лист6!L5-GETPIVOTDATA("АЗК.Всего",Лист5!$A$3,"ПОН/АЗК","АЗК 01/МАЗ","Детализация (изм)","01.2019"))/Лист6!L5</f>
        <v>-0.3151402370215991</v>
      </c>
      <c r="N5" s="142">
        <f>(Лист6!M5-GETPIVOTDATA("АЗК.Всего",Лист5!$A$3,"ПОН/АЗК","АЗК 01/МАЗ","Детализация (изм)","01.2019"))/Лист6!M5</f>
        <v>-0.24730739762293324</v>
      </c>
      <c r="O5" s="142">
        <f>(Лист6!N5-GETPIVOTDATA("АЗК.Всего",Лист5!$A$3,"ПОН/АЗК","АЗК 01/МАЗ","Детализация (изм)","01.2019"))/Лист6!N5</f>
        <v>-0.49414975898971009</v>
      </c>
      <c r="P5" s="142">
        <f>(Лист6!O5-GETPIVOTDATA("АЗК.Всего",Лист5!$A$3,"ПОН/АЗК","АЗК 01/МАЗ","Детализация (изм)","01.2019"))/Лист6!O5</f>
        <v>-0.47067844852260426</v>
      </c>
      <c r="Q5" s="142">
        <f>(Лист6!P5-GETPIVOTDATA("АЗК.Всего",Лист5!$A$3,"ПОН/АЗК","АЗК 01/МАЗ","Детализация (изм)","01.2019"))/Лист6!P5</f>
        <v>-0.43495497265227956</v>
      </c>
      <c r="R5" s="142">
        <f>(Лист6!Q5-GETPIVOTDATA("АЗК.Всего",Лист5!$A$3,"ПОН/АЗК","АЗК 01/МАЗ","Детализация (изм)","01.2019"))/Лист6!Q5</f>
        <v>-0.44768042040385436</v>
      </c>
      <c r="S5" s="142">
        <f>(Лист6!R5-GETPIVOTDATA("АЗК.Всего",Лист5!$A$3,"ПОН/АЗК","АЗК 01/МАЗ","Детализация (изм)","01.2019"))/Лист6!R5</f>
        <v>-0.47137812567587811</v>
      </c>
    </row>
    <row r="6" spans="1:20" x14ac:dyDescent="0.25">
      <c r="A6" t="str">
        <f>Лист6!A6</f>
        <v>АЗК 05 МАЗ</v>
      </c>
      <c r="B6" t="str">
        <f>Лист5!A9</f>
        <v>АЗК 05 МАЗ</v>
      </c>
      <c r="C6" s="142">
        <f>(Лист6!B6-GETPIVOTDATA("АЗК.Всего",Лист5!$A$3,"ПОН/АЗК","АЗК 01/МАЗ","Детализация (изм)","01.2019"))/Лист6!B6</f>
        <v>0.26132871758893966</v>
      </c>
      <c r="D6" s="142">
        <f>(Лист6!C6-GETPIVOTDATA("АЗК.Всего",Лист5!$A$3,"ПОН/АЗК","АЗК 01/МАЗ","Детализация (изм)","01.2019"))/Лист6!C6</f>
        <v>0.17950229780167393</v>
      </c>
      <c r="E6" s="142">
        <f>(Лист6!D6-GETPIVOTDATA("АЗК.Всего",Лист5!$A$3,"ПОН/АЗК","АЗК 01/МАЗ","Детализация (изм)","01.2019"))/Лист6!D6</f>
        <v>0.25949270588323242</v>
      </c>
      <c r="F6" s="142">
        <f>(Лист6!E6-GETPIVOTDATA("АЗК.Всего",Лист5!$A$3,"ПОН/АЗК","АЗК 01/МАЗ","Детализация (изм)","01.2019"))/Лист6!E6</f>
        <v>0.30792188280464344</v>
      </c>
      <c r="G6" s="142">
        <f>(Лист6!F6-GETPIVOTDATA("АЗК.Всего",Лист5!$A$3,"ПОН/АЗК","АЗК 01/МАЗ","Детализация (изм)","01.2019"))/Лист6!F6</f>
        <v>0.34957262099170228</v>
      </c>
      <c r="H6" s="142">
        <f>(Лист6!G6-GETPIVOTDATA("АЗК.Всего",Лист5!$A$3,"ПОН/АЗК","АЗК 01/МАЗ","Детализация (изм)","01.2019"))/Лист6!G6</f>
        <v>0.34035201048479519</v>
      </c>
      <c r="I6" s="142">
        <f>(Лист6!H6-GETPIVOTDATA("АЗК.Всего",Лист5!$A$3,"ПОН/АЗК","АЗК 01/МАЗ","Детализация (изм)","01.2019"))/Лист6!H6</f>
        <v>0.35629611364997266</v>
      </c>
      <c r="J6" s="142">
        <f>(Лист6!I6-GETPIVOTDATA("АЗК.Всего",Лист5!$A$3,"ПОН/АЗК","АЗК 01/МАЗ","Детализация (изм)","01.2019"))/Лист6!I6</f>
        <v>0.37780036879230994</v>
      </c>
      <c r="K6" s="142">
        <f>(Лист6!J6-GETPIVOTDATA("АЗК.Всего",Лист5!$A$3,"ПОН/АЗК","АЗК 01/МАЗ","Детализация (изм)","01.2019"))/Лист6!J6</f>
        <v>0.3420811798907385</v>
      </c>
      <c r="L6" s="142">
        <f>(Лист6!K6-GETPIVOTDATA("АЗК.Всего",Лист5!$A$3,"ПОН/АЗК","АЗК 01/МАЗ","Детализация (изм)","01.2019"))/Лист6!K6</f>
        <v>0.38721721076049276</v>
      </c>
      <c r="M6" s="142">
        <f>(Лист6!L6-GETPIVOTDATA("АЗК.Всего",Лист5!$A$3,"ПОН/АЗК","АЗК 01/МАЗ","Детализация (изм)","01.2019"))/Лист6!L6</f>
        <v>0.33668615527133605</v>
      </c>
      <c r="N6" s="142">
        <f>(Лист6!M6-GETPIVOTDATA("АЗК.Всего",Лист5!$A$3,"ПОН/АЗК","АЗК 01/МАЗ","Детализация (изм)","01.2019"))/Лист6!M6</f>
        <v>0.29932674230753947</v>
      </c>
      <c r="O6" s="142">
        <f>(Лист6!N6-GETPIVOTDATA("АЗК.Всего",Лист5!$A$3,"ПОН/АЗК","АЗК 01/МАЗ","Детализация (изм)","01.2019"))/Лист6!N6</f>
        <v>0.21007391032511608</v>
      </c>
      <c r="P6" s="142">
        <f>(Лист6!O6-GETPIVOTDATA("АЗК.Всего",Лист5!$A$3,"ПОН/АЗК","АЗК 01/МАЗ","Детализация (изм)","01.2019"))/Лист6!O6</f>
        <v>0.23813481633046663</v>
      </c>
      <c r="Q6" s="142">
        <f>(Лист6!P6-GETPIVOTDATA("АЗК.Всего",Лист5!$A$3,"ПОН/АЗК","АЗК 01/МАЗ","Детализация (изм)","01.2019"))/Лист6!P6</f>
        <v>0.32275974221876258</v>
      </c>
      <c r="R6" s="142">
        <f>(Лист6!Q6-GETPIVOTDATA("АЗК.Всего",Лист5!$A$3,"ПОН/АЗК","АЗК 01/МАЗ","Детализация (изм)","01.2019"))/Лист6!Q6</f>
        <v>0.29324660990522039</v>
      </c>
      <c r="S6" s="142">
        <f>(Лист6!R6-GETPIVOTDATA("АЗК.Всего",Лист5!$A$3,"ПОН/АЗК","АЗК 01/МАЗ","Детализация (изм)","01.2019"))/Лист6!R6</f>
        <v>0.28479972865796616</v>
      </c>
    </row>
    <row r="7" spans="1:20" x14ac:dyDescent="0.25">
      <c r="A7" t="str">
        <f>Лист6!A7</f>
        <v>АЗК 06 МАЗ</v>
      </c>
      <c r="B7" t="str">
        <f>Лист5!A10</f>
        <v>АЗК 06 МАЗ</v>
      </c>
      <c r="C7" s="142">
        <f>(Лист6!B7-GETPIVOTDATA("АЗК.Всего",Лист5!$A$3,"ПОН/АЗК","АЗК 01/МАЗ","Детализация (изм)","01.2019"))/Лист6!B7</f>
        <v>0.47583930360928561</v>
      </c>
      <c r="D7" s="142">
        <f>(Лист6!C7-GETPIVOTDATA("АЗК.Всего",Лист5!$A$3,"ПОН/АЗК","АЗК 01/МАЗ","Детализация (изм)","01.2019"))/Лист6!C7</f>
        <v>0.44200178579478699</v>
      </c>
      <c r="E7" s="142">
        <f>(Лист6!D7-GETPIVOTDATA("АЗК.Всего",Лист5!$A$3,"ПОН/АЗК","АЗК 01/МАЗ","Детализация (изм)","01.2019"))/Лист6!D7</f>
        <v>0.48988201612213378</v>
      </c>
      <c r="F7" s="142">
        <f>(Лист6!E7-GETPIVOTDATA("АЗК.Всего",Лист5!$A$3,"ПОН/АЗК","АЗК 01/МАЗ","Детализация (изм)","01.2019"))/Лист6!E7</f>
        <v>0.51738667060086763</v>
      </c>
      <c r="G7" s="142">
        <f>(Лист6!F7-GETPIVOTDATA("АЗК.Всего",Лист5!$A$3,"ПОН/АЗК","АЗК 01/МАЗ","Детализация (изм)","01.2019"))/Лист6!F7</f>
        <v>0.52558142987811929</v>
      </c>
      <c r="H7" s="142">
        <f>(Лист6!G7-GETPIVOTDATA("АЗК.Всего",Лист5!$A$3,"ПОН/АЗК","АЗК 01/МАЗ","Детализация (изм)","01.2019"))/Лист6!G7</f>
        <v>0.53377737386613566</v>
      </c>
      <c r="I7" s="142">
        <f>(Лист6!H7-GETPIVOTDATA("АЗК.Всего",Лист5!$A$3,"ПОН/АЗК","АЗК 01/МАЗ","Детализация (изм)","01.2019"))/Лист6!H7</f>
        <v>0.54387824899251258</v>
      </c>
      <c r="J7" s="142">
        <f>(Лист6!I7-GETPIVOTDATA("АЗК.Всего",Лист5!$A$3,"ПОН/АЗК","АЗК 01/МАЗ","Детализация (изм)","01.2019"))/Лист6!I7</f>
        <v>0.53928376542783807</v>
      </c>
      <c r="K7" s="142">
        <f>(Лист6!J7-GETPIVOTDATA("АЗК.Всего",Лист5!$A$3,"ПОН/АЗК","АЗК 01/МАЗ","Детализация (изм)","01.2019"))/Лист6!J7</f>
        <v>0.52973660643082365</v>
      </c>
      <c r="L7" s="142">
        <f>(Лист6!K7-GETPIVOTDATA("АЗК.Всего",Лист5!$A$3,"ПОН/АЗК","АЗК 01/МАЗ","Детализация (изм)","01.2019"))/Лист6!K7</f>
        <v>0.54719583342933187</v>
      </c>
      <c r="M7" s="142">
        <f>(Лист6!L7-GETPIVOTDATA("АЗК.Всего",Лист5!$A$3,"ПОН/АЗК","АЗК 01/МАЗ","Детализация (изм)","01.2019"))/Лист6!L7</f>
        <v>0.51145941385204985</v>
      </c>
      <c r="N7" s="142">
        <f>(Лист6!M7-GETPIVOTDATA("АЗК.Всего",Лист5!$A$3,"ПОН/АЗК","АЗК 01/МАЗ","Детализация (изм)","01.2019"))/Лист6!M7</f>
        <v>0.52742928013752377</v>
      </c>
      <c r="O7" s="142">
        <f>(Лист6!N7-GETPIVOTDATA("АЗК.Всего",Лист5!$A$3,"ПОН/АЗК","АЗК 01/МАЗ","Детализация (изм)","01.2019"))/Лист6!N7</f>
        <v>0.48121847296070347</v>
      </c>
      <c r="P7" s="142">
        <f>(Лист6!O7-GETPIVOTDATA("АЗК.Всего",Лист5!$A$3,"ПОН/АЗК","АЗК 01/МАЗ","Детализация (изм)","01.2019"))/Лист6!O7</f>
        <v>0.5005844261863317</v>
      </c>
      <c r="Q7" s="142">
        <f>(Лист6!P7-GETPIVOTDATA("АЗК.Всего",Лист5!$A$3,"ПОН/АЗК","АЗК 01/МАЗ","Детализация (изм)","01.2019"))/Лист6!P7</f>
        <v>0.51808193057313945</v>
      </c>
      <c r="R7" s="142">
        <f>(Лист6!Q7-GETPIVOTDATA("АЗК.Всего",Лист5!$A$3,"ПОН/АЗК","АЗК 01/МАЗ","Детализация (изм)","01.2019"))/Лист6!Q7</f>
        <v>0.44578424279603146</v>
      </c>
      <c r="S7" s="142">
        <f>(Лист6!R7-GETPIVOTDATA("АЗК.Всего",Лист5!$A$3,"ПОН/АЗК","АЗК 01/МАЗ","Детализация (изм)","01.2019"))/Лист6!R7</f>
        <v>0.48442940384384336</v>
      </c>
    </row>
    <row r="8" spans="1:20" x14ac:dyDescent="0.25">
      <c r="A8" t="str">
        <f>Лист6!A8</f>
        <v>АЗК 07 МАЗ</v>
      </c>
      <c r="B8" t="str">
        <f>Лист5!A11</f>
        <v>АЗК 07 МАЗ</v>
      </c>
      <c r="C8" s="142">
        <f>(Лист6!B8-GETPIVOTDATA("АЗК.Всего",Лист5!$A$3,"ПОН/АЗК","АЗК 01/МАЗ","Детализация (изм)","01.2019"))/Лист6!B8</f>
        <v>0.56815216061219742</v>
      </c>
      <c r="D8" s="142">
        <f>(Лист6!C8-GETPIVOTDATA("АЗК.Всего",Лист5!$A$3,"ПОН/АЗК","АЗК 01/МАЗ","Детализация (изм)","01.2019"))/Лист6!C8</f>
        <v>0.53952135351135289</v>
      </c>
      <c r="E8" s="142">
        <f>(Лист6!D8-GETPIVOTDATA("АЗК.Всего",Лист5!$A$3,"ПОН/АЗК","АЗК 01/МАЗ","Детализация (изм)","01.2019"))/Лист6!D8</f>
        <v>0.5681888900653207</v>
      </c>
      <c r="F8" s="142">
        <f>(Лист6!E8-GETPIVOTDATA("АЗК.Всего",Лист5!$A$3,"ПОН/АЗК","АЗК 01/МАЗ","Детализация (изм)","01.2019"))/Лист6!E8</f>
        <v>0.55189540694210348</v>
      </c>
      <c r="G8" s="142">
        <f>(Лист6!F8-GETPIVOTDATA("АЗК.Всего",Лист5!$A$3,"ПОН/АЗК","АЗК 01/МАЗ","Детализация (изм)","01.2019"))/Лист6!F8</f>
        <v>0.59110064080945879</v>
      </c>
      <c r="H8" s="142">
        <f>(Лист6!G8-GETPIVOTDATA("АЗК.Всего",Лист5!$A$3,"ПОН/АЗК","АЗК 01/МАЗ","Детализация (изм)","01.2019"))/Лист6!G8</f>
        <v>0.59886395813179261</v>
      </c>
      <c r="I8" s="142">
        <f>(Лист6!H8-GETPIVOTDATA("АЗК.Всего",Лист5!$A$3,"ПОН/АЗК","АЗК 01/МАЗ","Детализация (изм)","01.2019"))/Лист6!H8</f>
        <v>0.59407417522049866</v>
      </c>
      <c r="J8" s="142">
        <f>(Лист6!I8-GETPIVOTDATA("АЗК.Всего",Лист5!$A$3,"ПОН/АЗК","АЗК 01/МАЗ","Детализация (изм)","01.2019"))/Лист6!I8</f>
        <v>0.60698052496519117</v>
      </c>
      <c r="K8" s="142">
        <f>(Лист6!J8-GETPIVOTDATA("АЗК.Всего",Лист5!$A$3,"ПОН/АЗК","АЗК 01/МАЗ","Детализация (изм)","01.2019"))/Лист6!J8</f>
        <v>0.59014451145931035</v>
      </c>
      <c r="L8" s="142">
        <f>(Лист6!K8-GETPIVOTDATA("АЗК.Всего",Лист5!$A$3,"ПОН/АЗК","АЗК 01/МАЗ","Детализация (изм)","01.2019"))/Лист6!K8</f>
        <v>0.60450693395454846</v>
      </c>
      <c r="M8" s="142">
        <f>(Лист6!L8-GETPIVOTDATA("АЗК.Всего",Лист5!$A$3,"ПОН/АЗК","АЗК 01/МАЗ","Детализация (изм)","01.2019"))/Лист6!L8</f>
        <v>0.61386965914970915</v>
      </c>
      <c r="N8" s="142">
        <f>(Лист6!M8-GETPIVOTDATA("АЗК.Всего",Лист5!$A$3,"ПОН/АЗК","АЗК 01/МАЗ","Детализация (изм)","01.2019"))/Лист6!M8</f>
        <v>0.62970984674349195</v>
      </c>
      <c r="O8" s="142">
        <f>(Лист6!N8-GETPIVOTDATA("АЗК.Всего",Лист5!$A$3,"ПОН/АЗК","АЗК 01/МАЗ","Детализация (изм)","01.2019"))/Лист6!N8</f>
        <v>0.57766093031329713</v>
      </c>
      <c r="P8" s="142">
        <f>(Лист6!O8-GETPIVOTDATA("АЗК.Всего",Лист5!$A$3,"ПОН/АЗК","АЗК 01/МАЗ","Детализация (изм)","01.2019"))/Лист6!O8</f>
        <v>0.58262145910722385</v>
      </c>
      <c r="Q8" s="142">
        <f>(Лист6!P8-GETPIVOTDATA("АЗК.Всего",Лист5!$A$3,"ПОН/АЗК","АЗК 01/МАЗ","Детализация (изм)","01.2019"))/Лист6!P8</f>
        <v>0.61570570192301188</v>
      </c>
      <c r="R8" s="142">
        <f>(Лист6!Q8-GETPIVOTDATA("АЗК.Всего",Лист5!$A$3,"ПОН/АЗК","АЗК 01/МАЗ","Детализация (изм)","01.2019"))/Лист6!Q8</f>
        <v>0.55001786814424813</v>
      </c>
      <c r="S8" s="142">
        <f>(Лист6!R8-GETPIVOTDATA("АЗК.Всего",Лист5!$A$3,"ПОН/АЗК","АЗК 01/МАЗ","Детализация (изм)","01.2019"))/Лист6!R8</f>
        <v>0.5827001331085977</v>
      </c>
    </row>
    <row r="9" spans="1:20" x14ac:dyDescent="0.25">
      <c r="A9" t="str">
        <f>Лист6!A9</f>
        <v>АЗК 08 МАЗ</v>
      </c>
      <c r="B9" t="str">
        <f>Лист5!A12</f>
        <v>АЗК 08 МАЗ</v>
      </c>
      <c r="C9" s="142">
        <f>(Лист6!B9-GETPIVOTDATA("АЗК.Всего",Лист5!$A$3,"ПОН/АЗК","АЗК 01/МАЗ","Детализация (изм)","01.2019"))/Лист6!B9</f>
        <v>0.5102075187416707</v>
      </c>
      <c r="D9" s="142">
        <f>(Лист6!C9-GETPIVOTDATA("АЗК.Всего",Лист5!$A$3,"ПОН/АЗК","АЗК 01/МАЗ","Детализация (изм)","01.2019"))/Лист6!C9</f>
        <v>0.5028540375347863</v>
      </c>
      <c r="E9" s="142">
        <f>(Лист6!D9-GETPIVOTDATA("АЗК.Всего",Лист5!$A$3,"ПОН/АЗК","АЗК 01/МАЗ","Детализация (изм)","01.2019"))/Лист6!D9</f>
        <v>0.56967486936294609</v>
      </c>
      <c r="F9" s="142">
        <f>(Лист6!E9-GETPIVOTDATA("АЗК.Всего",Лист5!$A$3,"ПОН/АЗК","АЗК 01/МАЗ","Детализация (изм)","01.2019"))/Лист6!E9</f>
        <v>0.59129552142402475</v>
      </c>
      <c r="G9" s="142">
        <f>(Лист6!F9-GETPIVOTDATA("АЗК.Всего",Лист5!$A$3,"ПОН/АЗК","АЗК 01/МАЗ","Детализация (изм)","01.2019"))/Лист6!F9</f>
        <v>0.30446021921948629</v>
      </c>
      <c r="H9" s="142">
        <f>(Лист6!G9-GETPIVOTDATA("АЗК.Всего",Лист5!$A$3,"ПОН/АЗК","АЗК 01/МАЗ","Детализация (изм)","01.2019"))/Лист6!G9</f>
        <v>0.2807945049829369</v>
      </c>
      <c r="I9" s="142">
        <f>(Лист6!H9-GETPIVOTDATA("АЗК.Всего",Лист5!$A$3,"ПОН/АЗК","АЗК 01/МАЗ","Детализация (изм)","01.2019"))/Лист6!H9</f>
        <v>0.29137475941080754</v>
      </c>
      <c r="J9" s="142">
        <f>(Лист6!I9-GETPIVOTDATA("АЗК.Всего",Лист5!$A$3,"ПОН/АЗК","АЗК 01/МАЗ","Детализация (изм)","01.2019"))/Лист6!I9</f>
        <v>0.28172427032594266</v>
      </c>
      <c r="K9" s="142">
        <f>(Лист6!J9-GETPIVOTDATA("АЗК.Всего",Лист5!$A$3,"ПОН/АЗК","АЗК 01/МАЗ","Детализация (изм)","01.2019"))/Лист6!J9</f>
        <v>0.23363893314332582</v>
      </c>
      <c r="L9" s="142">
        <f>(Лист6!K9-GETPIVOTDATA("АЗК.Всего",Лист5!$A$3,"ПОН/АЗК","АЗК 01/МАЗ","Детализация (изм)","01.2019"))/Лист6!K9</f>
        <v>0.25869334004194078</v>
      </c>
      <c r="M9" s="142">
        <f>(Лист6!L9-GETPIVOTDATA("АЗК.Всего",Лист5!$A$3,"ПОН/АЗК","АЗК 01/МАЗ","Детализация (изм)","01.2019"))/Лист6!L9</f>
        <v>0.19899567308769223</v>
      </c>
      <c r="N9" s="142">
        <f>(Лист6!M9-GETPIVOTDATA("АЗК.Всего",Лист5!$A$3,"ПОН/АЗК","АЗК 01/МАЗ","Детализация (изм)","01.2019"))/Лист6!M9</f>
        <v>0.21612701356837538</v>
      </c>
      <c r="O9" s="142">
        <f>(Лист6!N9-GETPIVOTDATA("АЗК.Всего",Лист5!$A$3,"ПОН/АЗК","АЗК 01/МАЗ","Детализация (изм)","01.2019"))/Лист6!N9</f>
        <v>0.19557557772536519</v>
      </c>
      <c r="P9" s="142">
        <f>(Лист6!O9-GETPIVOTDATA("АЗК.Всего",Лист5!$A$3,"ПОН/АЗК","АЗК 01/МАЗ","Детализация (изм)","01.2019"))/Лист6!O9</f>
        <v>0.21116253511536553</v>
      </c>
      <c r="Q9" s="142">
        <f>(Лист6!P9-GETPIVOTDATA("АЗК.Всего",Лист5!$A$3,"ПОН/АЗК","АЗК 01/МАЗ","Детализация (изм)","01.2019"))/Лист6!P9</f>
        <v>0.2797393511887592</v>
      </c>
      <c r="R9" s="142">
        <f>(Лист6!Q9-GETPIVOTDATA("АЗК.Всего",Лист5!$A$3,"ПОН/АЗК","АЗК 01/МАЗ","Детализация (изм)","01.2019"))/Лист6!Q9</f>
        <v>0.16059583469592983</v>
      </c>
      <c r="S9" s="142">
        <f>(Лист6!R9-GETPIVOTDATA("АЗК.Всего",Лист5!$A$3,"ПОН/АЗК","АЗК 01/МАЗ","Детализация (изм)","01.2019"))/Лист6!R9</f>
        <v>0.18036124392149469</v>
      </c>
    </row>
    <row r="10" spans="1:20" x14ac:dyDescent="0.25">
      <c r="A10" t="str">
        <f>Лист6!A10</f>
        <v>АЗК 09 МАЗ</v>
      </c>
      <c r="B10" t="str">
        <f>Лист5!A13</f>
        <v>АЗК 09 МАЗ</v>
      </c>
      <c r="C10" s="142">
        <f>(Лист6!B10-GETPIVOTDATA("АЗК.Всего",Лист5!$A$3,"ПОН/АЗК","АЗК 01/МАЗ","Детализация (изм)","01.2019"))/Лист6!B10</f>
        <v>0.22319569960414545</v>
      </c>
      <c r="D10" s="142">
        <f>(Лист6!C10-GETPIVOTDATA("АЗК.Всего",Лист5!$A$3,"ПОН/АЗК","АЗК 01/МАЗ","Детализация (изм)","01.2019"))/Лист6!C10</f>
        <v>0.12796199101189232</v>
      </c>
      <c r="E10" s="142">
        <f>(Лист6!D10-GETPIVOTDATA("АЗК.Всего",Лист5!$A$3,"ПОН/АЗК","АЗК 01/МАЗ","Детализация (изм)","01.2019"))/Лист6!D10</f>
        <v>0.19444573605356444</v>
      </c>
      <c r="F10" s="142">
        <f>(Лист6!E10-GETPIVOTDATA("АЗК.Всего",Лист5!$A$3,"ПОН/АЗК","АЗК 01/МАЗ","Детализация (изм)","01.2019"))/Лист6!E10</f>
        <v>0.23430392833328406</v>
      </c>
      <c r="G10" s="142">
        <f>(Лист6!F10-GETPIVOTDATA("АЗК.Всего",Лист5!$A$3,"ПОН/АЗК","АЗК 01/МАЗ","Детализация (изм)","01.2019"))/Лист6!F10</f>
        <v>0.24225549097451138</v>
      </c>
      <c r="H10" s="142">
        <f>(Лист6!G10-GETPIVOTDATA("АЗК.Всего",Лист5!$A$3,"ПОН/АЗК","АЗК 01/МАЗ","Детализация (изм)","01.2019"))/Лист6!G10</f>
        <v>0.22104062148654186</v>
      </c>
      <c r="I10" s="142">
        <f>(Лист6!H10-GETPIVOTDATA("АЗК.Всего",Лист5!$A$3,"ПОН/АЗК","АЗК 01/МАЗ","Детализация (изм)","01.2019"))/Лист6!H10</f>
        <v>0.18873600959236936</v>
      </c>
      <c r="J10" s="142">
        <f>(Лист6!I10-GETPIVOTDATA("АЗК.Всего",Лист5!$A$3,"ПОН/АЗК","АЗК 01/МАЗ","Детализация (изм)","01.2019"))/Лист6!I10</f>
        <v>0.22748669710939057</v>
      </c>
      <c r="K10" s="142">
        <f>(Лист6!J10-GETPIVOTDATA("АЗК.Всего",Лист5!$A$3,"ПОН/АЗК","АЗК 01/МАЗ","Детализация (изм)","01.2019"))/Лист6!J10</f>
        <v>0.2348251077832334</v>
      </c>
      <c r="L10" s="142">
        <f>(Лист6!K10-GETPIVOTDATA("АЗК.Всего",Лист5!$A$3,"ПОН/АЗК","АЗК 01/МАЗ","Детализация (изм)","01.2019"))/Лист6!K10</f>
        <v>0.27460082488363885</v>
      </c>
      <c r="M10" s="142">
        <f>(Лист6!L10-GETPIVOTDATA("АЗК.Всего",Лист5!$A$3,"ПОН/АЗК","АЗК 01/МАЗ","Детализация (изм)","01.2019"))/Лист6!L10</f>
        <v>0.23762667490102909</v>
      </c>
      <c r="N10" s="142">
        <f>(Лист6!M10-GETPIVOTDATA("АЗК.Всего",Лист5!$A$3,"ПОН/АЗК","АЗК 01/МАЗ","Детализация (изм)","01.2019"))/Лист6!M10</f>
        <v>0.25599905254423028</v>
      </c>
      <c r="O10" s="142">
        <f>(Лист6!N10-GETPIVOTDATA("АЗК.Всего",Лист5!$A$3,"ПОН/АЗК","АЗК 01/МАЗ","Детализация (изм)","01.2019"))/Лист6!N10</f>
        <v>0.11977287348481354</v>
      </c>
      <c r="P10" s="142">
        <f>(Лист6!O10-GETPIVOTDATA("АЗК.Всего",Лист5!$A$3,"ПОН/АЗК","АЗК 01/МАЗ","Детализация (изм)","01.2019"))/Лист6!O10</f>
        <v>0.14486302610136412</v>
      </c>
      <c r="Q10" s="142">
        <f>(Лист6!P10-GETPIVOTDATA("АЗК.Всего",Лист5!$A$3,"ПОН/АЗК","АЗК 01/МАЗ","Детализация (изм)","01.2019"))/Лист6!P10</f>
        <v>0.17153296103188212</v>
      </c>
      <c r="R10" s="142">
        <f>(Лист6!Q10-GETPIVOTDATA("АЗК.Всего",Лист5!$A$3,"ПОН/АЗК","АЗК 01/МАЗ","Детализация (изм)","01.2019"))/Лист6!Q10</f>
        <v>3.7330706618378465E-2</v>
      </c>
      <c r="S10" s="142">
        <f>(Лист6!R10-GETPIVOTDATA("АЗК.Всего",Лист5!$A$3,"ПОН/АЗК","АЗК 01/МАЗ","Детализация (изм)","01.2019"))/Лист6!R10</f>
        <v>9.6228320530699407E-2</v>
      </c>
    </row>
    <row r="11" spans="1:20" x14ac:dyDescent="0.25">
      <c r="A11" t="str">
        <f>Лист6!A11</f>
        <v>АЗК 10 МАЗ</v>
      </c>
      <c r="B11" t="str">
        <f>Лист5!A14</f>
        <v>АЗК 10 МАЗ</v>
      </c>
      <c r="C11" s="142">
        <f>(Лист6!B11-GETPIVOTDATA("АЗК.Всего",Лист5!$A$3,"ПОН/АЗК","АЗК 01/МАЗ","Детализация (изм)","01.2019"))/Лист6!B11</f>
        <v>0.72630370397290434</v>
      </c>
      <c r="D11" s="142">
        <f>(Лист6!C11-GETPIVOTDATA("АЗК.Всего",Лист5!$A$3,"ПОН/АЗК","АЗК 01/МАЗ","Детализация (изм)","01.2019"))/Лист6!C11</f>
        <v>0.70048940936435233</v>
      </c>
      <c r="E11" s="142">
        <f>(Лист6!D11-GETPIVOTDATA("АЗК.Всего",Лист5!$A$3,"ПОН/АЗК","АЗК 01/МАЗ","Детализация (изм)","01.2019"))/Лист6!D11</f>
        <v>0.72816633070271053</v>
      </c>
      <c r="F11" s="142">
        <f>(Лист6!E11-GETPIVOTDATA("АЗК.Всего",Лист5!$A$3,"ПОН/АЗК","АЗК 01/МАЗ","Детализация (изм)","01.2019"))/Лист6!E11</f>
        <v>0.73306719354934857</v>
      </c>
      <c r="G11" s="142">
        <f>(Лист6!F11-GETPIVOTDATA("АЗК.Всего",Лист5!$A$3,"ПОН/АЗК","АЗК 01/МАЗ","Детализация (изм)","01.2019"))/Лист6!F11</f>
        <v>0.72737557235152916</v>
      </c>
      <c r="H11" s="142">
        <f>(Лист6!G11-GETPIVOTDATA("АЗК.Всего",Лист5!$A$3,"ПОН/АЗК","АЗК 01/МАЗ","Детализация (изм)","01.2019"))/Лист6!G11</f>
        <v>0.71883535922340003</v>
      </c>
      <c r="I11" s="142">
        <f>(Лист6!H11-GETPIVOTDATA("АЗК.Всего",Лист5!$A$3,"ПОН/АЗК","АЗК 01/МАЗ","Детализация (изм)","01.2019"))/Лист6!H11</f>
        <v>0.71793859497595203</v>
      </c>
      <c r="J11" s="142">
        <f>(Лист6!I11-GETPIVOTDATA("АЗК.Всего",Лист5!$A$3,"ПОН/АЗК","АЗК 01/МАЗ","Детализация (изм)","01.2019"))/Лист6!I11</f>
        <v>0.71782696118827183</v>
      </c>
      <c r="K11" s="142">
        <f>(Лист6!J11-GETPIVOTDATA("АЗК.Всего",Лист5!$A$3,"ПОН/АЗК","АЗК 01/МАЗ","Детализация (изм)","01.2019"))/Лист6!J11</f>
        <v>0.72572821048340885</v>
      </c>
      <c r="L11" s="142">
        <f>(Лист6!K11-GETPIVOTDATA("АЗК.Всего",Лист5!$A$3,"ПОН/АЗК","АЗК 01/МАЗ","Детализация (изм)","01.2019"))/Лист6!K11</f>
        <v>0.74650665087112589</v>
      </c>
      <c r="M11" s="142">
        <f>(Лист6!L11-GETPIVOTDATA("АЗК.Всего",Лист5!$A$3,"ПОН/АЗК","АЗК 01/МАЗ","Детализация (изм)","01.2019"))/Лист6!L11</f>
        <v>0.73577566469937417</v>
      </c>
      <c r="N11" s="142">
        <f>(Лист6!M11-GETPIVOTDATA("АЗК.Всего",Лист5!$A$3,"ПОН/АЗК","АЗК 01/МАЗ","Детализация (изм)","01.2019"))/Лист6!M11</f>
        <v>0.74756849158059513</v>
      </c>
      <c r="O11" s="142">
        <f>(Лист6!N11-GETPIVOTDATA("АЗК.Всего",Лист5!$A$3,"ПОН/АЗК","АЗК 01/МАЗ","Детализация (изм)","01.2019"))/Лист6!N11</f>
        <v>0.71158891252280387</v>
      </c>
      <c r="P11" s="142">
        <f>(Лист6!O11-GETPIVOTDATA("АЗК.Всего",Лист5!$A$3,"ПОН/АЗК","АЗК 01/МАЗ","Детализация (изм)","01.2019"))/Лист6!O11</f>
        <v>0.71744563056151422</v>
      </c>
      <c r="Q11" s="142">
        <f>(Лист6!P11-GETPIVOTDATA("АЗК.Всего",Лист5!$A$3,"ПОН/АЗК","АЗК 01/МАЗ","Детализация (изм)","01.2019"))/Лист6!P11</f>
        <v>0.71803357068670071</v>
      </c>
      <c r="R11" s="142">
        <f>(Лист6!Q11-GETPIVOTDATA("АЗК.Всего",Лист5!$A$3,"ПОН/АЗК","АЗК 01/МАЗ","Детализация (изм)","01.2019"))/Лист6!Q11</f>
        <v>0.65847795174705626</v>
      </c>
      <c r="S11" s="142">
        <f>(Лист6!R11-GETPIVOTDATA("АЗК.Всего",Лист5!$A$3,"ПОН/АЗК","АЗК 01/МАЗ","Детализация (изм)","01.2019"))/Лист6!R11</f>
        <v>0.67328158636690871</v>
      </c>
    </row>
    <row r="12" spans="1:20" x14ac:dyDescent="0.25">
      <c r="A12" t="str">
        <f>Лист6!A12</f>
        <v>АЗК 11 МАЗ</v>
      </c>
      <c r="B12" t="str">
        <f>Лист5!A15</f>
        <v>АЗК 11 МАЗ</v>
      </c>
      <c r="C12" s="142">
        <f>(Лист6!B12-GETPIVOTDATA("АЗК.Всего",Лист5!$A$3,"ПОН/АЗК","АЗК 01/МАЗ","Детализация (изм)","01.2019"))/Лист6!B12</f>
        <v>0.3346621671102708</v>
      </c>
      <c r="D12" s="142">
        <f>(Лист6!C12-GETPIVOTDATA("АЗК.Всего",Лист5!$A$3,"ПОН/АЗК","АЗК 01/МАЗ","Детализация (изм)","01.2019"))/Лист6!C12</f>
        <v>0.22920267877774705</v>
      </c>
      <c r="E12" s="142">
        <f>(Лист6!D12-GETPIVOTDATA("АЗК.Всего",Лист5!$A$3,"ПОН/АЗК","АЗК 01/МАЗ","Детализация (изм)","01.2019"))/Лист6!D12</f>
        <v>0.2053924694178938</v>
      </c>
      <c r="F12" s="142">
        <f>(Лист6!E12-GETPIVOTDATA("АЗК.Всего",Лист5!$A$3,"ПОН/АЗК","АЗК 01/МАЗ","Детализация (изм)","01.2019"))/Лист6!E12</f>
        <v>0.16570731822050611</v>
      </c>
      <c r="G12" s="142">
        <f>(Лист6!F12-GETPIVOTDATA("АЗК.Всего",Лист5!$A$3,"ПОН/АЗК","АЗК 01/МАЗ","Детализация (изм)","01.2019"))/Лист6!F12</f>
        <v>0.20104737523420393</v>
      </c>
      <c r="H12" s="142">
        <f>(Лист6!G12-GETPIVOTDATA("АЗК.Всего",Лист5!$A$3,"ПОН/АЗК","АЗК 01/МАЗ","Детализация (изм)","01.2019"))/Лист6!G12</f>
        <v>0.17424151843348967</v>
      </c>
      <c r="I12" s="142">
        <f>(Лист6!H12-GETPIVOTDATA("АЗК.Всего",Лист5!$A$3,"ПОН/АЗК","АЗК 01/МАЗ","Детализация (изм)","01.2019"))/Лист6!H12</f>
        <v>0.22406331878400584</v>
      </c>
      <c r="J12" s="142">
        <f>(Лист6!I12-GETPIVOTDATA("АЗК.Всего",Лист5!$A$3,"ПОН/АЗК","АЗК 01/МАЗ","Детализация (изм)","01.2019"))/Лист6!I12</f>
        <v>0.21753780279247767</v>
      </c>
      <c r="K12" s="142">
        <f>(Лист6!J12-GETPIVOTDATA("АЗК.Всего",Лист5!$A$3,"ПОН/АЗК","АЗК 01/МАЗ","Детализация (изм)","01.2019"))/Лист6!J12</f>
        <v>0.11400009369584609</v>
      </c>
      <c r="L12" s="142">
        <f>(Лист6!K12-GETPIVOTDATA("АЗК.Всего",Лист5!$A$3,"ПОН/АЗК","АЗК 01/МАЗ","Детализация (изм)","01.2019"))/Лист6!K12</f>
        <v>0.25435211982134265</v>
      </c>
      <c r="M12" s="142">
        <f>(Лист6!L12-GETPIVOTDATA("АЗК.Всего",Лист5!$A$3,"ПОН/АЗК","АЗК 01/МАЗ","Детализация (изм)","01.2019"))/Лист6!L12</f>
        <v>0.25376603423112037</v>
      </c>
      <c r="N12" s="142">
        <f>(Лист6!M12-GETPIVOTDATA("АЗК.Всего",Лист5!$A$3,"ПОН/АЗК","АЗК 01/МАЗ","Детализация (изм)","01.2019"))/Лист6!M12</f>
        <v>0.34124913778439392</v>
      </c>
      <c r="O12" s="142">
        <f>(Лист6!N12-GETPIVOTDATA("АЗК.Всего",Лист5!$A$3,"ПОН/АЗК","АЗК 01/МАЗ","Детализация (изм)","01.2019"))/Лист6!N12</f>
        <v>9.5559267569099212E-3</v>
      </c>
      <c r="P12" s="142">
        <f>(Лист6!O12-GETPIVOTDATA("АЗК.Всего",Лист5!$A$3,"ПОН/АЗК","АЗК 01/МАЗ","Детализация (изм)","01.2019"))/Лист6!O12</f>
        <v>-4.1610225879696761E-2</v>
      </c>
      <c r="Q12" s="142">
        <f>(Лист6!P12-GETPIVOTDATA("АЗК.Всего",Лист5!$A$3,"ПОН/АЗК","АЗК 01/МАЗ","Детализация (изм)","01.2019"))/Лист6!P12</f>
        <v>-2.1778186843693946E-2</v>
      </c>
      <c r="R12" s="142">
        <f>(Лист6!Q12-GETPIVOTDATA("АЗК.Всего",Лист5!$A$3,"ПОН/АЗК","АЗК 01/МАЗ","Детализация (изм)","01.2019"))/Лист6!Q12</f>
        <v>-189.14179108058951</v>
      </c>
      <c r="S12" s="142">
        <f>(Лист6!R12-GETPIVOTDATA("АЗК.Всего",Лист5!$A$3,"ПОН/АЗК","АЗК 01/МАЗ","Детализация (изм)","01.2019"))/Лист6!R12</f>
        <v>-0.45320583206053228</v>
      </c>
    </row>
    <row r="13" spans="1:20" x14ac:dyDescent="0.25">
      <c r="A13" t="str">
        <f>Лист6!A13</f>
        <v>АЗК 12 МАЗ</v>
      </c>
      <c r="B13" t="str">
        <f>Лист5!A16</f>
        <v>АЗК 12 МАЗ</v>
      </c>
      <c r="C13" s="142">
        <f>(Лист6!B13-GETPIVOTDATA("АЗК.Всего",Лист5!$A$3,"ПОН/АЗК","АЗК 01/МАЗ","Детализация (изм)","01.2019"))/Лист6!B13</f>
        <v>0.37282362048996276</v>
      </c>
      <c r="D13" s="142">
        <f>(Лист6!C13-GETPIVOTDATA("АЗК.Всего",Лист5!$A$3,"ПОН/АЗК","АЗК 01/МАЗ","Детализация (изм)","01.2019"))/Лист6!C13</f>
        <v>0.25011129233199098</v>
      </c>
      <c r="E13" s="142">
        <f>(Лист6!D13-GETPIVOTDATA("АЗК.Всего",Лист5!$A$3,"ПОН/АЗК","АЗК 01/МАЗ","Детализация (изм)","01.2019"))/Лист6!D13</f>
        <v>0.33804963701821289</v>
      </c>
      <c r="F13" s="142">
        <f>(Лист6!E13-GETPIVOTDATA("АЗК.Всего",Лист5!$A$3,"ПОН/АЗК","АЗК 01/МАЗ","Детализация (изм)","01.2019"))/Лист6!E13</f>
        <v>0.38820085402896382</v>
      </c>
      <c r="G13" s="142">
        <f>(Лист6!F13-GETPIVOTDATA("АЗК.Всего",Лист5!$A$3,"ПОН/АЗК","АЗК 01/МАЗ","Детализация (изм)","01.2019"))/Лист6!F13</f>
        <v>0.37682766757734371</v>
      </c>
      <c r="H13" s="142">
        <f>(Лист6!G13-GETPIVOTDATA("АЗК.Всего",Лист5!$A$3,"ПОН/АЗК","АЗК 01/МАЗ","Детализация (изм)","01.2019"))/Лист6!G13</f>
        <v>0.39886503260719036</v>
      </c>
      <c r="I13" s="142">
        <f>(Лист6!H13-GETPIVOTDATA("АЗК.Всего",Лист5!$A$3,"ПОН/АЗК","АЗК 01/МАЗ","Детализация (изм)","01.2019"))/Лист6!H13</f>
        <v>0.38888394379089891</v>
      </c>
      <c r="J13" s="142">
        <f>(Лист6!I13-GETPIVOTDATA("АЗК.Всего",Лист5!$A$3,"ПОН/АЗК","АЗК 01/МАЗ","Детализация (изм)","01.2019"))/Лист6!I13</f>
        <v>0.4039518055933235</v>
      </c>
      <c r="K13" s="142">
        <f>(Лист6!J13-GETPIVOTDATA("АЗК.Всего",Лист5!$A$3,"ПОН/АЗК","АЗК 01/МАЗ","Детализация (изм)","01.2019"))/Лист6!J13</f>
        <v>0.35509815181531801</v>
      </c>
      <c r="L13" s="142">
        <f>(Лист6!K13-GETPIVOTDATA("АЗК.Всего",Лист5!$A$3,"ПОН/АЗК","АЗК 01/МАЗ","Детализация (изм)","01.2019"))/Лист6!K13</f>
        <v>0.41635737619152285</v>
      </c>
      <c r="M13" s="142">
        <f>(Лист6!L13-GETPIVOTDATA("АЗК.Всего",Лист5!$A$3,"ПОН/АЗК","АЗК 01/МАЗ","Детализация (изм)","01.2019"))/Лист6!L13</f>
        <v>0.37402755966468337</v>
      </c>
      <c r="N13" s="142">
        <f>(Лист6!M13-GETPIVOTDATA("АЗК.Всего",Лист5!$A$3,"ПОН/АЗК","АЗК 01/МАЗ","Детализация (изм)","01.2019"))/Лист6!M13</f>
        <v>0.40036919029738971</v>
      </c>
      <c r="O13" s="142">
        <f>(Лист6!N13-GETPIVOTDATA("АЗК.Всего",Лист5!$A$3,"ПОН/АЗК","АЗК 01/МАЗ","Детализация (изм)","01.2019"))/Лист6!N13</f>
        <v>0.31164773004160373</v>
      </c>
      <c r="P13" s="142">
        <f>(Лист6!O13-GETPIVOTDATA("АЗК.Всего",Лист5!$A$3,"ПОН/АЗК","АЗК 01/МАЗ","Детализация (изм)","01.2019"))/Лист6!O13</f>
        <v>0.31302736956780425</v>
      </c>
      <c r="Q13" s="142">
        <f>(Лист6!P13-GETPIVOTDATA("АЗК.Всего",Лист5!$A$3,"ПОН/АЗК","АЗК 01/МАЗ","Детализация (изм)","01.2019"))/Лист6!P13</f>
        <v>0.35859331158302971</v>
      </c>
      <c r="R13" s="142">
        <f>(Лист6!Q13-GETPIVOTDATA("АЗК.Всего",Лист5!$A$3,"ПОН/АЗК","АЗК 01/МАЗ","Детализация (изм)","01.2019"))/Лист6!Q13</f>
        <v>0.29387197623060402</v>
      </c>
      <c r="S13" s="142">
        <f>(Лист6!R13-GETPIVOTDATA("АЗК.Всего",Лист5!$A$3,"ПОН/АЗК","АЗК 01/МАЗ","Детализация (изм)","01.2019"))/Лист6!R13</f>
        <v>0.3298511434172734</v>
      </c>
    </row>
    <row r="14" spans="1:20" x14ac:dyDescent="0.25">
      <c r="A14" t="str">
        <f>Лист6!A14</f>
        <v>АЗК 13 МАЗ</v>
      </c>
      <c r="B14" t="str">
        <f>Лист5!A17</f>
        <v>АЗК 13 МАЗ</v>
      </c>
      <c r="C14" s="142">
        <f>(Лист6!B14-GETPIVOTDATA("АЗК.Всего",Лист5!$A$3,"ПОН/АЗК","АЗК 01/МАЗ","Детализация (изм)","01.2019"))/Лист6!B14</f>
        <v>0.46607768958918111</v>
      </c>
      <c r="D14" s="142">
        <f>(Лист6!C14-GETPIVOTDATA("АЗК.Всего",Лист5!$A$3,"ПОН/АЗК","АЗК 01/МАЗ","Детализация (изм)","01.2019"))/Лист6!C14</f>
        <v>0.3982044332425822</v>
      </c>
      <c r="E14" s="142">
        <f>(Лист6!D14-GETPIVOTDATA("АЗК.Всего",Лист5!$A$3,"ПОН/АЗК","АЗК 01/МАЗ","Детализация (изм)","01.2019"))/Лист6!D14</f>
        <v>0.47804181011308372</v>
      </c>
      <c r="F14" s="142">
        <f>(Лист6!E14-GETPIVOTDATA("АЗК.Всего",Лист5!$A$3,"ПОН/АЗК","АЗК 01/МАЗ","Детализация (изм)","01.2019"))/Лист6!E14</f>
        <v>0.50932244816112093</v>
      </c>
      <c r="G14" s="142">
        <f>(Лист6!F14-GETPIVOTDATA("АЗК.Всего",Лист5!$A$3,"ПОН/АЗК","АЗК 01/МАЗ","Детализация (изм)","01.2019"))/Лист6!F14</f>
        <v>0.50311204157301281</v>
      </c>
      <c r="H14" s="142">
        <f>(Лист6!G14-GETPIVOTDATA("АЗК.Всего",Лист5!$A$3,"ПОН/АЗК","АЗК 01/МАЗ","Детализация (изм)","01.2019"))/Лист6!G14</f>
        <v>0.51581522106870092</v>
      </c>
      <c r="I14" s="142">
        <f>(Лист6!H14-GETPIVOTDATA("АЗК.Всего",Лист5!$A$3,"ПОН/АЗК","АЗК 01/МАЗ","Детализация (изм)","01.2019"))/Лист6!H14</f>
        <v>0.51951562403439089</v>
      </c>
      <c r="J14" s="142">
        <f>(Лист6!I14-GETPIVOTDATA("АЗК.Всего",Лист5!$A$3,"ПОН/АЗК","АЗК 01/МАЗ","Детализация (изм)","01.2019"))/Лист6!I14</f>
        <v>0.52273954499372488</v>
      </c>
      <c r="K14" s="142">
        <f>(Лист6!J14-GETPIVOTDATA("АЗК.Всего",Лист5!$A$3,"ПОН/АЗК","АЗК 01/МАЗ","Детализация (изм)","01.2019"))/Лист6!J14</f>
        <v>0.49537072421691264</v>
      </c>
      <c r="L14" s="142">
        <f>(Лист6!K14-GETPIVOTDATA("АЗК.Всего",Лист5!$A$3,"ПОН/АЗК","АЗК 01/МАЗ","Детализация (изм)","01.2019"))/Лист6!K14</f>
        <v>0.54164784831395674</v>
      </c>
      <c r="M14" s="142">
        <f>(Лист6!L14-GETPIVOTDATA("АЗК.Всего",Лист5!$A$3,"ПОН/АЗК","АЗК 01/МАЗ","Детализация (изм)","01.2019"))/Лист6!L14</f>
        <v>0.52251229843826141</v>
      </c>
      <c r="N14" s="142">
        <f>(Лист6!M14-GETPIVOTDATA("АЗК.Всего",Лист5!$A$3,"ПОН/АЗК","АЗК 01/МАЗ","Детализация (изм)","01.2019"))/Лист6!M14</f>
        <v>0.53256247520572364</v>
      </c>
      <c r="O14" s="142">
        <f>(Лист6!N14-GETPIVOTDATA("АЗК.Всего",Лист5!$A$3,"ПОН/АЗК","АЗК 01/МАЗ","Детализация (изм)","01.2019"))/Лист6!N14</f>
        <v>0.47923122878500352</v>
      </c>
      <c r="P14" s="142">
        <f>(Лист6!O14-GETPIVOTDATA("АЗК.Всего",Лист5!$A$3,"ПОН/АЗК","АЗК 01/МАЗ","Детализация (изм)","01.2019"))/Лист6!O14</f>
        <v>0.46688644322641676</v>
      </c>
      <c r="Q14" s="142">
        <f>(Лист6!P14-GETPIVOTDATA("АЗК.Всего",Лист5!$A$3,"ПОН/АЗК","АЗК 01/МАЗ","Детализация (изм)","01.2019"))/Лист6!P14</f>
        <v>0.49860843293312435</v>
      </c>
      <c r="R14" s="142">
        <f>(Лист6!Q14-GETPIVOTDATA("АЗК.Всего",Лист5!$A$3,"ПОН/АЗК","АЗК 01/МАЗ","Детализация (изм)","01.2019"))/Лист6!Q14</f>
        <v>0.44204613550049587</v>
      </c>
      <c r="S14" s="142">
        <f>(Лист6!R14-GETPIVOTDATA("АЗК.Всего",Лист5!$A$3,"ПОН/АЗК","АЗК 01/МАЗ","Детализация (изм)","01.2019"))/Лист6!R14</f>
        <v>0.46542645687845868</v>
      </c>
    </row>
    <row r="15" spans="1:20" x14ac:dyDescent="0.25">
      <c r="A15" t="str">
        <f>Лист6!A15</f>
        <v>АЗК 14 МАЗ</v>
      </c>
      <c r="B15" t="str">
        <f>Лист5!A18</f>
        <v>АЗК 14 МАЗ</v>
      </c>
      <c r="C15" s="142">
        <f>(Лист6!B15-GETPIVOTDATA("АЗК.Всего",Лист5!$A$3,"ПОН/АЗК","АЗК 01/МАЗ","Детализация (изм)","01.2019"))/Лист6!B15</f>
        <v>0.12294168580922808</v>
      </c>
      <c r="D15" s="142">
        <f>(Лист6!C15-GETPIVOTDATA("АЗК.Всего",Лист5!$A$3,"ПОН/АЗК","АЗК 01/МАЗ","Детализация (изм)","01.2019"))/Лист6!C15</f>
        <v>0.15236740586150277</v>
      </c>
      <c r="E15" s="142">
        <f>(Лист6!D15-GETPIVOTDATA("АЗК.Всего",Лист5!$A$3,"ПОН/АЗК","АЗК 01/МАЗ","Детализация (изм)","01.2019"))/Лист6!D15</f>
        <v>0.23710376832980934</v>
      </c>
      <c r="F15" s="142">
        <f>(Лист6!E15-GETPIVOTDATA("АЗК.Всего",Лист5!$A$3,"ПОН/АЗК","АЗК 01/МАЗ","Детализация (изм)","01.2019"))/Лист6!E15</f>
        <v>0.32723818808717497</v>
      </c>
      <c r="G15" s="142">
        <f>(Лист6!F15-GETPIVOTDATA("АЗК.Всего",Лист5!$A$3,"ПОН/АЗК","АЗК 01/МАЗ","Детализация (изм)","01.2019"))/Лист6!F15</f>
        <v>0.23881148532903596</v>
      </c>
      <c r="H15" s="142">
        <f>(Лист6!G15-GETPIVOTDATA("АЗК.Всего",Лист5!$A$3,"ПОН/АЗК","АЗК 01/МАЗ","Детализация (изм)","01.2019"))/Лист6!G15</f>
        <v>0.23479419249592548</v>
      </c>
      <c r="I15" s="142">
        <f>(Лист6!H15-GETPIVOTDATA("АЗК.Всего",Лист5!$A$3,"ПОН/АЗК","АЗК 01/МАЗ","Детализация (изм)","01.2019"))/Лист6!H15</f>
        <v>0.33914864155794033</v>
      </c>
      <c r="J15" s="142">
        <f>(Лист6!I15-GETPIVOTDATA("АЗК.Всего",Лист5!$A$3,"ПОН/АЗК","АЗК 01/МАЗ","Детализация (изм)","01.2019"))/Лист6!I15</f>
        <v>0.33285673799830662</v>
      </c>
      <c r="K15" s="142">
        <f>(Лист6!J15-GETPIVOTDATA("АЗК.Всего",Лист5!$A$3,"ПОН/АЗК","АЗК 01/МАЗ","Детализация (изм)","01.2019"))/Лист6!J15</f>
        <v>0.27959385427067157</v>
      </c>
      <c r="L15" s="142">
        <f>(Лист6!K15-GETPIVOTDATA("АЗК.Всего",Лист5!$A$3,"ПОН/АЗК","АЗК 01/МАЗ","Детализация (изм)","01.2019"))/Лист6!K15</f>
        <v>0.29601861838675148</v>
      </c>
      <c r="M15" s="142">
        <f>(Лист6!L15-GETPIVOTDATA("АЗК.Всего",Лист5!$A$3,"ПОН/АЗК","АЗК 01/МАЗ","Детализация (изм)","01.2019"))/Лист6!L15</f>
        <v>0.16031686268087136</v>
      </c>
      <c r="N15" s="142">
        <f>(Лист6!M15-GETPIVOTDATA("АЗК.Всего",Лист5!$A$3,"ПОН/АЗК","АЗК 01/МАЗ","Детализация (изм)","01.2019"))/Лист6!M15</f>
        <v>0.10045229423718077</v>
      </c>
      <c r="O15" s="142">
        <f>(Лист6!N15-GETPIVOTDATA("АЗК.Всего",Лист5!$A$3,"ПОН/АЗК","АЗК 01/МАЗ","Детализация (изм)","01.2019"))/Лист6!N15</f>
        <v>-1.051271847576356E-2</v>
      </c>
      <c r="P15" s="142">
        <f>(Лист6!O15-GETPIVOTDATA("АЗК.Всего",Лист5!$A$3,"ПОН/АЗК","АЗК 01/МАЗ","Детализация (изм)","01.2019"))/Лист6!O15</f>
        <v>9.2132926921121069E-3</v>
      </c>
      <c r="Q15" s="142">
        <f>(Лист6!P15-GETPIVOTDATA("АЗК.Всего",Лист5!$A$3,"ПОН/АЗК","АЗК 01/МАЗ","Детализация (изм)","01.2019"))/Лист6!P15</f>
        <v>0.13964240326139241</v>
      </c>
      <c r="R15" s="142">
        <f>(Лист6!Q15-GETPIVOTDATA("АЗК.Всего",Лист5!$A$3,"ПОН/АЗК","АЗК 01/МАЗ","Детализация (изм)","01.2019"))/Лист6!Q15</f>
        <v>8.1089326297280911E-2</v>
      </c>
      <c r="S15" s="142">
        <f>(Лист6!R15-GETPIVOTDATA("АЗК.Всего",Лист5!$A$3,"ПОН/АЗК","АЗК 01/МАЗ","Детализация (изм)","01.2019"))/Лист6!R15</f>
        <v>0.11739726977332857</v>
      </c>
    </row>
    <row r="16" spans="1:20" x14ac:dyDescent="0.25">
      <c r="A16" t="str">
        <f>Лист6!A16</f>
        <v>АЗК 15 МАЗ</v>
      </c>
      <c r="B16" t="str">
        <f>Лист5!A19</f>
        <v>АЗК 15 МАЗ</v>
      </c>
      <c r="C16" s="142">
        <f>(Лист6!B16-GETPIVOTDATA("АЗК.Всего",Лист5!$A$3,"ПОН/АЗК","АЗК 01/МАЗ","Детализация (изм)","01.2019"))/Лист6!B16</f>
        <v>0.52057570638749662</v>
      </c>
      <c r="D16" s="142">
        <f>(Лист6!C16-GETPIVOTDATA("АЗК.Всего",Лист5!$A$3,"ПОН/АЗК","АЗК 01/МАЗ","Детализация (изм)","01.2019"))/Лист6!C16</f>
        <v>0.46331009832132658</v>
      </c>
      <c r="E16" s="142">
        <f>(Лист6!D16-GETPIVOTDATA("АЗК.Всего",Лист5!$A$3,"ПОН/АЗК","АЗК 01/МАЗ","Детализация (изм)","01.2019"))/Лист6!D16</f>
        <v>0.48778013083377458</v>
      </c>
      <c r="F16" s="142">
        <f>(Лист6!E16-GETPIVOTDATA("АЗК.Всего",Лист5!$A$3,"ПОН/АЗК","АЗК 01/МАЗ","Детализация (изм)","01.2019"))/Лист6!E16</f>
        <v>0.47525426467418419</v>
      </c>
      <c r="G16" s="142">
        <f>(Лист6!F16-GETPIVOTDATA("АЗК.Всего",Лист5!$A$3,"ПОН/АЗК","АЗК 01/МАЗ","Детализация (изм)","01.2019"))/Лист6!F16</f>
        <v>0.47419193083745514</v>
      </c>
      <c r="H16" s="142">
        <f>(Лист6!G16-GETPIVOTDATA("АЗК.Всего",Лист5!$A$3,"ПОН/АЗК","АЗК 01/МАЗ","Детализация (изм)","01.2019"))/Лист6!G16</f>
        <v>0.44738267028428258</v>
      </c>
      <c r="I16" s="142">
        <f>(Лист6!H16-GETPIVOTDATA("АЗК.Всего",Лист5!$A$3,"ПОН/АЗК","АЗК 01/МАЗ","Детализация (изм)","01.2019"))/Лист6!H16</f>
        <v>0.39751807624016694</v>
      </c>
      <c r="J16" s="142">
        <f>(Лист6!I16-GETPIVOTDATA("АЗК.Всего",Лист5!$A$3,"ПОН/АЗК","АЗК 01/МАЗ","Детализация (изм)","01.2019"))/Лист6!I16</f>
        <v>0.39486475048228392</v>
      </c>
      <c r="K16" s="142">
        <f>(Лист6!J16-GETPIVOTDATA("АЗК.Всего",Лист5!$A$3,"ПОН/АЗК","АЗК 01/МАЗ","Детализация (изм)","01.2019"))/Лист6!J16</f>
        <v>0.42177396554280833</v>
      </c>
      <c r="L16" s="142">
        <f>(Лист6!K16-GETPIVOTDATA("АЗК.Всего",Лист5!$A$3,"ПОН/АЗК","АЗК 01/МАЗ","Детализация (изм)","01.2019"))/Лист6!K16</f>
        <v>0.45212776570990482</v>
      </c>
      <c r="M16" s="142">
        <f>(Лист6!L16-GETPIVOTDATA("АЗК.Всего",Лист5!$A$3,"ПОН/АЗК","АЗК 01/МАЗ","Детализация (изм)","01.2019"))/Лист6!L16</f>
        <v>0.42407136953914631</v>
      </c>
      <c r="N16" s="142">
        <f>(Лист6!M16-GETPIVOTDATA("АЗК.Всего",Лист5!$A$3,"ПОН/АЗК","АЗК 01/МАЗ","Детализация (изм)","01.2019"))/Лист6!M16</f>
        <v>0.45694875938678425</v>
      </c>
      <c r="O16" s="142">
        <f>(Лист6!N16-GETPIVOTDATA("АЗК.Всего",Лист5!$A$3,"ПОН/АЗК","АЗК 01/МАЗ","Детализация (изм)","01.2019"))/Лист6!N16</f>
        <v>0.40383643490685944</v>
      </c>
      <c r="P16" s="142">
        <f>(Лист6!O16-GETPIVOTDATA("АЗК.Всего",Лист5!$A$3,"ПОН/АЗК","АЗК 01/МАЗ","Детализация (изм)","01.2019"))/Лист6!O16</f>
        <v>0.41870646543983137</v>
      </c>
      <c r="Q16" s="142">
        <f>(Лист6!P16-GETPIVOTDATA("АЗК.Всего",Лист5!$A$3,"ПОН/АЗК","АЗК 01/МАЗ","Детализация (изм)","01.2019"))/Лист6!P16</f>
        <v>0.49654180100661965</v>
      </c>
      <c r="R16" s="142">
        <f>(Лист6!Q16-GETPIVOTDATA("АЗК.Всего",Лист5!$A$3,"ПОН/АЗК","АЗК 01/МАЗ","Детализация (изм)","01.2019"))/Лист6!Q16</f>
        <v>0.44981455815511767</v>
      </c>
      <c r="S16" s="142">
        <f>(Лист6!R16-GETPIVOTDATA("АЗК.Всего",Лист5!$A$3,"ПОН/АЗК","АЗК 01/МАЗ","Детализация (изм)","01.2019"))/Лист6!R16</f>
        <v>0.44447768319129655</v>
      </c>
    </row>
    <row r="17" spans="1:19" x14ac:dyDescent="0.25">
      <c r="A17" t="str">
        <f>Лист6!A17</f>
        <v>АЗК 16 МАЗ</v>
      </c>
      <c r="B17" t="str">
        <f>Лист5!A20</f>
        <v>АЗК 16 МАЗ</v>
      </c>
      <c r="C17" s="142">
        <f>(Лист6!B17-GETPIVOTDATA("АЗК.Всего",Лист5!$A$3,"ПОН/АЗК","АЗК 01/МАЗ","Детализация (изм)","01.2019"))/Лист6!B17</f>
        <v>0.3894751725629102</v>
      </c>
      <c r="D17" s="142">
        <f>(Лист6!C17-GETPIVOTDATA("АЗК.Всего",Лист5!$A$3,"ПОН/АЗК","АЗК 01/МАЗ","Детализация (изм)","01.2019"))/Лист6!C17</f>
        <v>0.37475707263764252</v>
      </c>
      <c r="E17" s="142">
        <f>(Лист6!D17-GETPIVOTDATA("АЗК.Всего",Лист5!$A$3,"ПОН/АЗК","АЗК 01/МАЗ","Детализация (изм)","01.2019"))/Лист6!D17</f>
        <v>0.47572444672508862</v>
      </c>
      <c r="F17" s="142">
        <f>(Лист6!E17-GETPIVOTDATA("АЗК.Всего",Лист5!$A$3,"ПОН/АЗК","АЗК 01/МАЗ","Детализация (изм)","01.2019"))/Лист6!E17</f>
        <v>0.53242909235662739</v>
      </c>
      <c r="G17" s="142">
        <f>(Лист6!F17-GETPIVOTDATA("АЗК.Всего",Лист5!$A$3,"ПОН/АЗК","АЗК 01/МАЗ","Детализация (изм)","01.2019"))/Лист6!F17</f>
        <v>0.50112305049188721</v>
      </c>
      <c r="H17" s="142">
        <f>(Лист6!G17-GETPIVOTDATA("АЗК.Всего",Лист5!$A$3,"ПОН/АЗК","АЗК 01/МАЗ","Детализация (изм)","01.2019"))/Лист6!G17</f>
        <v>0.50640611529971047</v>
      </c>
      <c r="I17" s="142">
        <f>(Лист6!H17-GETPIVOTDATA("АЗК.Всего",Лист5!$A$3,"ПОН/АЗК","АЗК 01/МАЗ","Детализация (изм)","01.2019"))/Лист6!H17</f>
        <v>0.51814037574716576</v>
      </c>
      <c r="J17" s="142">
        <f>(Лист6!I17-GETPIVOTDATA("АЗК.Всего",Лист5!$A$3,"ПОН/АЗК","АЗК 01/МАЗ","Детализация (изм)","01.2019"))/Лист6!I17</f>
        <v>0.50323758616039427</v>
      </c>
      <c r="K17" s="142">
        <f>(Лист6!J17-GETPIVOTDATA("АЗК.Всего",Лист5!$A$3,"ПОН/АЗК","АЗК 01/МАЗ","Детализация (изм)","01.2019"))/Лист6!J17</f>
        <v>0.45836427448359707</v>
      </c>
      <c r="L17" s="142">
        <f>(Лист6!K17-GETPIVOTDATA("АЗК.Всего",Лист5!$A$3,"ПОН/АЗК","АЗК 01/МАЗ","Детализация (изм)","01.2019"))/Лист6!K17</f>
        <v>0.47665583121903893</v>
      </c>
      <c r="M17" s="142">
        <f>(Лист6!L17-GETPIVOTDATA("АЗК.Всего",Лист5!$A$3,"ПОН/АЗК","АЗК 01/МАЗ","Детализация (изм)","01.2019"))/Лист6!L17</f>
        <v>0.42457522690952609</v>
      </c>
      <c r="N17" s="142">
        <f>(Лист6!M17-GETPIVOTDATA("АЗК.Всего",Лист5!$A$3,"ПОН/АЗК","АЗК 01/МАЗ","Детализация (изм)","01.2019"))/Лист6!M17</f>
        <v>0.43485246956363643</v>
      </c>
      <c r="O17" s="142">
        <f>(Лист6!N17-GETPIVOTDATA("АЗК.Всего",Лист5!$A$3,"ПОН/АЗК","АЗК 01/МАЗ","Детализация (изм)","01.2019"))/Лист6!N17</f>
        <v>0.34091313957120728</v>
      </c>
      <c r="P17" s="142">
        <f>(Лист6!O17-GETPIVOTDATA("АЗК.Всего",Лист5!$A$3,"ПОН/АЗК","АЗК 01/МАЗ","Детализация (изм)","01.2019"))/Лист6!O17</f>
        <v>0.34256247337846979</v>
      </c>
      <c r="Q17" s="142">
        <f>(Лист6!P17-GETPIVOTDATA("АЗК.Всего",Лист5!$A$3,"ПОН/АЗК","АЗК 01/МАЗ","Детализация (изм)","01.2019"))/Лист6!P17</f>
        <v>0.42533338376867075</v>
      </c>
      <c r="R17" s="142">
        <f>(Лист6!Q17-GETPIVOTDATA("АЗК.Всего",Лист5!$A$3,"ПОН/АЗК","АЗК 01/МАЗ","Детализация (изм)","01.2019"))/Лист6!Q17</f>
        <v>0.38475016077622287</v>
      </c>
      <c r="S17" s="142">
        <f>(Лист6!R17-GETPIVOTDATA("АЗК.Всего",Лист5!$A$3,"ПОН/АЗК","АЗК 01/МАЗ","Детализация (изм)","01.2019"))/Лист6!R17</f>
        <v>0.40201822969234874</v>
      </c>
    </row>
    <row r="18" spans="1:19" x14ac:dyDescent="0.25">
      <c r="A18" t="str">
        <f>Лист6!A18</f>
        <v>АЗК 17 МАЗ</v>
      </c>
      <c r="B18" t="str">
        <f>Лист5!A21</f>
        <v>АЗК 17 МАЗ</v>
      </c>
      <c r="C18" s="142">
        <f>(Лист6!B18-GETPIVOTDATA("АЗК.Всего",Лист5!$A$3,"ПОН/АЗК","АЗК 01/МАЗ","Детализация (изм)","01.2019"))/Лист6!B18</f>
        <v>0.56754821380502074</v>
      </c>
      <c r="D18" s="142">
        <f>(Лист6!C18-GETPIVOTDATA("АЗК.Всего",Лист5!$A$3,"ПОН/АЗК","АЗК 01/МАЗ","Детализация (изм)","01.2019"))/Лист6!C18</f>
        <v>0.50120699414942738</v>
      </c>
      <c r="E18" s="142">
        <f>(Лист6!D18-GETPIVOTDATA("АЗК.Всего",Лист5!$A$3,"ПОН/АЗК","АЗК 01/МАЗ","Детализация (изм)","01.2019"))/Лист6!D18</f>
        <v>0.56007328060017281</v>
      </c>
      <c r="F18" s="142">
        <f>(Лист6!E18-GETPIVOTDATA("АЗК.Всего",Лист5!$A$3,"ПОН/АЗК","АЗК 01/МАЗ","Детализация (изм)","01.2019"))/Лист6!E18</f>
        <v>0.57436735377191717</v>
      </c>
      <c r="G18" s="142">
        <f>(Лист6!F18-GETPIVOTDATA("АЗК.Всего",Лист5!$A$3,"ПОН/АЗК","АЗК 01/МАЗ","Детализация (изм)","01.2019"))/Лист6!F18</f>
        <v>0.58938000314267325</v>
      </c>
      <c r="H18" s="142">
        <f>(Лист6!G18-GETPIVOTDATA("АЗК.Всего",Лист5!$A$3,"ПОН/АЗК","АЗК 01/МАЗ","Детализация (изм)","01.2019"))/Лист6!G18</f>
        <v>0.59255417634587426</v>
      </c>
      <c r="I18" s="142">
        <f>(Лист6!H18-GETPIVOTDATA("АЗК.Всего",Лист5!$A$3,"ПОН/АЗК","АЗК 01/МАЗ","Детализация (изм)","01.2019"))/Лист6!H18</f>
        <v>0.61072360766957845</v>
      </c>
      <c r="J18" s="142">
        <f>(Лист6!I18-GETPIVOTDATA("АЗК.Всего",Лист5!$A$3,"ПОН/АЗК","АЗК 01/МАЗ","Детализация (изм)","01.2019"))/Лист6!I18</f>
        <v>0.59815727006497543</v>
      </c>
      <c r="K18" s="142">
        <f>(Лист6!J18-GETPIVOTDATA("АЗК.Всего",Лист5!$A$3,"ПОН/АЗК","АЗК 01/МАЗ","Детализация (изм)","01.2019"))/Лист6!J18</f>
        <v>0.5824694165027321</v>
      </c>
      <c r="L18" s="142">
        <f>(Лист6!K18-GETPIVOTDATA("АЗК.Всего",Лист5!$A$3,"ПОН/АЗК","АЗК 01/МАЗ","Детализация (изм)","01.2019"))/Лист6!K18</f>
        <v>0.60057998258834455</v>
      </c>
      <c r="M18" s="142">
        <f>(Лист6!L18-GETPIVOTDATA("АЗК.Всего",Лист5!$A$3,"ПОН/АЗК","АЗК 01/МАЗ","Детализация (изм)","01.2019"))/Лист6!L18</f>
        <v>0.58006349459239692</v>
      </c>
      <c r="N18" s="142">
        <f>(Лист6!M18-GETPIVOTDATA("АЗК.Всего",Лист5!$A$3,"ПОН/АЗК","АЗК 01/МАЗ","Детализация (изм)","01.2019"))/Лист6!M18</f>
        <v>0.59747066690110617</v>
      </c>
      <c r="O18" s="142">
        <f>(Лист6!N18-GETPIVOTDATA("АЗК.Всего",Лист5!$A$3,"ПОН/АЗК","АЗК 01/МАЗ","Детализация (изм)","01.2019"))/Лист6!N18</f>
        <v>0.52772421524356328</v>
      </c>
      <c r="P18" s="142">
        <f>(Лист6!O18-GETPIVOTDATA("АЗК.Всего",Лист5!$A$3,"ПОН/АЗК","АЗК 01/МАЗ","Детализация (изм)","01.2019"))/Лист6!O18</f>
        <v>0.55365539914319029</v>
      </c>
      <c r="Q18" s="142">
        <f>(Лист6!P18-GETPIVOTDATA("АЗК.Всего",Лист5!$A$3,"ПОН/АЗК","АЗК 01/МАЗ","Детализация (изм)","01.2019"))/Лист6!P18</f>
        <v>0.58080211948283145</v>
      </c>
      <c r="R18" s="142">
        <f>(Лист6!Q18-GETPIVOTDATA("АЗК.Всего",Лист5!$A$3,"ПОН/АЗК","АЗК 01/МАЗ","Детализация (изм)","01.2019"))/Лист6!Q18</f>
        <v>0.54834226696908217</v>
      </c>
      <c r="S18" s="142">
        <f>(Лист6!R18-GETPIVOTDATA("АЗК.Всего",Лист5!$A$3,"ПОН/АЗК","АЗК 01/МАЗ","Детализация (изм)","01.2019"))/Лист6!R18</f>
        <v>0.47701885519419829</v>
      </c>
    </row>
    <row r="19" spans="1:19" x14ac:dyDescent="0.25">
      <c r="A19" t="str">
        <f>Лист6!A19</f>
        <v>АЗК 18 МАЗ</v>
      </c>
      <c r="B19" t="str">
        <f>Лист5!A22</f>
        <v>АЗК 18 МАЗ</v>
      </c>
      <c r="C19" s="142">
        <f>(Лист6!B19-GETPIVOTDATA("АЗК.Всего",Лист5!$A$3,"ПОН/АЗК","АЗК 01/МАЗ","Детализация (изм)","01.2019"))/Лист6!B19</f>
        <v>0.48675088417554857</v>
      </c>
      <c r="D19" s="142">
        <f>(Лист6!C19-GETPIVOTDATA("АЗК.Всего",Лист5!$A$3,"ПОН/АЗК","АЗК 01/МАЗ","Детализация (изм)","01.2019"))/Лист6!C19</f>
        <v>0.4287238851874634</v>
      </c>
      <c r="E19" s="142">
        <f>(Лист6!D19-GETPIVOTDATA("АЗК.Всего",Лист5!$A$3,"ПОН/АЗК","АЗК 01/МАЗ","Детализация (изм)","01.2019"))/Лист6!D19</f>
        <v>0.49733661650826194</v>
      </c>
      <c r="F19" s="142">
        <f>(Лист6!E19-GETPIVOTDATA("АЗК.Всего",Лист5!$A$3,"ПОН/АЗК","АЗК 01/МАЗ","Детализация (изм)","01.2019"))/Лист6!E19</f>
        <v>0.51296354948906819</v>
      </c>
      <c r="G19" s="142">
        <f>(Лист6!F19-GETPIVOTDATA("АЗК.Всего",Лист5!$A$3,"ПОН/АЗК","АЗК 01/МАЗ","Детализация (изм)","01.2019"))/Лист6!F19</f>
        <v>0.46910260851276869</v>
      </c>
      <c r="H19" s="142">
        <f>(Лист6!G19-GETPIVOTDATA("АЗК.Всего",Лист5!$A$3,"ПОН/АЗК","АЗК 01/МАЗ","Детализация (изм)","01.2019"))/Лист6!G19</f>
        <v>0.51216118848683845</v>
      </c>
      <c r="I19" s="142">
        <f>(Лист6!H19-GETPIVOTDATA("АЗК.Всего",Лист5!$A$3,"ПОН/АЗК","АЗК 01/МАЗ","Детализация (изм)","01.2019"))/Лист6!H19</f>
        <v>0.5314516238515401</v>
      </c>
      <c r="J19" s="142">
        <f>(Лист6!I19-GETPIVOTDATA("АЗК.Всего",Лист5!$A$3,"ПОН/АЗК","АЗК 01/МАЗ","Детализация (изм)","01.2019"))/Лист6!I19</f>
        <v>0.54199749631958749</v>
      </c>
      <c r="K19" s="142">
        <f>(Лист6!J19-GETPIVOTDATA("АЗК.Всего",Лист5!$A$3,"ПОН/АЗК","АЗК 01/МАЗ","Детализация (изм)","01.2019"))/Лист6!J19</f>
        <v>0.50945401512414112</v>
      </c>
      <c r="L19" s="142">
        <f>(Лист6!K19-GETPIVOTDATA("АЗК.Всего",Лист5!$A$3,"ПОН/АЗК","АЗК 01/МАЗ","Детализация (изм)","01.2019"))/Лист6!K19</f>
        <v>0.5333045353949557</v>
      </c>
      <c r="M19" s="142">
        <f>(Лист6!L19-GETPIVOTDATA("АЗК.Всего",Лист5!$A$3,"ПОН/АЗК","АЗК 01/МАЗ","Детализация (изм)","01.2019"))/Лист6!L19</f>
        <v>0.49062532216638566</v>
      </c>
      <c r="N19" s="142">
        <f>(Лист6!M19-GETPIVOTDATA("АЗК.Всего",Лист5!$A$3,"ПОН/АЗК","АЗК 01/МАЗ","Детализация (изм)","01.2019"))/Лист6!M19</f>
        <v>0.51579604952386826</v>
      </c>
      <c r="O19" s="142">
        <f>(Лист6!N19-GETPIVOTDATA("АЗК.Всего",Лист5!$A$3,"ПОН/АЗК","АЗК 01/МАЗ","Детализация (изм)","01.2019"))/Лист6!N19</f>
        <v>0.44790171604527379</v>
      </c>
      <c r="P19" s="142">
        <f>(Лист6!O19-GETPIVOTDATA("АЗК.Всего",Лист5!$A$3,"ПОН/АЗК","АЗК 01/МАЗ","Детализация (изм)","01.2019"))/Лист6!O19</f>
        <v>0.47377855402065283</v>
      </c>
      <c r="Q19" s="142">
        <f>(Лист6!P19-GETPIVOTDATA("АЗК.Всего",Лист5!$A$3,"ПОН/АЗК","АЗК 01/МАЗ","Детализация (изм)","01.2019"))/Лист6!P19</f>
        <v>0.50505611025573505</v>
      </c>
      <c r="R19" s="142">
        <f>(Лист6!Q19-GETPIVOTDATA("АЗК.Всего",Лист5!$A$3,"ПОН/АЗК","АЗК 01/МАЗ","Детализация (изм)","01.2019"))/Лист6!Q19</f>
        <v>0.44395224654307708</v>
      </c>
      <c r="S19" s="142">
        <f>(Лист6!R19-GETPIVOTDATA("АЗК.Всего",Лист5!$A$3,"ПОН/АЗК","АЗК 01/МАЗ","Детализация (изм)","01.2019"))/Лист6!R19</f>
        <v>0.45076116739425331</v>
      </c>
    </row>
    <row r="20" spans="1:19" x14ac:dyDescent="0.25">
      <c r="A20" t="str">
        <f>Лист6!A20</f>
        <v>АЗК 19 МАЗ</v>
      </c>
      <c r="B20" t="str">
        <f>Лист5!A23</f>
        <v>АЗК 19 МАЗ</v>
      </c>
      <c r="C20" s="142">
        <f>(Лист6!B20-GETPIVOTDATA("АЗК.Всего",Лист5!$A$3,"ПОН/АЗК","АЗК 01/МАЗ","Детализация (изм)","01.2019"))/Лист6!B20</f>
        <v>0.34156949717959306</v>
      </c>
      <c r="D20" s="142">
        <f>(Лист6!C20-GETPIVOTDATA("АЗК.Всего",Лист5!$A$3,"ПОН/АЗК","АЗК 01/МАЗ","Детализация (изм)","01.2019"))/Лист6!C20</f>
        <v>0.31731946500317526</v>
      </c>
      <c r="E20" s="142">
        <f>(Лист6!D20-GETPIVOTDATA("АЗК.Всего",Лист5!$A$3,"ПОН/АЗК","АЗК 01/МАЗ","Детализация (изм)","01.2019"))/Лист6!D20</f>
        <v>0.39803271626985098</v>
      </c>
      <c r="F20" s="142">
        <f>(Лист6!E20-GETPIVOTDATA("АЗК.Всего",Лист5!$A$3,"ПОН/АЗК","АЗК 01/МАЗ","Детализация (изм)","01.2019"))/Лист6!E20</f>
        <v>0.42048981870908736</v>
      </c>
      <c r="G20" s="142">
        <f>(Лист6!F20-GETPIVOTDATA("АЗК.Всего",Лист5!$A$3,"ПОН/АЗК","АЗК 01/МАЗ","Детализация (изм)","01.2019"))/Лист6!F20</f>
        <v>0.43947041627663874</v>
      </c>
      <c r="H20" s="142">
        <f>(Лист6!G20-GETPIVOTDATA("АЗК.Всего",Лист5!$A$3,"ПОН/АЗК","АЗК 01/МАЗ","Детализация (изм)","01.2019"))/Лист6!G20</f>
        <v>0.43985624327285477</v>
      </c>
      <c r="I20" s="142">
        <f>(Лист6!H20-GETPIVOTDATA("АЗК.Всего",Лист5!$A$3,"ПОН/АЗК","АЗК 01/МАЗ","Детализация (изм)","01.2019"))/Лист6!H20</f>
        <v>0.44698825861952851</v>
      </c>
      <c r="J20" s="142">
        <f>(Лист6!I20-GETPIVOTDATA("АЗК.Всего",Лист5!$A$3,"ПОН/АЗК","АЗК 01/МАЗ","Детализация (изм)","01.2019"))/Лист6!I20</f>
        <v>0.44243257673220027</v>
      </c>
      <c r="K20" s="142">
        <f>(Лист6!J20-GETPIVOTDATA("АЗК.Всего",Лист5!$A$3,"ПОН/АЗК","АЗК 01/МАЗ","Детализация (изм)","01.2019"))/Лист6!J20</f>
        <v>0.42140484720714988</v>
      </c>
      <c r="L20" s="142">
        <f>(Лист6!K20-GETPIVOTDATA("АЗК.Всего",Лист5!$A$3,"ПОН/АЗК","АЗК 01/МАЗ","Детализация (изм)","01.2019"))/Лист6!K20</f>
        <v>0.46548454748471668</v>
      </c>
      <c r="M20" s="142">
        <f>(Лист6!L20-GETPIVOTDATA("АЗК.Всего",Лист5!$A$3,"ПОН/АЗК","АЗК 01/МАЗ","Детализация (изм)","01.2019"))/Лист6!L20</f>
        <v>0.43754243149350902</v>
      </c>
      <c r="N20" s="142">
        <f>(Лист6!M20-GETPIVOTDATA("АЗК.Всего",Лист5!$A$3,"ПОН/АЗК","АЗК 01/МАЗ","Детализация (изм)","01.2019"))/Лист6!M20</f>
        <v>0.44153228730633659</v>
      </c>
      <c r="O20" s="142">
        <f>(Лист6!N20-GETPIVOTDATA("АЗК.Всего",Лист5!$A$3,"ПОН/АЗК","АЗК 01/МАЗ","Детализация (изм)","01.2019"))/Лист6!N20</f>
        <v>0.36834721124085396</v>
      </c>
      <c r="P20" s="142">
        <f>(Лист6!O20-GETPIVOTDATA("АЗК.Всего",Лист5!$A$3,"ПОН/АЗК","АЗК 01/МАЗ","Детализация (изм)","01.2019"))/Лист6!O20</f>
        <v>0.37740210842284894</v>
      </c>
      <c r="Q20" s="142">
        <f>(Лист6!P20-GETPIVOTDATA("АЗК.Всего",Лист5!$A$3,"ПОН/АЗК","АЗК 01/МАЗ","Детализация (изм)","01.2019"))/Лист6!P20</f>
        <v>0.41547596665485265</v>
      </c>
      <c r="R20" s="142">
        <f>(Лист6!Q20-GETPIVOTDATA("АЗК.Всего",Лист5!$A$3,"ПОН/АЗК","АЗК 01/МАЗ","Детализация (изм)","01.2019"))/Лист6!Q20</f>
        <v>0.35834356627825953</v>
      </c>
      <c r="S20" s="142">
        <f>(Лист6!R20-GETPIVOTDATA("АЗК.Всего",Лист5!$A$3,"ПОН/АЗК","АЗК 01/МАЗ","Детализация (изм)","01.2019"))/Лист6!R20</f>
        <v>0.40420169396580996</v>
      </c>
    </row>
    <row r="21" spans="1:19" x14ac:dyDescent="0.25">
      <c r="A21" t="str">
        <f>Лист6!A21</f>
        <v>АЗК 20 МАЗ</v>
      </c>
      <c r="B21" t="str">
        <f>Лист5!A24</f>
        <v>АЗК 20 МАЗ</v>
      </c>
      <c r="C21" s="142">
        <f>(Лист6!B21-GETPIVOTDATA("АЗК.Всего",Лист5!$A$3,"ПОН/АЗК","АЗК 01/МАЗ","Детализация (изм)","01.2019"))/Лист6!B21</f>
        <v>0.19471285536305524</v>
      </c>
      <c r="D21" s="142">
        <f>(Лист6!C21-GETPIVOTDATA("АЗК.Всего",Лист5!$A$3,"ПОН/АЗК","АЗК 01/МАЗ","Детализация (изм)","01.2019"))/Лист6!C21</f>
        <v>0.16168418868206536</v>
      </c>
      <c r="E21" s="142">
        <f>(Лист6!D21-GETPIVOTDATA("АЗК.Всего",Лист5!$A$3,"ПОН/АЗК","АЗК 01/МАЗ","Детализация (изм)","01.2019"))/Лист6!D21</f>
        <v>0.33187102532393342</v>
      </c>
      <c r="F21" s="142">
        <f>(Лист6!E21-GETPIVOTDATA("АЗК.Всего",Лист5!$A$3,"ПОН/АЗК","АЗК 01/МАЗ","Детализация (изм)","01.2019"))/Лист6!E21</f>
        <v>0.39095916319473478</v>
      </c>
      <c r="G21" s="142">
        <f>(Лист6!F21-GETPIVOTDATA("АЗК.Всего",Лист5!$A$3,"ПОН/АЗК","АЗК 01/МАЗ","Детализация (изм)","01.2019"))/Лист6!F21</f>
        <v>0.40361435699975801</v>
      </c>
      <c r="H21" s="142">
        <f>(Лист6!G21-GETPIVOTDATA("АЗК.Всего",Лист5!$A$3,"ПОН/АЗК","АЗК 01/МАЗ","Детализация (изм)","01.2019"))/Лист6!G21</f>
        <v>0.43671139981820045</v>
      </c>
      <c r="I21" s="142">
        <f>(Лист6!H21-GETPIVOTDATA("АЗК.Всего",Лист5!$A$3,"ПОН/АЗК","АЗК 01/МАЗ","Детализация (изм)","01.2019"))/Лист6!H21</f>
        <v>0.44856298205727024</v>
      </c>
      <c r="J21" s="142">
        <f>(Лист6!I21-GETPIVOTDATA("АЗК.Всего",Лист5!$A$3,"ПОН/АЗК","АЗК 01/МАЗ","Детализация (изм)","01.2019"))/Лист6!I21</f>
        <v>0.45814718066358989</v>
      </c>
      <c r="K21" s="142">
        <f>(Лист6!J21-GETPIVOTDATA("АЗК.Всего",Лист5!$A$3,"ПОН/АЗК","АЗК 01/МАЗ","Детализация (изм)","01.2019"))/Лист6!J21</f>
        <v>0.39604818404685604</v>
      </c>
      <c r="L21" s="142">
        <f>(Лист6!K21-GETPIVOTDATA("АЗК.Всего",Лист5!$A$3,"ПОН/АЗК","АЗК 01/МАЗ","Детализация (изм)","01.2019"))/Лист6!K21</f>
        <v>0.41365869209428136</v>
      </c>
      <c r="M21" s="142">
        <f>(Лист6!L21-GETPIVOTDATA("АЗК.Всего",Лист5!$A$3,"ПОН/АЗК","АЗК 01/МАЗ","Детализация (изм)","01.2019"))/Лист6!L21</f>
        <v>0.34425721169461532</v>
      </c>
      <c r="N21" s="142">
        <f>(Лист6!M21-GETPIVOTDATA("АЗК.Всего",Лист5!$A$3,"ПОН/АЗК","АЗК 01/МАЗ","Детализация (изм)","01.2019"))/Лист6!M21</f>
        <v>0.35309505602304836</v>
      </c>
      <c r="O21" s="142">
        <f>(Лист6!N21-GETPIVOTDATA("АЗК.Всего",Лист5!$A$3,"ПОН/АЗК","АЗК 01/МАЗ","Детализация (изм)","01.2019"))/Лист6!N21</f>
        <v>0.26338121634721623</v>
      </c>
      <c r="P21" s="142">
        <f>(Лист6!O21-GETPIVOTDATA("АЗК.Всего",Лист5!$A$3,"ПОН/АЗК","АЗК 01/МАЗ","Детализация (изм)","01.2019"))/Лист6!O21</f>
        <v>0.28327271481399485</v>
      </c>
      <c r="Q21" s="142">
        <f>(Лист6!P21-GETPIVOTDATA("АЗК.Всего",Лист5!$A$3,"ПОН/АЗК","АЗК 01/МАЗ","Детализация (изм)","01.2019"))/Лист6!P21</f>
        <v>0.34357480867977097</v>
      </c>
      <c r="R21" s="142">
        <f>(Лист6!Q21-GETPIVOTDATA("АЗК.Всего",Лист5!$A$3,"ПОН/АЗК","АЗК 01/МАЗ","Детализация (изм)","01.2019"))/Лист6!Q21</f>
        <v>0.33674898028182448</v>
      </c>
      <c r="S21" s="142">
        <f>(Лист6!R21-GETPIVOTDATA("АЗК.Всего",Лист5!$A$3,"ПОН/АЗК","АЗК 01/МАЗ","Детализация (изм)","01.2019"))/Лист6!R21</f>
        <v>0.40805892940580185</v>
      </c>
    </row>
    <row r="22" spans="1:19" x14ac:dyDescent="0.25">
      <c r="A22" t="str">
        <f>Лист6!A22</f>
        <v>АЗК 21 МАЗ</v>
      </c>
      <c r="B22" t="str">
        <f>Лист5!A25</f>
        <v>АЗК 21 МАЗ</v>
      </c>
      <c r="C22" s="142">
        <f>(Лист6!B22-GETPIVOTDATA("АЗК.Всего",Лист5!$A$3,"ПОН/АЗК","АЗК 01/МАЗ","Детализация (изм)","01.2019"))/Лист6!B22</f>
        <v>-0.59808055329214593</v>
      </c>
      <c r="D22" s="142">
        <f>(Лист6!C22-GETPIVOTDATA("АЗК.Всего",Лист5!$A$3,"ПОН/АЗК","АЗК 01/МАЗ","Детализация (изм)","01.2019"))/Лист6!C22</f>
        <v>-0.74620943428416064</v>
      </c>
      <c r="E22" s="142">
        <f>(Лист6!D22-GETPIVOTDATA("АЗК.Всего",Лист5!$A$3,"ПОН/АЗК","АЗК 01/МАЗ","Детализация (изм)","01.2019"))/Лист6!D22</f>
        <v>-0.56428069090198008</v>
      </c>
      <c r="F22" s="142">
        <f>(Лист6!E22-GETPIVOTDATA("АЗК.Всего",Лист5!$A$3,"ПОН/АЗК","АЗК 01/МАЗ","Детализация (изм)","01.2019"))/Лист6!E22</f>
        <v>-0.37291726974015899</v>
      </c>
      <c r="G22" s="142">
        <f>(Лист6!F22-GETPIVOTDATA("АЗК.Всего",Лист5!$A$3,"ПОН/АЗК","АЗК 01/МАЗ","Детализация (изм)","01.2019"))/Лист6!F22</f>
        <v>-0.23515241693168498</v>
      </c>
      <c r="H22" s="142">
        <f>(Лист6!G22-GETPIVOTDATA("АЗК.Всего",Лист5!$A$3,"ПОН/АЗК","АЗК 01/МАЗ","Детализация (изм)","01.2019"))/Лист6!G22</f>
        <v>-0.19388618245221395</v>
      </c>
      <c r="I22" s="142">
        <f>(Лист6!H22-GETPIVOTDATA("АЗК.Всего",Лист5!$A$3,"ПОН/АЗК","АЗК 01/МАЗ","Детализация (изм)","01.2019"))/Лист6!H22</f>
        <v>-0.15272430972497747</v>
      </c>
      <c r="J22" s="142">
        <f>(Лист6!I22-GETPIVOTDATA("АЗК.Всего",Лист5!$A$3,"ПОН/АЗК","АЗК 01/МАЗ","Детализация (изм)","01.2019"))/Лист6!I22</f>
        <v>-0.11736114767463386</v>
      </c>
      <c r="K22" s="142">
        <f>(Лист6!J22-GETPIVOTDATA("АЗК.Всего",Лист5!$A$3,"ПОН/АЗК","АЗК 01/МАЗ","Детализация (изм)","01.2019"))/Лист6!J22</f>
        <v>-0.28404168286524784</v>
      </c>
      <c r="L22" s="142">
        <f>(Лист6!K22-GETPIVOTDATA("АЗК.Всего",Лист5!$A$3,"ПОН/АЗК","АЗК 01/МАЗ","Детализация (изм)","01.2019"))/Лист6!K22</f>
        <v>-0.16365157593601193</v>
      </c>
      <c r="M22" s="142">
        <f>(Лист6!L22-GETPIVOTDATA("АЗК.Всего",Лист5!$A$3,"ПОН/АЗК","АЗК 01/МАЗ","Детализация (изм)","01.2019"))/Лист6!L22</f>
        <v>-0.29851144927339607</v>
      </c>
      <c r="N22" s="142">
        <f>(Лист6!M22-GETPIVOTDATA("АЗК.Всего",Лист5!$A$3,"ПОН/АЗК","АЗК 01/МАЗ","Детализация (изм)","01.2019"))/Лист6!M22</f>
        <v>-0.3107855792458184</v>
      </c>
      <c r="O22" s="142">
        <f>(Лист6!N22-GETPIVOTDATA("АЗК.Всего",Лист5!$A$3,"ПОН/АЗК","АЗК 01/МАЗ","Детализация (изм)","01.2019"))/Лист6!N22</f>
        <v>-0.48306838714961248</v>
      </c>
      <c r="P22" s="142">
        <f>(Лист6!O22-GETPIVOTDATA("АЗК.Всего",Лист5!$A$3,"ПОН/АЗК","АЗК 01/МАЗ","Детализация (изм)","01.2019"))/Лист6!O22</f>
        <v>-0.49232593600559987</v>
      </c>
      <c r="Q22" s="142">
        <f>(Лист6!P22-GETPIVOTDATA("АЗК.Всего",Лист5!$A$3,"ПОН/АЗК","АЗК 01/МАЗ","Детализация (изм)","01.2019"))/Лист6!P22</f>
        <v>-0.35409070210902427</v>
      </c>
      <c r="R22" s="142">
        <f>(Лист6!Q22-GETPIVOTDATA("АЗК.Всего",Лист5!$A$3,"ПОН/АЗК","АЗК 01/МАЗ","Детализация (изм)","01.2019"))/Лист6!Q22</f>
        <v>-0.41777232569092509</v>
      </c>
      <c r="S22" s="142">
        <f>(Лист6!R22-GETPIVOTDATA("АЗК.Всего",Лист5!$A$3,"ПОН/АЗК","АЗК 01/МАЗ","Детализация (изм)","01.2019"))/Лист6!R22</f>
        <v>-0.23746606204824219</v>
      </c>
    </row>
    <row r="23" spans="1:19" x14ac:dyDescent="0.25">
      <c r="A23" t="str">
        <f>Лист6!A23</f>
        <v>АЗК 22 МАЗ</v>
      </c>
      <c r="B23" t="str">
        <f>Лист5!A26</f>
        <v>АЗК 22 МАЗ</v>
      </c>
      <c r="C23" s="142" t="e">
        <f>(Лист6!B23-GETPIVOTDATA("АЗК.Всего",Лист5!$A$3,"ПОН/АЗК","АЗК 01/МАЗ","Детализация (изм)","01.2019"))/Лист6!B23</f>
        <v>#DIV/0!</v>
      </c>
      <c r="D23" s="142">
        <f>(Лист6!C23-GETPIVOTDATA("АЗК.Всего",Лист5!$A$3,"ПОН/АЗК","АЗК 01/МАЗ","Детализация (изм)","01.2019"))/Лист6!C23</f>
        <v>-0.32964538282599509</v>
      </c>
      <c r="E23" s="142">
        <f>(Лист6!D23-GETPIVOTDATA("АЗК.Всего",Лист5!$A$3,"ПОН/АЗК","АЗК 01/МАЗ","Детализация (изм)","01.2019"))/Лист6!D23</f>
        <v>0.4813634087900559</v>
      </c>
      <c r="F23" s="142">
        <f>(Лист6!E23-GETPIVOTDATA("АЗК.Всего",Лист5!$A$3,"ПОН/АЗК","АЗК 01/МАЗ","Детализация (изм)","01.2019"))/Лист6!E23</f>
        <v>0.54493484038201878</v>
      </c>
      <c r="G23" s="142">
        <f>(Лист6!F23-GETPIVOTDATA("АЗК.Всего",Лист5!$A$3,"ПОН/АЗК","АЗК 01/МАЗ","Детализация (изм)","01.2019"))/Лист6!F23</f>
        <v>0.60853565339981142</v>
      </c>
      <c r="H23" s="142">
        <f>(Лист6!G23-GETPIVOTDATA("АЗК.Всего",Лист5!$A$3,"ПОН/АЗК","АЗК 01/МАЗ","Детализация (изм)","01.2019"))/Лист6!G23</f>
        <v>0.61348028372865848</v>
      </c>
      <c r="I23" s="142">
        <f>(Лист6!H23-GETPIVOTDATA("АЗК.Всего",Лист5!$A$3,"ПОН/АЗК","АЗК 01/МАЗ","Детализация (изм)","01.2019"))/Лист6!H23</f>
        <v>0.63931110757634746</v>
      </c>
      <c r="J23" s="142">
        <f>(Лист6!I23-GETPIVOTDATA("АЗК.Всего",Лист5!$A$3,"ПОН/АЗК","АЗК 01/МАЗ","Детализация (изм)","01.2019"))/Лист6!I23</f>
        <v>0.65272955365476348</v>
      </c>
      <c r="K23" s="142">
        <f>(Лист6!J23-GETPIVOTDATA("АЗК.Всего",Лист5!$A$3,"ПОН/АЗК","АЗК 01/МАЗ","Детализация (изм)","01.2019"))/Лист6!J23</f>
        <v>0.6510823892083849</v>
      </c>
      <c r="L23" s="142">
        <f>(Лист6!K23-GETPIVOTDATA("АЗК.Всего",Лист5!$A$3,"ПОН/АЗК","АЗК 01/МАЗ","Детализация (изм)","01.2019"))/Лист6!K23</f>
        <v>0.66717360563761274</v>
      </c>
      <c r="M23" s="142">
        <f>(Лист6!L23-GETPIVOTDATA("АЗК.Всего",Лист5!$A$3,"ПОН/АЗК","АЗК 01/МАЗ","Детализация (изм)","01.2019"))/Лист6!L23</f>
        <v>0.65318514864190391</v>
      </c>
      <c r="N23" s="142">
        <f>(Лист6!M23-GETPIVOTDATA("АЗК.Всего",Лист5!$A$3,"ПОН/АЗК","АЗК 01/МАЗ","Детализация (изм)","01.2019"))/Лист6!M23</f>
        <v>0.69023385914561997</v>
      </c>
      <c r="O23" s="142">
        <f>(Лист6!N23-GETPIVOTDATA("АЗК.Всего",Лист5!$A$3,"ПОН/АЗК","АЗК 01/МАЗ","Детализация (изм)","01.2019"))/Лист6!N23</f>
        <v>0.68353161714848931</v>
      </c>
      <c r="P23" s="142">
        <f>(Лист6!O23-GETPIVOTDATA("АЗК.Всего",Лист5!$A$3,"ПОН/АЗК","АЗК 01/МАЗ","Детализация (изм)","01.2019"))/Лист6!O23</f>
        <v>0.67589411488708706</v>
      </c>
      <c r="Q23" s="142">
        <f>(Лист6!P23-GETPIVOTDATA("АЗК.Всего",Лист5!$A$3,"ПОН/АЗК","АЗК 01/МАЗ","Детализация (изм)","01.2019"))/Лист6!P23</f>
        <v>0.65597136064819395</v>
      </c>
      <c r="R23" s="142">
        <f>(Лист6!Q23-GETPIVOTDATA("АЗК.Всего",Лист5!$A$3,"ПОН/АЗК","АЗК 01/МАЗ","Детализация (изм)","01.2019"))/Лист6!Q23</f>
        <v>0.62209247803604106</v>
      </c>
      <c r="S23" s="142">
        <f>(Лист6!R23-GETPIVOTDATA("АЗК.Всего",Лист5!$A$3,"ПОН/АЗК","АЗК 01/МАЗ","Детализация (изм)","01.2019"))/Лист6!R23</f>
        <v>0.58088723095440753</v>
      </c>
    </row>
    <row r="24" spans="1:19" x14ac:dyDescent="0.25">
      <c r="A24" t="str">
        <f>Лист6!A24</f>
        <v>АЗК 23 МАЗ</v>
      </c>
      <c r="B24" t="str">
        <f>Лист5!A27</f>
        <v>АЗК 23 МАЗ</v>
      </c>
      <c r="C24" s="142">
        <f>(Лист6!B24-GETPIVOTDATA("АЗК.Всего",Лист5!$A$3,"ПОН/АЗК","АЗК 01/МАЗ","Детализация (изм)","01.2019"))/Лист6!B24</f>
        <v>0.20884745074732342</v>
      </c>
      <c r="D24" s="142">
        <f>(Лист6!C24-GETPIVOTDATA("АЗК.Всего",Лист5!$A$3,"ПОН/АЗК","АЗК 01/МАЗ","Детализация (изм)","01.2019"))/Лист6!C24</f>
        <v>0.10718353632211862</v>
      </c>
      <c r="E24" s="142">
        <f>(Лист6!D24-GETPIVOTDATA("АЗК.Всего",Лист5!$A$3,"ПОН/АЗК","АЗК 01/МАЗ","Детализация (изм)","01.2019"))/Лист6!D24</f>
        <v>0.25216434146446148</v>
      </c>
      <c r="F24" s="142">
        <f>(Лист6!E24-GETPIVOTDATA("АЗК.Всего",Лист5!$A$3,"ПОН/АЗК","АЗК 01/МАЗ","Детализация (изм)","01.2019"))/Лист6!E24</f>
        <v>0.29927982712497819</v>
      </c>
      <c r="G24" s="142">
        <f>(Лист6!F24-GETPIVOTDATA("АЗК.Всего",Лист5!$A$3,"ПОН/АЗК","АЗК 01/МАЗ","Детализация (изм)","01.2019"))/Лист6!F24</f>
        <v>0.33450809380086988</v>
      </c>
      <c r="H24" s="142">
        <f>(Лист6!G24-GETPIVOTDATA("АЗК.Всего",Лист5!$A$3,"ПОН/АЗК","АЗК 01/МАЗ","Детализация (изм)","01.2019"))/Лист6!G24</f>
        <v>0.36421319080150016</v>
      </c>
      <c r="I24" s="142">
        <f>(Лист6!H24-GETPIVOTDATA("АЗК.Всего",Лист5!$A$3,"ПОН/АЗК","АЗК 01/МАЗ","Детализация (изм)","01.2019"))/Лист6!H24</f>
        <v>0.3343162713677798</v>
      </c>
      <c r="J24" s="142">
        <f>(Лист6!I24-GETPIVOTDATA("АЗК.Всего",Лист5!$A$3,"ПОН/АЗК","АЗК 01/МАЗ","Детализация (изм)","01.2019"))/Лист6!I24</f>
        <v>0.35496474047576398</v>
      </c>
      <c r="K24" s="142">
        <f>(Лист6!J24-GETPIVOTDATA("АЗК.Всего",Лист5!$A$3,"ПОН/АЗК","АЗК 01/МАЗ","Детализация (изм)","01.2019"))/Лист6!J24</f>
        <v>0.3217310095498021</v>
      </c>
      <c r="L24" s="142">
        <f>(Лист6!K24-GETPIVOTDATA("АЗК.Всего",Лист5!$A$3,"ПОН/АЗК","АЗК 01/МАЗ","Детализация (изм)","01.2019"))/Лист6!K24</f>
        <v>0.36724914588755853</v>
      </c>
      <c r="M24" s="142">
        <f>(Лист6!L24-GETPIVOTDATA("АЗК.Всего",Лист5!$A$3,"ПОН/АЗК","АЗК 01/МАЗ","Детализация (изм)","01.2019"))/Лист6!L24</f>
        <v>0.31354004497409371</v>
      </c>
      <c r="N24" s="142">
        <f>(Лист6!M24-GETPIVOTDATA("АЗК.Всего",Лист5!$A$3,"ПОН/АЗК","АЗК 01/МАЗ","Детализация (изм)","01.2019"))/Лист6!M24</f>
        <v>0.33321707892385305</v>
      </c>
      <c r="O24" s="142">
        <f>(Лист6!N24-GETPIVOTDATA("АЗК.Всего",Лист5!$A$3,"ПОН/АЗК","АЗК 01/МАЗ","Детализация (изм)","01.2019"))/Лист6!N24</f>
        <v>0.23774618124480315</v>
      </c>
      <c r="P24" s="142">
        <f>(Лист6!O24-GETPIVOTDATA("АЗК.Всего",Лист5!$A$3,"ПОН/АЗК","АЗК 01/МАЗ","Детализация (изм)","01.2019"))/Лист6!O24</f>
        <v>0.23951540334832847</v>
      </c>
      <c r="Q24" s="142">
        <f>(Лист6!P24-GETPIVOTDATA("АЗК.Всего",Лист5!$A$3,"ПОН/АЗК","АЗК 01/МАЗ","Детализация (изм)","01.2019"))/Лист6!P24</f>
        <v>0.25732429985070643</v>
      </c>
      <c r="R24" s="142">
        <f>(Лист6!Q24-GETPIVOTDATA("АЗК.Всего",Лист5!$A$3,"ПОН/АЗК","АЗК 01/МАЗ","Детализация (изм)","01.2019"))/Лист6!Q24</f>
        <v>9.2787187586143433E-2</v>
      </c>
      <c r="S24" s="142">
        <f>(Лист6!R24-GETPIVOTDATA("АЗК.Всего",Лист5!$A$3,"ПОН/АЗК","АЗК 01/МАЗ","Детализация (изм)","01.2019"))/Лист6!R24</f>
        <v>0.15833402071596717</v>
      </c>
    </row>
    <row r="25" spans="1:19" x14ac:dyDescent="0.25">
      <c r="A25" t="str">
        <f>Лист6!A25</f>
        <v>АЗК 24 МАЗ</v>
      </c>
      <c r="B25" t="str">
        <f>Лист5!A28</f>
        <v>АЗК 24 МАЗ</v>
      </c>
      <c r="C25" s="142">
        <f>(Лист6!B25-GETPIVOTDATA("АЗК.Всего",Лист5!$A$3,"ПОН/АЗК","АЗК 01/МАЗ","Детализация (изм)","01.2019"))/Лист6!B25</f>
        <v>0.15478039523317971</v>
      </c>
      <c r="D25" s="142">
        <f>(Лист6!C25-GETPIVOTDATA("АЗК.Всего",Лист5!$A$3,"ПОН/АЗК","АЗК 01/МАЗ","Детализация (изм)","01.2019"))/Лист6!C25</f>
        <v>0.1341401718582404</v>
      </c>
      <c r="E25" s="142">
        <f>(Лист6!D25-GETPIVOTDATA("АЗК.Всего",Лист5!$A$3,"ПОН/АЗК","АЗК 01/МАЗ","Детализация (изм)","01.2019"))/Лист6!D25</f>
        <v>0.20606675241505745</v>
      </c>
      <c r="F25" s="142">
        <f>(Лист6!E25-GETPIVOTDATA("АЗК.Всего",Лист5!$A$3,"ПОН/АЗК","АЗК 01/МАЗ","Детализация (изм)","01.2019"))/Лист6!E25</f>
        <v>0.2813194438259618</v>
      </c>
      <c r="G25" s="142">
        <f>(Лист6!F25-GETPIVOTDATA("АЗК.Всего",Лист5!$A$3,"ПОН/АЗК","АЗК 01/МАЗ","Детализация (изм)","01.2019"))/Лист6!F25</f>
        <v>0.28761640954403861</v>
      </c>
      <c r="H25" s="142">
        <f>(Лист6!G25-GETPIVOTDATA("АЗК.Всего",Лист5!$A$3,"ПОН/АЗК","АЗК 01/МАЗ","Детализация (изм)","01.2019"))/Лист6!G25</f>
        <v>0.30345937830443737</v>
      </c>
      <c r="I25" s="142">
        <f>(Лист6!H25-GETPIVOTDATA("АЗК.Всего",Лист5!$A$3,"ПОН/АЗК","АЗК 01/МАЗ","Детализация (изм)","01.2019"))/Лист6!H25</f>
        <v>0.30074041485546837</v>
      </c>
      <c r="J25" s="142">
        <f>(Лист6!I25-GETPIVOTDATA("АЗК.Всего",Лист5!$A$3,"ПОН/АЗК","АЗК 01/МАЗ","Детализация (изм)","01.2019"))/Лист6!I25</f>
        <v>0.30066565757469582</v>
      </c>
      <c r="K25" s="142">
        <f>(Лист6!J25-GETPIVOTDATA("АЗК.Всего",Лист5!$A$3,"ПОН/АЗК","АЗК 01/МАЗ","Детализация (изм)","01.2019"))/Лист6!J25</f>
        <v>0.28225516053548044</v>
      </c>
      <c r="L25" s="142">
        <f>(Лист6!K25-GETPIVOTDATA("АЗК.Всего",Лист5!$A$3,"ПОН/АЗК","АЗК 01/МАЗ","Детализация (изм)","01.2019"))/Лист6!K25</f>
        <v>0.34385138267541515</v>
      </c>
      <c r="M25" s="142">
        <f>(Лист6!L25-GETPIVOTDATA("АЗК.Всего",Лист5!$A$3,"ПОН/АЗК","АЗК 01/МАЗ","Детализация (изм)","01.2019"))/Лист6!L25</f>
        <v>0.27452212715078028</v>
      </c>
      <c r="N25" s="142">
        <f>(Лист6!M25-GETPIVOTDATA("АЗК.Всего",Лист5!$A$3,"ПОН/АЗК","АЗК 01/МАЗ","Детализация (изм)","01.2019"))/Лист6!M25</f>
        <v>0.27817730787620548</v>
      </c>
      <c r="O25" s="142">
        <f>(Лист6!N25-GETPIVOTDATA("АЗК.Всего",Лист5!$A$3,"ПОН/АЗК","АЗК 01/МАЗ","Детализация (изм)","01.2019"))/Лист6!N25</f>
        <v>0.17966461784220394</v>
      </c>
      <c r="P25" s="142">
        <f>(Лист6!O25-GETPIVOTDATA("АЗК.Всего",Лист5!$A$3,"ПОН/АЗК","АЗК 01/МАЗ","Детализация (изм)","01.2019"))/Лист6!O25</f>
        <v>0.21526164246210869</v>
      </c>
      <c r="Q25" s="142">
        <f>(Лист6!P25-GETPIVOTDATA("АЗК.Всего",Лист5!$A$3,"ПОН/АЗК","АЗК 01/МАЗ","Детализация (изм)","01.2019"))/Лист6!P25</f>
        <v>0.25132747961359292</v>
      </c>
      <c r="R25" s="142">
        <f>(Лист6!Q25-GETPIVOTDATA("АЗК.Всего",Лист5!$A$3,"ПОН/АЗК","АЗК 01/МАЗ","Детализация (изм)","01.2019"))/Лист6!Q25</f>
        <v>0.19716777627606363</v>
      </c>
      <c r="S25" s="142">
        <f>(Лист6!R25-GETPIVOTDATA("АЗК.Всего",Лист5!$A$3,"ПОН/АЗК","АЗК 01/МАЗ","Детализация (изм)","01.2019"))/Лист6!R25</f>
        <v>0.25589677262035315</v>
      </c>
    </row>
    <row r="26" spans="1:19" x14ac:dyDescent="0.25">
      <c r="A26" t="str">
        <f>Лист6!A26</f>
        <v>АЗК 25 МАЗ</v>
      </c>
      <c r="B26" t="str">
        <f>Лист5!A29</f>
        <v>АЗК 25 МАЗ</v>
      </c>
      <c r="C26" s="142">
        <f>(Лист6!B26-GETPIVOTDATA("АЗК.Всего",Лист5!$A$3,"ПОН/АЗК","АЗК 01/МАЗ","Детализация (изм)","01.2019"))/Лист6!B26</f>
        <v>-0.12760376030177908</v>
      </c>
      <c r="D26" s="142">
        <f>(Лист6!C26-GETPIVOTDATA("АЗК.Всего",Лист5!$A$3,"ПОН/АЗК","АЗК 01/МАЗ","Детализация (изм)","01.2019"))/Лист6!C26</f>
        <v>-0.17873273451005378</v>
      </c>
      <c r="E26" s="142">
        <f>(Лист6!D26-GETPIVOTDATA("АЗК.Всего",Лист5!$A$3,"ПОН/АЗК","АЗК 01/МАЗ","Детализация (изм)","01.2019"))/Лист6!D26</f>
        <v>-3.6075024981297159E-2</v>
      </c>
      <c r="F26" s="142">
        <f>(Лист6!E26-GETPIVOTDATA("АЗК.Всего",Лист5!$A$3,"ПОН/АЗК","АЗК 01/МАЗ","Детализация (изм)","01.2019"))/Лист6!E26</f>
        <v>0.14696365860862617</v>
      </c>
      <c r="G26" s="142">
        <f>(Лист6!F26-GETPIVOTDATA("АЗК.Всего",Лист5!$A$3,"ПОН/АЗК","АЗК 01/МАЗ","Детализация (изм)","01.2019"))/Лист6!F26</f>
        <v>0.18820706817493665</v>
      </c>
      <c r="H26" s="142">
        <f>(Лист6!G26-GETPIVOTDATA("АЗК.Всего",Лист5!$A$3,"ПОН/АЗК","АЗК 01/МАЗ","Детализация (изм)","01.2019"))/Лист6!G26</f>
        <v>0.16263271703141188</v>
      </c>
      <c r="I26" s="142">
        <f>(Лист6!H26-GETPIVOTDATA("АЗК.Всего",Лист5!$A$3,"ПОН/АЗК","АЗК 01/МАЗ","Детализация (изм)","01.2019"))/Лист6!H26</f>
        <v>0.1937605675887368</v>
      </c>
      <c r="J26" s="142">
        <f>(Лист6!I26-GETPIVOTDATA("АЗК.Всего",Лист5!$A$3,"ПОН/АЗК","АЗК 01/МАЗ","Детализация (изм)","01.2019"))/Лист6!I26</f>
        <v>0.20694576396608216</v>
      </c>
      <c r="K26" s="142">
        <f>(Лист6!J26-GETPIVOTDATA("АЗК.Всего",Лист5!$A$3,"ПОН/АЗК","АЗК 01/МАЗ","Детализация (изм)","01.2019"))/Лист6!J26</f>
        <v>0.18099015929557979</v>
      </c>
      <c r="L26" s="142">
        <f>(Лист6!K26-GETPIVOTDATA("АЗК.Всего",Лист5!$A$3,"ПОН/АЗК","АЗК 01/МАЗ","Детализация (изм)","01.2019"))/Лист6!K26</f>
        <v>0.18826077166164379</v>
      </c>
      <c r="M26" s="142">
        <f>(Лист6!L26-GETPIVOTDATA("АЗК.Всего",Лист5!$A$3,"ПОН/АЗК","АЗК 01/МАЗ","Детализация (изм)","01.2019"))/Лист6!L26</f>
        <v>6.4254808181117631E-2</v>
      </c>
      <c r="N26" s="142">
        <f>(Лист6!M26-GETPIVOTDATA("АЗК.Всего",Лист5!$A$3,"ПОН/АЗК","АЗК 01/МАЗ","Детализация (изм)","01.2019"))/Лист6!M26</f>
        <v>3.0357428227899816E-2</v>
      </c>
      <c r="O26" s="142">
        <f>(Лист6!N26-GETPIVOTDATA("АЗК.Всего",Лист5!$A$3,"ПОН/АЗК","АЗК 01/МАЗ","Детализация (изм)","01.2019"))/Лист6!N26</f>
        <v>-0.14996470392306283</v>
      </c>
      <c r="P26" s="142">
        <f>(Лист6!O26-GETPIVOTDATA("АЗК.Всего",Лист5!$A$3,"ПОН/АЗК","АЗК 01/МАЗ","Детализация (изм)","01.2019"))/Лист6!O26</f>
        <v>-8.4074040551811877E-2</v>
      </c>
      <c r="Q26" s="142">
        <f>(Лист6!P26-GETPIVOTDATA("АЗК.Всего",Лист5!$A$3,"ПОН/АЗК","АЗК 01/МАЗ","Детализация (изм)","01.2019"))/Лист6!P26</f>
        <v>2.5822653843903167E-2</v>
      </c>
      <c r="R26" s="142">
        <f>(Лист6!Q26-GETPIVOTDATA("АЗК.Всего",Лист5!$A$3,"ПОН/АЗК","АЗК 01/МАЗ","Детализация (изм)","01.2019"))/Лист6!Q26</f>
        <v>2.159511562775137E-2</v>
      </c>
      <c r="S26" s="142">
        <f>(Лист6!R26-GETPIVOTDATA("АЗК.Всего",Лист5!$A$3,"ПОН/АЗК","АЗК 01/МАЗ","Детализация (изм)","01.2019"))/Лист6!R26</f>
        <v>0.12073665080067283</v>
      </c>
    </row>
    <row r="27" spans="1:19" x14ac:dyDescent="0.25">
      <c r="A27" t="str">
        <f>Лист6!A27</f>
        <v>АЗК 26 МАЗ</v>
      </c>
      <c r="B27" t="str">
        <f>Лист5!A30</f>
        <v>АЗК 26 МАЗ</v>
      </c>
      <c r="C27" s="142">
        <f>(Лист6!B27-GETPIVOTDATA("АЗК.Всего",Лист5!$A$3,"ПОН/АЗК","АЗК 01/МАЗ","Детализация (изм)","01.2019"))/Лист6!B27</f>
        <v>0.73619245527489563</v>
      </c>
      <c r="D27" s="142">
        <f>(Лист6!C27-GETPIVOTDATA("АЗК.Всего",Лист5!$A$3,"ПОН/АЗК","АЗК 01/МАЗ","Детализация (изм)","01.2019"))/Лист6!C27</f>
        <v>0.71247300441487427</v>
      </c>
      <c r="E27" s="142">
        <f>(Лист6!D27-GETPIVOTDATA("АЗК.Всего",Лист5!$A$3,"ПОН/АЗК","АЗК 01/МАЗ","Детализация (изм)","01.2019"))/Лист6!D27</f>
        <v>0.74023478131928633</v>
      </c>
      <c r="F27" s="142">
        <f>(Лист6!E27-GETPIVOTDATA("АЗК.Всего",Лист5!$A$3,"ПОН/АЗК","АЗК 01/МАЗ","Детализация (изм)","01.2019"))/Лист6!E27</f>
        <v>0.75380052479073101</v>
      </c>
      <c r="G27" s="142">
        <f>(Лист6!F27-GETPIVOTDATA("АЗК.Всего",Лист5!$A$3,"ПОН/АЗК","АЗК 01/МАЗ","Детализация (изм)","01.2019"))/Лист6!F27</f>
        <v>0.74832266033727324</v>
      </c>
      <c r="H27" s="142">
        <f>(Лист6!G27-GETPIVOTDATA("АЗК.Всего",Лист5!$A$3,"ПОН/АЗК","АЗК 01/МАЗ","Детализация (изм)","01.2019"))/Лист6!G27</f>
        <v>0.73743456933788021</v>
      </c>
      <c r="I27" s="142">
        <f>(Лист6!H27-GETPIVOTDATA("АЗК.Всего",Лист5!$A$3,"ПОН/АЗК","АЗК 01/МАЗ","Детализация (изм)","01.2019"))/Лист6!H27</f>
        <v>0.73578043448304153</v>
      </c>
      <c r="J27" s="142">
        <f>(Лист6!I27-GETPIVOTDATA("АЗК.Всего",Лист5!$A$3,"ПОН/АЗК","АЗК 01/МАЗ","Детализация (изм)","01.2019"))/Лист6!I27</f>
        <v>0.73052331404045445</v>
      </c>
      <c r="K27" s="142">
        <f>(Лист6!J27-GETPIVOTDATA("АЗК.Всего",Лист5!$A$3,"ПОН/АЗК","АЗК 01/МАЗ","Детализация (изм)","01.2019"))/Лист6!J27</f>
        <v>0.7435445137780019</v>
      </c>
      <c r="L27" s="142">
        <f>(Лист6!K27-GETPIVOTDATA("АЗК.Всего",Лист5!$A$3,"ПОН/АЗК","АЗК 01/МАЗ","Детализация (изм)","01.2019"))/Лист6!K27</f>
        <v>0.75937254530614173</v>
      </c>
      <c r="M27" s="142">
        <f>(Лист6!L27-GETPIVOTDATA("АЗК.Всего",Лист5!$A$3,"ПОН/АЗК","АЗК 01/МАЗ","Детализация (изм)","01.2019"))/Лист6!L27</f>
        <v>0.74418991314336713</v>
      </c>
      <c r="N27" s="142">
        <f>(Лист6!M27-GETPIVOTDATA("АЗК.Всего",Лист5!$A$3,"ПОН/АЗК","АЗК 01/МАЗ","Детализация (изм)","01.2019"))/Лист6!M27</f>
        <v>0.75849121394926999</v>
      </c>
      <c r="O27" s="142">
        <f>(Лист6!N27-GETPIVOTDATA("АЗК.Всего",Лист5!$A$3,"ПОН/АЗК","АЗК 01/МАЗ","Детализация (изм)","01.2019"))/Лист6!N27</f>
        <v>0.72220100190051784</v>
      </c>
      <c r="P27" s="142">
        <f>(Лист6!O27-GETPIVOTDATA("АЗК.Всего",Лист5!$A$3,"ПОН/АЗК","АЗК 01/МАЗ","Детализация (изм)","01.2019"))/Лист6!O27</f>
        <v>0.7311031109082522</v>
      </c>
      <c r="Q27" s="142">
        <f>(Лист6!P27-GETPIVOTDATA("АЗК.Всего",Лист5!$A$3,"ПОН/АЗК","АЗК 01/МАЗ","Детализация (изм)","01.2019"))/Лист6!P27</f>
        <v>0.7283180235392348</v>
      </c>
      <c r="R27" s="142">
        <f>(Лист6!Q27-GETPIVOTDATA("АЗК.Всего",Лист5!$A$3,"ПОН/АЗК","АЗК 01/МАЗ","Детализация (изм)","01.2019"))/Лист6!Q27</f>
        <v>0.66719081856952911</v>
      </c>
      <c r="S27" s="142">
        <f>(Лист6!R27-GETPIVOTDATA("АЗК.Всего",Лист5!$A$3,"ПОН/АЗК","АЗК 01/МАЗ","Детализация (изм)","01.2019"))/Лист6!R27</f>
        <v>0.68518336106622446</v>
      </c>
    </row>
    <row r="28" spans="1:19" x14ac:dyDescent="0.25">
      <c r="A28" t="str">
        <f>Лист6!A28</f>
        <v>АЗК 27 МАЗ</v>
      </c>
      <c r="B28" t="str">
        <f>Лист5!A31</f>
        <v>АЗК 27 МАЗ</v>
      </c>
      <c r="C28" s="142">
        <f>(Лист6!B28-GETPIVOTDATA("АЗК.Всего",Лист5!$A$3,"ПОН/АЗК","АЗК 01/МАЗ","Детализация (изм)","01.2019"))/Лист6!B28</f>
        <v>0.48442636471101325</v>
      </c>
      <c r="D28" s="142">
        <f>(Лист6!C28-GETPIVOTDATA("АЗК.Всего",Лист5!$A$3,"ПОН/АЗК","АЗК 01/МАЗ","Детализация (изм)","01.2019"))/Лист6!C28</f>
        <v>0.37606112718723489</v>
      </c>
      <c r="E28" s="142">
        <f>(Лист6!D28-GETPIVOTDATA("АЗК.Всего",Лист5!$A$3,"ПОН/АЗК","АЗК 01/МАЗ","Детализация (изм)","01.2019"))/Лист6!D28</f>
        <v>0.39330451936895927</v>
      </c>
      <c r="F28" s="142">
        <f>(Лист6!E28-GETPIVOTDATA("АЗК.Всего",Лист5!$A$3,"ПОН/АЗК","АЗК 01/МАЗ","Детализация (изм)","01.2019"))/Лист6!E28</f>
        <v>0.43364383129290834</v>
      </c>
      <c r="G28" s="142">
        <f>(Лист6!F28-GETPIVOTDATA("АЗК.Всего",Лист5!$A$3,"ПОН/АЗК","АЗК 01/МАЗ","Детализация (изм)","01.2019"))/Лист6!F28</f>
        <v>0.45090394022797059</v>
      </c>
      <c r="H28" s="142">
        <f>(Лист6!G28-GETPIVOTDATA("АЗК.Всего",Лист5!$A$3,"ПОН/АЗК","АЗК 01/МАЗ","Детализация (изм)","01.2019"))/Лист6!G28</f>
        <v>0.44221756675888807</v>
      </c>
      <c r="I28" s="142">
        <f>(Лист6!H28-GETPIVOTDATA("АЗК.Всего",Лист5!$A$3,"ПОН/АЗК","АЗК 01/МАЗ","Детализация (изм)","01.2019"))/Лист6!H28</f>
        <v>0.44182899517352786</v>
      </c>
      <c r="J28" s="142">
        <f>(Лист6!I28-GETPIVOTDATA("АЗК.Всего",Лист5!$A$3,"ПОН/АЗК","АЗК 01/МАЗ","Детализация (изм)","01.2019"))/Лист6!I28</f>
        <v>0.45096507760694227</v>
      </c>
      <c r="K28" s="142">
        <f>(Лист6!J28-GETPIVOTDATA("АЗК.Всего",Лист5!$A$3,"ПОН/АЗК","АЗК 01/МАЗ","Детализация (изм)","01.2019"))/Лист6!J28</f>
        <v>0.44078167312169225</v>
      </c>
      <c r="L28" s="142">
        <f>(Лист6!K28-GETPIVOTDATA("АЗК.Всего",Лист5!$A$3,"ПОН/АЗК","АЗК 01/МАЗ","Детализация (изм)","01.2019"))/Лист6!K28</f>
        <v>0.46766638871579747</v>
      </c>
      <c r="M28" s="142">
        <f>(Лист6!L28-GETPIVOTDATA("АЗК.Всего",Лист5!$A$3,"ПОН/АЗК","АЗК 01/МАЗ","Детализация (изм)","01.2019"))/Лист6!L28</f>
        <v>0.44967345784002238</v>
      </c>
      <c r="N28" s="142">
        <f>(Лист6!M28-GETPIVOTDATA("АЗК.Всего",Лист5!$A$3,"ПОН/АЗК","АЗК 01/МАЗ","Детализация (изм)","01.2019"))/Лист6!M28</f>
        <v>0.47335284360022006</v>
      </c>
      <c r="O28" s="142">
        <f>(Лист6!N28-GETPIVOTDATA("АЗК.Всего",Лист5!$A$3,"ПОН/АЗК","АЗК 01/МАЗ","Детализация (изм)","01.2019"))/Лист6!N28</f>
        <v>0.40123105176190316</v>
      </c>
      <c r="P28" s="142">
        <f>(Лист6!O28-GETPIVOTDATA("АЗК.Всего",Лист5!$A$3,"ПОН/АЗК","АЗК 01/МАЗ","Детализация (изм)","01.2019"))/Лист6!O28</f>
        <v>0.41528602681189652</v>
      </c>
      <c r="Q28" s="142">
        <f>(Лист6!P28-GETPIVOTDATA("АЗК.Всего",Лист5!$A$3,"ПОН/АЗК","АЗК 01/МАЗ","Детализация (изм)","01.2019"))/Лист6!P28</f>
        <v>0.43071285681189464</v>
      </c>
      <c r="R28" s="142">
        <f>(Лист6!Q28-GETPIVOTDATA("АЗК.Всего",Лист5!$A$3,"ПОН/АЗК","АЗК 01/МАЗ","Детализация (изм)","01.2019"))/Лист6!Q28</f>
        <v>0.35248790069178448</v>
      </c>
      <c r="S28" s="142">
        <f>(Лист6!R28-GETPIVOTDATA("АЗК.Всего",Лист5!$A$3,"ПОН/АЗК","АЗК 01/МАЗ","Детализация (изм)","01.2019"))/Лист6!R28</f>
        <v>0.38131695753015321</v>
      </c>
    </row>
    <row r="29" spans="1:19" x14ac:dyDescent="0.25">
      <c r="A29" t="str">
        <f>Лист6!A29</f>
        <v>АЗК 28 МАЗ</v>
      </c>
      <c r="B29" t="str">
        <f>Лист5!A32</f>
        <v>АЗК 28 МАЗ</v>
      </c>
      <c r="C29" s="142">
        <f>(Лист6!B29-GETPIVOTDATA("АЗК.Всего",Лист5!$A$3,"ПОН/АЗК","АЗК 01/МАЗ","Детализация (изм)","01.2019"))/Лист6!B29</f>
        <v>-0.28856841208950906</v>
      </c>
      <c r="D29" s="142">
        <f>(Лист6!C29-GETPIVOTDATA("АЗК.Всего",Лист5!$A$3,"ПОН/АЗК","АЗК 01/МАЗ","Детализация (изм)","01.2019"))/Лист6!C29</f>
        <v>-0.40942193005391009</v>
      </c>
      <c r="E29" s="142">
        <f>(Лист6!D29-GETPIVOTDATA("АЗК.Всего",Лист5!$A$3,"ПОН/АЗК","АЗК 01/МАЗ","Детализация (изм)","01.2019"))/Лист6!D29</f>
        <v>-0.1396427668255408</v>
      </c>
      <c r="F29" s="142">
        <f>(Лист6!E29-GETPIVOTDATA("АЗК.Всего",Лист5!$A$3,"ПОН/АЗК","АЗК 01/МАЗ","Детализация (изм)","01.2019"))/Лист6!E29</f>
        <v>8.9513896330287255E-3</v>
      </c>
      <c r="G29" s="142">
        <f>(Лист6!F29-GETPIVOTDATA("АЗК.Всего",Лист5!$A$3,"ПОН/АЗК","АЗК 01/МАЗ","Детализация (изм)","01.2019"))/Лист6!F29</f>
        <v>-0.12836258516542284</v>
      </c>
      <c r="H29" s="142">
        <f>(Лист6!G29-GETPIVOTDATA("АЗК.Всего",Лист5!$A$3,"ПОН/АЗК","АЗК 01/МАЗ","Детализация (изм)","01.2019"))/Лист6!G29</f>
        <v>-0.1063915532500055</v>
      </c>
      <c r="I29" s="142">
        <f>(Лист6!H29-GETPIVOTDATA("АЗК.Всего",Лист5!$A$3,"ПОН/АЗК","АЗК 01/МАЗ","Детализация (изм)","01.2019"))/Лист6!H29</f>
        <v>-1.3762323390356629E-2</v>
      </c>
      <c r="J29" s="142">
        <f>(Лист6!I29-GETPIVOTDATA("АЗК.Всего",Лист5!$A$3,"ПОН/АЗК","АЗК 01/МАЗ","Детализация (изм)","01.2019"))/Лист6!I29</f>
        <v>1.5882138290644733E-3</v>
      </c>
      <c r="K29" s="142">
        <f>(Лист6!J29-GETPIVOTDATA("АЗК.Всего",Лист5!$A$3,"ПОН/АЗК","АЗК 01/МАЗ","Детализация (изм)","01.2019"))/Лист6!J29</f>
        <v>-9.9540329745188075E-2</v>
      </c>
      <c r="L29" s="142">
        <f>(Лист6!K29-GETPIVOTDATA("АЗК.Всего",Лист5!$A$3,"ПОН/АЗК","АЗК 01/МАЗ","Детализация (изм)","01.2019"))/Лист6!K29</f>
        <v>-0.11918490956423869</v>
      </c>
      <c r="M29" s="142">
        <f>(Лист6!L29-GETPIVOTDATA("АЗК.Всего",Лист5!$A$3,"ПОН/АЗК","АЗК 01/МАЗ","Детализация (изм)","01.2019"))/Лист6!L29</f>
        <v>-0.29856247632250427</v>
      </c>
      <c r="N29" s="142">
        <f>(Лист6!M29-GETPIVOTDATA("АЗК.Всего",Лист5!$A$3,"ПОН/АЗК","АЗК 01/МАЗ","Детализация (изм)","01.2019"))/Лист6!M29</f>
        <v>-0.33427427972038048</v>
      </c>
      <c r="O29" s="142">
        <f>(Лист6!N29-GETPIVOTDATA("АЗК.Всего",Лист5!$A$3,"ПОН/АЗК","АЗК 01/МАЗ","Детализация (изм)","01.2019"))/Лист6!N29</f>
        <v>-0.44108083819823107</v>
      </c>
      <c r="P29" s="142">
        <f>(Лист6!O29-GETPIVOTDATA("АЗК.Всего",Лист5!$A$3,"ПОН/АЗК","АЗК 01/МАЗ","Детализация (изм)","01.2019"))/Лист6!O29</f>
        <v>-0.52611264156518278</v>
      </c>
      <c r="Q29" s="142">
        <f>(Лист6!P29-GETPIVOTDATA("АЗК.Всего",Лист5!$A$3,"ПОН/АЗК","АЗК 01/МАЗ","Детализация (изм)","01.2019"))/Лист6!P29</f>
        <v>-0.28408675151866636</v>
      </c>
      <c r="R29" s="142">
        <f>(Лист6!Q29-GETPIVOTDATA("АЗК.Всего",Лист5!$A$3,"ПОН/АЗК","АЗК 01/МАЗ","Детализация (изм)","01.2019"))/Лист6!Q29</f>
        <v>-0.51679308467010643</v>
      </c>
      <c r="S29" s="142">
        <f>(Лист6!R29-GETPIVOTDATA("АЗК.Всего",Лист5!$A$3,"ПОН/АЗК","АЗК 01/МАЗ","Детализация (изм)","01.2019"))/Лист6!R29</f>
        <v>-0.46217958892568745</v>
      </c>
    </row>
    <row r="30" spans="1:19" x14ac:dyDescent="0.25">
      <c r="A30" t="str">
        <f>Лист6!A30</f>
        <v>АЗК 29 МАЗ</v>
      </c>
      <c r="B30" t="str">
        <f>Лист5!A33</f>
        <v>АЗК 29 МАЗ</v>
      </c>
      <c r="C30" s="142">
        <f>(Лист6!B30-GETPIVOTDATA("АЗК.Всего",Лист5!$A$3,"ПОН/АЗК","АЗК 01/МАЗ","Детализация (изм)","01.2019"))/Лист6!B30</f>
        <v>0.58293057731821263</v>
      </c>
      <c r="D30" s="142">
        <f>(Лист6!C30-GETPIVOTDATA("АЗК.Всего",Лист5!$A$3,"ПОН/АЗК","АЗК 01/МАЗ","Детализация (изм)","01.2019"))/Лист6!C30</f>
        <v>0.56374796845209729</v>
      </c>
      <c r="E30" s="142">
        <f>(Лист6!D30-GETPIVOTDATA("АЗК.Всего",Лист5!$A$3,"ПОН/АЗК","АЗК 01/МАЗ","Детализация (изм)","01.2019"))/Лист6!D30</f>
        <v>0.61907326795727324</v>
      </c>
      <c r="F30" s="142">
        <f>(Лист6!E30-GETPIVOTDATA("АЗК.Всего",Лист5!$A$3,"ПОН/АЗК","АЗК 01/МАЗ","Детализация (изм)","01.2019"))/Лист6!E30</f>
        <v>0.65189331512759541</v>
      </c>
      <c r="G30" s="142">
        <f>(Лист6!F30-GETPIVOTDATA("АЗК.Всего",Лист5!$A$3,"ПОН/АЗК","АЗК 01/МАЗ","Детализация (изм)","01.2019"))/Лист6!F30</f>
        <v>0.68308860960206297</v>
      </c>
      <c r="H30" s="142">
        <f>(Лист6!G30-GETPIVOTDATA("АЗК.Всего",Лист5!$A$3,"ПОН/АЗК","АЗК 01/МАЗ","Детализация (изм)","01.2019"))/Лист6!G30</f>
        <v>0.69150556349932402</v>
      </c>
      <c r="I30" s="142">
        <f>(Лист6!H30-GETPIVOTDATA("АЗК.Всего",Лист5!$A$3,"ПОН/АЗК","АЗК 01/МАЗ","Детализация (изм)","01.2019"))/Лист6!H30</f>
        <v>0.68669399886493598</v>
      </c>
      <c r="J30" s="142">
        <f>(Лист6!I30-GETPIVOTDATA("АЗК.Всего",Лист5!$A$3,"ПОН/АЗК","АЗК 01/МАЗ","Детализация (изм)","01.2019"))/Лист6!I30</f>
        <v>0.69547849092842595</v>
      </c>
      <c r="K30" s="142">
        <f>(Лист6!J30-GETPIVOTDATA("АЗК.Всего",Лист5!$A$3,"ПОН/АЗК","АЗК 01/МАЗ","Детализация (изм)","01.2019"))/Лист6!J30</f>
        <v>0.66182194175121567</v>
      </c>
      <c r="L30" s="142">
        <f>(Лист6!K30-GETPIVOTDATA("АЗК.Всего",Лист5!$A$3,"ПОН/АЗК","АЗК 01/МАЗ","Детализация (изм)","01.2019"))/Лист6!K30</f>
        <v>0.67450015506789407</v>
      </c>
      <c r="M30" s="142">
        <f>(Лист6!L30-GETPIVOTDATA("АЗК.Всего",Лист5!$A$3,"ПОН/АЗК","АЗК 01/МАЗ","Детализация (изм)","01.2019"))/Лист6!L30</f>
        <v>0.64153799556421409</v>
      </c>
      <c r="N30" s="142">
        <f>(Лист6!M30-GETPIVOTDATA("АЗК.Всего",Лист5!$A$3,"ПОН/АЗК","АЗК 01/МАЗ","Детализация (изм)","01.2019"))/Лист6!M30</f>
        <v>0.64610055022853352</v>
      </c>
      <c r="O30" s="142">
        <f>(Лист6!N30-GETPIVOTDATA("АЗК.Всего",Лист5!$A$3,"ПОН/АЗК","АЗК 01/МАЗ","Детализация (изм)","01.2019"))/Лист6!N30</f>
        <v>0.59373775071594204</v>
      </c>
      <c r="P30" s="142">
        <f>(Лист6!O30-GETPIVOTDATA("АЗК.Всего",Лист5!$A$3,"ПОН/АЗК","АЗК 01/МАЗ","Детализация (изм)","01.2019"))/Лист6!O30</f>
        <v>0.60851873905000275</v>
      </c>
      <c r="Q30" s="142">
        <f>(Лист6!P30-GETPIVOTDATA("АЗК.Всего",Лист5!$A$3,"ПОН/АЗК","АЗК 01/МАЗ","Детализация (изм)","01.2019"))/Лист6!P30</f>
        <v>0.64962282645368896</v>
      </c>
      <c r="R30" s="142">
        <f>(Лист6!Q30-GETPIVOTDATA("АЗК.Всего",Лист5!$A$3,"ПОН/АЗК","АЗК 01/МАЗ","Детализация (изм)","01.2019"))/Лист6!Q30</f>
        <v>0.62873098356944412</v>
      </c>
      <c r="S30" s="142">
        <f>(Лист6!R30-GETPIVOTDATA("АЗК.Всего",Лист5!$A$3,"ПОН/АЗК","АЗК 01/МАЗ","Детализация (изм)","01.2019"))/Лист6!R30</f>
        <v>0.67326668710352289</v>
      </c>
    </row>
    <row r="31" spans="1:19" x14ac:dyDescent="0.25">
      <c r="A31" t="str">
        <f>Лист6!A31</f>
        <v>АЗК 30 МАЗ</v>
      </c>
      <c r="B31" t="str">
        <f>Лист5!A34</f>
        <v>АЗК 30 МАЗ</v>
      </c>
      <c r="C31" s="142">
        <f>(Лист6!B31-GETPIVOTDATA("АЗК.Всего",Лист5!$A$3,"ПОН/АЗК","АЗК 01/МАЗ","Детализация (изм)","01.2019"))/Лист6!B31</f>
        <v>0.43282388391620874</v>
      </c>
      <c r="D31" s="142">
        <f>(Лист6!C31-GETPIVOTDATA("АЗК.Всего",Лист5!$A$3,"ПОН/АЗК","АЗК 01/МАЗ","Детализация (изм)","01.2019"))/Лист6!C31</f>
        <v>0.3855692330490918</v>
      </c>
      <c r="E31" s="142">
        <f>(Лист6!D31-GETPIVOTDATA("АЗК.Всего",Лист5!$A$3,"ПОН/АЗК","АЗК 01/МАЗ","Детализация (изм)","01.2019"))/Лист6!D31</f>
        <v>0.49824433787694511</v>
      </c>
      <c r="F31" s="142">
        <f>(Лист6!E31-GETPIVOTDATA("АЗК.Всего",Лист5!$A$3,"ПОН/АЗК","АЗК 01/МАЗ","Детализация (изм)","01.2019"))/Лист6!E31</f>
        <v>0.53259107255155658</v>
      </c>
      <c r="G31" s="142">
        <f>(Лист6!F31-GETPIVOTDATA("АЗК.Всего",Лист5!$A$3,"ПОН/АЗК","АЗК 01/МАЗ","Детализация (изм)","01.2019"))/Лист6!F31</f>
        <v>0.57928945733646064</v>
      </c>
      <c r="H31" s="142">
        <f>(Лист6!G31-GETPIVOTDATA("АЗК.Всего",Лист5!$A$3,"ПОН/АЗК","АЗК 01/МАЗ","Детализация (изм)","01.2019"))/Лист6!G31</f>
        <v>0.58397520910242784</v>
      </c>
      <c r="I31" s="142">
        <f>(Лист6!H31-GETPIVOTDATA("АЗК.Всего",Лист5!$A$3,"ПОН/АЗК","АЗК 01/МАЗ","Детализация (изм)","01.2019"))/Лист6!H31</f>
        <v>0.59607897916100572</v>
      </c>
      <c r="J31" s="142">
        <f>(Лист6!I31-GETPIVOTDATA("АЗК.Всего",Лист5!$A$3,"ПОН/АЗК","АЗК 01/МАЗ","Детализация (изм)","01.2019"))/Лист6!I31</f>
        <v>0.60048451863967744</v>
      </c>
      <c r="K31" s="142">
        <f>(Лист6!J31-GETPIVOTDATA("АЗК.Всего",Лист5!$A$3,"ПОН/АЗК","АЗК 01/МАЗ","Детализация (изм)","01.2019"))/Лист6!J31</f>
        <v>0.55999455528858022</v>
      </c>
      <c r="L31" s="142">
        <f>(Лист6!K31-GETPIVOTDATA("АЗК.Всего",Лист5!$A$3,"ПОН/АЗК","АЗК 01/МАЗ","Детализация (изм)","01.2019"))/Лист6!K31</f>
        <v>0.58706199190108987</v>
      </c>
      <c r="M31" s="142">
        <f>(Лист6!L31-GETPIVOTDATA("АЗК.Всего",Лист5!$A$3,"ПОН/АЗК","АЗК 01/МАЗ","Детализация (изм)","01.2019"))/Лист6!L31</f>
        <v>0.56678377189561757</v>
      </c>
      <c r="N31" s="142">
        <f>(Лист6!M31-GETPIVOTDATA("АЗК.Всего",Лист5!$A$3,"ПОН/АЗК","АЗК 01/МАЗ","Детализация (изм)","01.2019"))/Лист6!M31</f>
        <v>0.55092265766646575</v>
      </c>
      <c r="O31" s="142">
        <f>(Лист6!N31-GETPIVOTDATA("АЗК.Всего",Лист5!$A$3,"ПОН/АЗК","АЗК 01/МАЗ","Детализация (изм)","01.2019"))/Лист6!N31</f>
        <v>0.48705210747293565</v>
      </c>
      <c r="P31" s="142">
        <f>(Лист6!O31-GETPIVOTDATA("АЗК.Всего",Лист5!$A$3,"ПОН/АЗК","АЗК 01/МАЗ","Детализация (изм)","01.2019"))/Лист6!O31</f>
        <v>0.49766702928147893</v>
      </c>
      <c r="Q31" s="142">
        <f>(Лист6!P31-GETPIVOTDATA("АЗК.Всего",Лист5!$A$3,"ПОН/АЗК","АЗК 01/МАЗ","Детализация (изм)","01.2019"))/Лист6!P31</f>
        <v>0.53592148633681314</v>
      </c>
      <c r="R31" s="142">
        <f>(Лист6!Q31-GETPIVOTDATA("АЗК.Всего",Лист5!$A$3,"ПОН/АЗК","АЗК 01/МАЗ","Детализация (изм)","01.2019"))/Лист6!Q31</f>
        <v>0.49210145706793229</v>
      </c>
      <c r="S31" s="142">
        <f>(Лист6!R31-GETPIVOTDATA("АЗК.Всего",Лист5!$A$3,"ПОН/АЗК","АЗК 01/МАЗ","Детализация (изм)","01.2019"))/Лист6!R31</f>
        <v>0.5362417649510568</v>
      </c>
    </row>
    <row r="32" spans="1:19" x14ac:dyDescent="0.25">
      <c r="A32" t="str">
        <f>Лист6!A32</f>
        <v>АЗК 31 МАЗ</v>
      </c>
      <c r="B32" t="str">
        <f>Лист5!A35</f>
        <v>АЗК 31 МАЗ</v>
      </c>
      <c r="C32" s="142">
        <f>(Лист6!B32-GETPIVOTDATA("АЗК.Всего",Лист5!$A$3,"ПОН/АЗК","АЗК 01/МАЗ","Детализация (изм)","01.2019"))/Лист6!B32</f>
        <v>0.43222268476755427</v>
      </c>
      <c r="D32" s="142">
        <f>(Лист6!C32-GETPIVOTDATA("АЗК.Всего",Лист5!$A$3,"ПОН/АЗК","АЗК 01/МАЗ","Детализация (изм)","01.2019"))/Лист6!C32</f>
        <v>0.3383485425989442</v>
      </c>
      <c r="E32" s="142">
        <f>(Лист6!D32-GETPIVOTDATA("АЗК.Всего",Лист5!$A$3,"ПОН/АЗК","АЗК 01/МАЗ","Детализация (изм)","01.2019"))/Лист6!D32</f>
        <v>0.41510988212053429</v>
      </c>
      <c r="F32" s="142">
        <f>(Лист6!E32-GETPIVOTDATA("АЗК.Всего",Лист5!$A$3,"ПОН/АЗК","АЗК 01/МАЗ","Детализация (изм)","01.2019"))/Лист6!E32</f>
        <v>0.44754845819701511</v>
      </c>
      <c r="G32" s="142">
        <f>(Лист6!F32-GETPIVOTDATA("АЗК.Всего",Лист5!$A$3,"ПОН/АЗК","АЗК 01/МАЗ","Детализация (изм)","01.2019"))/Лист6!F32</f>
        <v>0.44631909972201345</v>
      </c>
      <c r="H32" s="142">
        <f>(Лист6!G32-GETPIVOTDATA("АЗК.Всего",Лист5!$A$3,"ПОН/АЗК","АЗК 01/МАЗ","Детализация (изм)","01.2019"))/Лист6!G32</f>
        <v>0.4433239927782634</v>
      </c>
      <c r="I32" s="142">
        <f>(Лист6!H32-GETPIVOTDATA("АЗК.Всего",Лист5!$A$3,"ПОН/АЗК","АЗК 01/МАЗ","Детализация (изм)","01.2019"))/Лист6!H32</f>
        <v>0.44588771663231236</v>
      </c>
      <c r="J32" s="142">
        <f>(Лист6!I32-GETPIVOTDATA("АЗК.Всего",Лист5!$A$3,"ПОН/АЗК","АЗК 01/МАЗ","Детализация (изм)","01.2019"))/Лист6!I32</f>
        <v>0.46894927884326698</v>
      </c>
      <c r="K32" s="142">
        <f>(Лист6!J32-GETPIVOTDATA("АЗК.Всего",Лист5!$A$3,"ПОН/АЗК","АЗК 01/МАЗ","Детализация (изм)","01.2019"))/Лист6!J32</f>
        <v>0.45682405871719417</v>
      </c>
      <c r="L32" s="142">
        <f>(Лист6!K32-GETPIVOTDATA("АЗК.Всего",Лист5!$A$3,"ПОН/АЗК","АЗК 01/МАЗ","Детализация (изм)","01.2019"))/Лист6!K32</f>
        <v>0.48898339850235306</v>
      </c>
      <c r="M32" s="142">
        <f>(Лист6!L32-GETPIVOTDATA("АЗК.Всего",Лист5!$A$3,"ПОН/АЗК","АЗК 01/МАЗ","Детализация (изм)","01.2019"))/Лист6!L32</f>
        <v>0.45751144032242963</v>
      </c>
      <c r="N32" s="142">
        <f>(Лист6!M32-GETPIVOTDATA("АЗК.Всего",Лист5!$A$3,"ПОН/АЗК","АЗК 01/МАЗ","Детализация (изм)","01.2019"))/Лист6!M32</f>
        <v>0.48727168382357561</v>
      </c>
      <c r="O32" s="142">
        <f>(Лист6!N32-GETPIVOTDATA("АЗК.Всего",Лист5!$A$3,"ПОН/АЗК","АЗК 01/МАЗ","Детализация (изм)","01.2019"))/Лист6!N32</f>
        <v>0.40166067006096112</v>
      </c>
      <c r="P32" s="142">
        <f>(Лист6!O32-GETPIVOTDATA("АЗК.Всего",Лист5!$A$3,"ПОН/АЗК","АЗК 01/МАЗ","Детализация (изм)","01.2019"))/Лист6!O32</f>
        <v>0.41743958269092341</v>
      </c>
      <c r="Q32" s="142">
        <f>(Лист6!P32-GETPIVOTDATA("АЗК.Всего",Лист5!$A$3,"ПОН/АЗК","АЗК 01/МАЗ","Детализация (изм)","01.2019"))/Лист6!P32</f>
        <v>0.44341923962789087</v>
      </c>
      <c r="R32" s="142">
        <f>(Лист6!Q32-GETPIVOTDATA("АЗК.Всего",Лист5!$A$3,"ПОН/АЗК","АЗК 01/МАЗ","Детализация (изм)","01.2019"))/Лист6!Q32</f>
        <v>0.36073279467500091</v>
      </c>
      <c r="S32" s="142">
        <f>(Лист6!R32-GETPIVOTDATA("АЗК.Всего",Лист5!$A$3,"ПОН/АЗК","АЗК 01/МАЗ","Детализация (изм)","01.2019"))/Лист6!R32</f>
        <v>0.38298802400039939</v>
      </c>
    </row>
    <row r="33" spans="1:19" x14ac:dyDescent="0.25">
      <c r="A33" t="str">
        <f>Лист6!A33</f>
        <v>АЗК 32 МАЗ</v>
      </c>
      <c r="B33" t="str">
        <f>Лист5!A36</f>
        <v>АЗК 32 МАЗ</v>
      </c>
      <c r="C33" s="142">
        <f>(Лист6!B33-GETPIVOTDATA("АЗК.Всего",Лист5!$A$3,"ПОН/АЗК","АЗК 01/МАЗ","Детализация (изм)","01.2019"))/Лист6!B33</f>
        <v>-2.8195770941689653</v>
      </c>
      <c r="D33" s="142">
        <f>(Лист6!C33-GETPIVOTDATA("АЗК.Всего",Лист5!$A$3,"ПОН/АЗК","АЗК 01/МАЗ","Детализация (изм)","01.2019"))/Лист6!C33</f>
        <v>-3.178059784341746</v>
      </c>
      <c r="E33" s="142">
        <f>(Лист6!D33-GETPIVOTDATA("АЗК.Всего",Лист5!$A$3,"ПОН/АЗК","АЗК 01/МАЗ","Детализация (изм)","01.2019"))/Лист6!D33</f>
        <v>-3.1672097446287242</v>
      </c>
      <c r="F33" s="142">
        <f>(Лист6!E33-GETPIVOTDATA("АЗК.Всего",Лист5!$A$3,"ПОН/АЗК","АЗК 01/МАЗ","Детализация (изм)","01.2019"))/Лист6!E33</f>
        <v>-2.2907081614698082</v>
      </c>
      <c r="G33" s="142">
        <f>(Лист6!F33-GETPIVOTDATA("АЗК.Всего",Лист5!$A$3,"ПОН/АЗК","АЗК 01/МАЗ","Детализация (изм)","01.2019"))/Лист6!F33</f>
        <v>-2.722629315953812</v>
      </c>
      <c r="H33" s="142">
        <f>(Лист6!G33-GETPIVOTDATA("АЗК.Всего",Лист5!$A$3,"ПОН/АЗК","АЗК 01/МАЗ","Детализация (изм)","01.2019"))/Лист6!G33</f>
        <v>-2.4581222220525119</v>
      </c>
      <c r="I33" s="142">
        <f>(Лист6!H33-GETPIVOTDATA("АЗК.Всего",Лист5!$A$3,"ПОН/АЗК","АЗК 01/МАЗ","Детализация (изм)","01.2019"))/Лист6!H33</f>
        <v>-2.1544399653929518</v>
      </c>
      <c r="J33" s="142">
        <f>(Лист6!I33-GETPIVOTDATA("АЗК.Всего",Лист5!$A$3,"ПОН/АЗК","АЗК 01/МАЗ","Детализация (изм)","01.2019"))/Лист6!I33</f>
        <v>-2.4181925786357228</v>
      </c>
      <c r="K33" s="142">
        <f>(Лист6!J33-GETPIVOTDATA("АЗК.Всего",Лист5!$A$3,"ПОН/АЗК","АЗК 01/МАЗ","Детализация (изм)","01.2019"))/Лист6!J33</f>
        <v>-2.2592400043137171</v>
      </c>
      <c r="L33" s="142">
        <f>(Лист6!K33-GETPIVOTDATA("АЗК.Всего",Лист5!$A$3,"ПОН/АЗК","АЗК 01/МАЗ","Детализация (изм)","01.2019"))/Лист6!K33</f>
        <v>-1.937829091786194</v>
      </c>
      <c r="M33" s="142">
        <f>(Лист6!L33-GETPIVOTDATA("АЗК.Всего",Лист5!$A$3,"ПОН/АЗК","АЗК 01/МАЗ","Детализация (изм)","01.2019"))/Лист6!L33</f>
        <v>-2.2822998082289172</v>
      </c>
      <c r="N33" s="142">
        <f>(Лист6!M33-GETPIVOTDATA("АЗК.Всего",Лист5!$A$3,"ПОН/АЗК","АЗК 01/МАЗ","Детализация (изм)","01.2019"))/Лист6!M33</f>
        <v>-2.5039566916025064</v>
      </c>
      <c r="O33" s="142">
        <f>(Лист6!N33-GETPIVOTDATA("АЗК.Всего",Лист5!$A$3,"ПОН/АЗК","АЗК 01/МАЗ","Детализация (изм)","01.2019"))/Лист6!N33</f>
        <v>-3.1764707866542423</v>
      </c>
      <c r="P33" s="142">
        <f>(Лист6!O33-GETPIVOTDATA("АЗК.Всего",Лист5!$A$3,"ПОН/АЗК","АЗК 01/МАЗ","Детализация (изм)","01.2019"))/Лист6!O33</f>
        <v>-2.5232374265195161</v>
      </c>
      <c r="Q33" s="142">
        <f>(Лист6!P33-GETPIVOTDATA("АЗК.Всего",Лист5!$A$3,"ПОН/АЗК","АЗК 01/МАЗ","Детализация (изм)","01.2019"))/Лист6!P33</f>
        <v>-2.1210582546901726</v>
      </c>
      <c r="R33" s="142">
        <f>(Лист6!Q33-GETPIVOTDATA("АЗК.Всего",Лист5!$A$3,"ПОН/АЗК","АЗК 01/МАЗ","Детализация (изм)","01.2019"))/Лист6!Q33</f>
        <v>-2.3971349849504184</v>
      </c>
      <c r="S33" s="142">
        <f>(Лист6!R33-GETPIVOTDATA("АЗК.Всего",Лист5!$A$3,"ПОН/АЗК","АЗК 01/МАЗ","Детализация (изм)","01.2019"))/Лист6!R33</f>
        <v>-2.4416356057124942</v>
      </c>
    </row>
    <row r="34" spans="1:19" x14ac:dyDescent="0.25">
      <c r="A34" t="str">
        <f>Лист6!A34</f>
        <v>АЗК 33 МАЗ</v>
      </c>
      <c r="B34" t="str">
        <f>Лист5!A37</f>
        <v>АЗК 33 МАЗ</v>
      </c>
      <c r="C34" s="142">
        <f>(Лист6!B34-GETPIVOTDATA("АЗК.Всего",Лист5!$A$3,"ПОН/АЗК","АЗК 01/МАЗ","Детализация (изм)","01.2019"))/Лист6!B34</f>
        <v>-0.11300471734817216</v>
      </c>
      <c r="D34" s="142">
        <f>(Лист6!C34-GETPIVOTDATA("АЗК.Всего",Лист5!$A$3,"ПОН/АЗК","АЗК 01/МАЗ","Детализация (изм)","01.2019"))/Лист6!C34</f>
        <v>-0.25300024882163918</v>
      </c>
      <c r="E34" s="142">
        <f>(Лист6!D34-GETPIVOTDATA("АЗК.Всего",Лист5!$A$3,"ПОН/АЗК","АЗК 01/МАЗ","Детализация (изм)","01.2019"))/Лист6!D34</f>
        <v>-0.17523542200362793</v>
      </c>
      <c r="F34" s="142">
        <f>(Лист6!E34-GETPIVOTDATA("АЗК.Всего",Лист5!$A$3,"ПОН/АЗК","АЗК 01/МАЗ","Детализация (изм)","01.2019"))/Лист6!E34</f>
        <v>-0.10484121641470924</v>
      </c>
      <c r="G34" s="142">
        <f>(Лист6!F34-GETPIVOTDATA("АЗК.Всего",Лист5!$A$3,"ПОН/АЗК","АЗК 01/МАЗ","Детализация (изм)","01.2019"))/Лист6!F34</f>
        <v>-0.11091423172354987</v>
      </c>
      <c r="H34" s="142">
        <f>(Лист6!G34-GETPIVOTDATA("АЗК.Всего",Лист5!$A$3,"ПОН/АЗК","АЗК 01/МАЗ","Детализация (изм)","01.2019"))/Лист6!G34</f>
        <v>-0.13160588530695078</v>
      </c>
      <c r="I34" s="142">
        <f>(Лист6!H34-GETPIVOTDATA("АЗК.Всего",Лист5!$A$3,"ПОН/АЗК","АЗК 01/МАЗ","Детализация (изм)","01.2019"))/Лист6!H34</f>
        <v>-0.15363105661985366</v>
      </c>
      <c r="J34" s="142">
        <f>(Лист6!I34-GETPIVOTDATA("АЗК.Всего",Лист5!$A$3,"ПОН/АЗК","АЗК 01/МАЗ","Детализация (изм)","01.2019"))/Лист6!I34</f>
        <v>-0.15130978231795833</v>
      </c>
      <c r="K34" s="142">
        <f>(Лист6!J34-GETPIVOTDATA("АЗК.Всего",Лист5!$A$3,"ПОН/АЗК","АЗК 01/МАЗ","Детализация (изм)","01.2019"))/Лист6!J34</f>
        <v>-0.13814697763871839</v>
      </c>
      <c r="L34" s="142">
        <f>(Лист6!K34-GETPIVOTDATA("АЗК.Всего",Лист5!$A$3,"ПОН/АЗК","АЗК 01/МАЗ","Детализация (изм)","01.2019"))/Лист6!K34</f>
        <v>-1.4037320174955939E-2</v>
      </c>
      <c r="M34" s="142">
        <f>(Лист6!L34-GETPIVOTDATA("АЗК.Всего",Лист5!$A$3,"ПОН/АЗК","АЗК 01/МАЗ","Детализация (изм)","01.2019"))/Лист6!L34</f>
        <v>-2.1937130343850961E-2</v>
      </c>
      <c r="N34" s="142">
        <f>(Лист6!M34-GETPIVOTDATA("АЗК.Всего",Лист5!$A$3,"ПОН/АЗК","АЗК 01/МАЗ","Детализация (изм)","01.2019"))/Лист6!M34</f>
        <v>2.019327002162626E-3</v>
      </c>
      <c r="O34" s="142">
        <f>(Лист6!N34-GETPIVOTDATA("АЗК.Всего",Лист5!$A$3,"ПОН/АЗК","АЗК 01/МАЗ","Детализация (изм)","01.2019"))/Лист6!N34</f>
        <v>-0.11480389178248476</v>
      </c>
      <c r="P34" s="142">
        <f>(Лист6!O34-GETPIVOTDATA("АЗК.Всего",Лист5!$A$3,"ПОН/АЗК","АЗК 01/МАЗ","Детализация (изм)","01.2019"))/Лист6!O34</f>
        <v>-0.12017928669597858</v>
      </c>
      <c r="Q34" s="142">
        <f>(Лист6!P34-GETPIVOTDATA("АЗК.Всего",Лист5!$A$3,"ПОН/АЗК","АЗК 01/МАЗ","Детализация (изм)","01.2019"))/Лист6!P34</f>
        <v>-8.1953703532020777E-2</v>
      </c>
      <c r="R34" s="142">
        <f>(Лист6!Q34-GETPIVOTDATA("АЗК.Всего",Лист5!$A$3,"ПОН/АЗК","АЗК 01/МАЗ","Детализация (изм)","01.2019"))/Лист6!Q34</f>
        <v>-0.20077924077364012</v>
      </c>
      <c r="S34" s="142">
        <f>(Лист6!R34-GETPIVOTDATA("АЗК.Всего",Лист5!$A$3,"ПОН/АЗК","АЗК 01/МАЗ","Детализация (изм)","01.2019"))/Лист6!R34</f>
        <v>-0.15554905631162902</v>
      </c>
    </row>
    <row r="35" spans="1:19" x14ac:dyDescent="0.25">
      <c r="A35" t="str">
        <f>Лист6!A35</f>
        <v>АЗК 34 МАЗ</v>
      </c>
      <c r="B35" t="str">
        <f>Лист5!A38</f>
        <v>АЗК 34 МАЗ</v>
      </c>
      <c r="C35" s="142">
        <f>(Лист6!B35-GETPIVOTDATA("АЗК.Всего",Лист5!$A$3,"ПОН/АЗК","АЗК 01/МАЗ","Детализация (изм)","01.2019"))/Лист6!B35</f>
        <v>-3.4810412140321705E-2</v>
      </c>
      <c r="D35" s="142">
        <f>(Лист6!C35-GETPIVOTDATA("АЗК.Всего",Лист5!$A$3,"ПОН/АЗК","АЗК 01/МАЗ","Детализация (изм)","01.2019"))/Лист6!C35</f>
        <v>-0.1855411007150109</v>
      </c>
      <c r="E35" s="142">
        <f>(Лист6!D35-GETPIVOTDATA("АЗК.Всего",Лист5!$A$3,"ПОН/АЗК","АЗК 01/МАЗ","Детализация (изм)","01.2019"))/Лист6!D35</f>
        <v>-8.7992293662427112E-2</v>
      </c>
      <c r="F35" s="142">
        <f>(Лист6!E35-GETPIVOTDATA("АЗК.Всего",Лист5!$A$3,"ПОН/АЗК","АЗК 01/МАЗ","Детализация (изм)","01.2019"))/Лист6!E35</f>
        <v>-3.1259563659491583E-2</v>
      </c>
      <c r="G35" s="142">
        <f>(Лист6!F35-GETPIVOTDATA("АЗК.Всего",Лист5!$A$3,"ПОН/АЗК","АЗК 01/МАЗ","Детализация (изм)","01.2019"))/Лист6!F35</f>
        <v>9.8023162240649143E-3</v>
      </c>
      <c r="H35" s="142">
        <f>(Лист6!G35-GETPIVOTDATA("АЗК.Всего",Лист5!$A$3,"ПОН/АЗК","АЗК 01/МАЗ","Детализация (изм)","01.2019"))/Лист6!G35</f>
        <v>-1.2302301593360517E-2</v>
      </c>
      <c r="I35" s="142">
        <f>(Лист6!H35-GETPIVOTDATA("АЗК.Всего",Лист5!$A$3,"ПОН/АЗК","АЗК 01/МАЗ","Детализация (изм)","01.2019"))/Лист6!H35</f>
        <v>-2.147688076104106E-2</v>
      </c>
      <c r="J35" s="142">
        <f>(Лист6!I35-GETPIVOTDATA("АЗК.Всего",Лист5!$A$3,"ПОН/АЗК","АЗК 01/МАЗ","Детализация (изм)","01.2019"))/Лист6!I35</f>
        <v>-1.1745035765734197E-2</v>
      </c>
      <c r="K35" s="142">
        <f>(Лист6!J35-GETPIVOTDATA("АЗК.Всего",Лист5!$A$3,"ПОН/АЗК","АЗК 01/МАЗ","Детализация (изм)","01.2019"))/Лист6!J35</f>
        <v>-8.2815323500531439E-3</v>
      </c>
      <c r="L35" s="142">
        <f>(Лист6!K35-GETPIVOTDATA("АЗК.Всего",Лист5!$A$3,"ПОН/АЗК","АЗК 01/МАЗ","Детализация (изм)","01.2019"))/Лист6!K35</f>
        <v>0.11324709316723444</v>
      </c>
      <c r="M35" s="142">
        <f>(Лист6!L35-GETPIVOTDATA("АЗК.Всего",Лист5!$A$3,"ПОН/АЗК","АЗК 01/МАЗ","Детализация (изм)","01.2019"))/Лист6!L35</f>
        <v>5.8562292884505616E-2</v>
      </c>
      <c r="N35" s="142">
        <f>(Лист6!M35-GETPIVOTDATA("АЗК.Всего",Лист5!$A$3,"ПОН/АЗК","АЗК 01/МАЗ","Детализация (изм)","01.2019"))/Лист6!M35</f>
        <v>8.6083047212235753E-2</v>
      </c>
      <c r="O35" s="142">
        <f>(Лист6!N35-GETPIVOTDATA("АЗК.Всего",Лист5!$A$3,"ПОН/АЗК","АЗК 01/МАЗ","Детализация (изм)","01.2019"))/Лист6!N35</f>
        <v>-1.4987555115621116E-2</v>
      </c>
      <c r="P35" s="142">
        <f>(Лист6!O35-GETPIVOTDATA("АЗК.Всего",Лист5!$A$3,"ПОН/АЗК","АЗК 01/МАЗ","Детализация (изм)","01.2019"))/Лист6!O35</f>
        <v>-8.3372406726229236E-3</v>
      </c>
      <c r="Q35" s="142">
        <f>(Лист6!P35-GETPIVOTDATA("АЗК.Всего",Лист5!$A$3,"ПОН/АЗК","АЗК 01/МАЗ","Детализация (изм)","01.2019"))/Лист6!P35</f>
        <v>4.713190164942288E-2</v>
      </c>
      <c r="R35" s="142">
        <f>(Лист6!Q35-GETPIVOTDATA("АЗК.Всего",Лист5!$A$3,"ПОН/АЗК","АЗК 01/МАЗ","Детализация (изм)","01.2019"))/Лист6!Q35</f>
        <v>-6.2838786573498728E-2</v>
      </c>
      <c r="S35" s="142">
        <f>(Лист6!R35-GETPIVOTDATA("АЗК.Всего",Лист5!$A$3,"ПОН/АЗК","АЗК 01/МАЗ","Детализация (изм)","01.2019"))/Лист6!R35</f>
        <v>-2.356474751303364E-2</v>
      </c>
    </row>
    <row r="36" spans="1:19" x14ac:dyDescent="0.25">
      <c r="A36" t="str">
        <f>Лист6!A36</f>
        <v>АЗК 35 МАЗ</v>
      </c>
      <c r="B36" t="str">
        <f>Лист5!A39</f>
        <v>АЗК 35 МАЗ</v>
      </c>
      <c r="C36" s="142">
        <f>(Лист6!B36-GETPIVOTDATA("АЗК.Всего",Лист5!$A$3,"ПОН/АЗК","АЗК 01/МАЗ","Детализация (изм)","01.2019"))/Лист6!B36</f>
        <v>0.37876201198241882</v>
      </c>
      <c r="D36" s="142">
        <f>(Лист6!C36-GETPIVOTDATA("АЗК.Всего",Лист5!$A$3,"ПОН/АЗК","АЗК 01/МАЗ","Детализация (изм)","01.2019"))/Лист6!C36</f>
        <v>0.25848831627869651</v>
      </c>
      <c r="E36" s="142">
        <f>(Лист6!D36-GETPIVOTDATA("АЗК.Всего",Лист5!$A$3,"ПОН/АЗК","АЗК 01/МАЗ","Детализация (изм)","01.2019"))/Лист6!D36</f>
        <v>0.17916120803663924</v>
      </c>
      <c r="F36" s="142">
        <f>(Лист6!E36-GETPIVOTDATA("АЗК.Всего",Лист5!$A$3,"ПОН/АЗК","АЗК 01/МАЗ","Детализация (изм)","01.2019"))/Лист6!E36</f>
        <v>0.36123933817653886</v>
      </c>
      <c r="G36" s="142">
        <f>(Лист6!F36-GETPIVOTDATA("АЗК.Всего",Лист5!$A$3,"ПОН/АЗК","АЗК 01/МАЗ","Детализация (изм)","01.2019"))/Лист6!F36</f>
        <v>0.36145259839256821</v>
      </c>
      <c r="H36" s="142">
        <f>(Лист6!G36-GETPIVOTDATA("АЗК.Всего",Лист5!$A$3,"ПОН/АЗК","АЗК 01/МАЗ","Детализация (изм)","01.2019"))/Лист6!G36</f>
        <v>0.35132153835572488</v>
      </c>
      <c r="I36" s="142">
        <f>(Лист6!H36-GETPIVOTDATA("АЗК.Всего",Лист5!$A$3,"ПОН/АЗК","АЗК 01/МАЗ","Детализация (изм)","01.2019"))/Лист6!H36</f>
        <v>0.36289565204625263</v>
      </c>
      <c r="J36" s="142">
        <f>(Лист6!I36-GETPIVOTDATA("АЗК.Всего",Лист5!$A$3,"ПОН/АЗК","АЗК 01/МАЗ","Детализация (изм)","01.2019"))/Лист6!I36</f>
        <v>0.35420756570812262</v>
      </c>
      <c r="K36" s="142">
        <f>(Лист6!J36-GETPIVOTDATA("АЗК.Всего",Лист5!$A$3,"ПОН/АЗК","АЗК 01/МАЗ","Детализация (изм)","01.2019"))/Лист6!J36</f>
        <v>0.33537558091054698</v>
      </c>
      <c r="L36" s="142">
        <f>(Лист6!K36-GETPIVOTDATA("АЗК.Всего",Лист5!$A$3,"ПОН/АЗК","АЗК 01/МАЗ","Детализация (изм)","01.2019"))/Лист6!K36</f>
        <v>0.39333654948309049</v>
      </c>
      <c r="M36" s="142">
        <f>(Лист6!L36-GETPIVOTDATA("АЗК.Всего",Лист5!$A$3,"ПОН/АЗК","АЗК 01/МАЗ","Детализация (изм)","01.2019"))/Лист6!L36</f>
        <v>0.35709047712612196</v>
      </c>
      <c r="N36" s="142">
        <f>(Лист6!M36-GETPIVOTDATA("АЗК.Всего",Лист5!$A$3,"ПОН/АЗК","АЗК 01/МАЗ","Детализация (изм)","01.2019"))/Лист6!M36</f>
        <v>0.33722865822528686</v>
      </c>
      <c r="O36" s="142">
        <f>(Лист6!N36-GETPIVOTDATA("АЗК.Всего",Лист5!$A$3,"ПОН/АЗК","АЗК 01/МАЗ","Детализация (изм)","01.2019"))/Лист6!N36</f>
        <v>6.3303286088450025E-2</v>
      </c>
      <c r="P36" s="142">
        <f>(Лист6!O36-GETPIVOTDATA("АЗК.Всего",Лист5!$A$3,"ПОН/АЗК","АЗК 01/МАЗ","Детализация (изм)","01.2019"))/Лист6!O36</f>
        <v>9.7273132640611576E-2</v>
      </c>
      <c r="Q36" s="142">
        <f>(Лист6!P36-GETPIVOTDATA("АЗК.Всего",Лист5!$A$3,"ПОН/АЗК","АЗК 01/МАЗ","Детализация (изм)","01.2019"))/Лист6!P36</f>
        <v>0.14113188304540392</v>
      </c>
      <c r="R36" s="142">
        <f>(Лист6!Q36-GETPIVOTDATA("АЗК.Всего",Лист5!$A$3,"ПОН/АЗК","АЗК 01/МАЗ","Детализация (изм)","01.2019"))/Лист6!Q36</f>
        <v>7.4653942640756893E-2</v>
      </c>
      <c r="S36" s="142">
        <f>(Лист6!R36-GETPIVOTDATA("АЗК.Всего",Лист5!$A$3,"ПОН/АЗК","АЗК 01/МАЗ","Детализация (изм)","01.2019"))/Лист6!R36</f>
        <v>7.6512405540826403E-2</v>
      </c>
    </row>
    <row r="37" spans="1:19" x14ac:dyDescent="0.25">
      <c r="A37" t="str">
        <f>Лист6!A37</f>
        <v>АЗК 36 МАЗ</v>
      </c>
      <c r="B37" t="str">
        <f>Лист5!A40</f>
        <v>АЗК 36 МАЗ</v>
      </c>
      <c r="C37" s="142">
        <f>(Лист6!B37-GETPIVOTDATA("АЗК.Всего",Лист5!$A$3,"ПОН/АЗК","АЗК 01/МАЗ","Детализация (изм)","01.2019"))/Лист6!B37</f>
        <v>-1.4510860457230903</v>
      </c>
      <c r="D37" s="142">
        <f>(Лист6!C37-GETPIVOTDATA("АЗК.Всего",Лист5!$A$3,"ПОН/АЗК","АЗК 01/МАЗ","Детализация (изм)","01.2019"))/Лист6!C37</f>
        <v>-1.5891013569115358</v>
      </c>
      <c r="E37" s="142">
        <f>(Лист6!D37-GETPIVOTDATA("АЗК.Всего",Лист5!$A$3,"ПОН/АЗК","АЗК 01/МАЗ","Детализация (изм)","01.2019"))/Лист6!D37</f>
        <v>-1.3140150157712787</v>
      </c>
      <c r="F37" s="142">
        <f>(Лист6!E37-GETPIVOTDATA("АЗК.Всего",Лист5!$A$3,"ПОН/АЗК","АЗК 01/МАЗ","Детализация (изм)","01.2019"))/Лист6!E37</f>
        <v>-0.98599986837251741</v>
      </c>
      <c r="G37" s="142">
        <f>(Лист6!F37-GETPIVOTDATA("АЗК.Всего",Лист5!$A$3,"ПОН/АЗК","АЗК 01/МАЗ","Детализация (изм)","01.2019"))/Лист6!F37</f>
        <v>-0.96348725800502455</v>
      </c>
      <c r="H37" s="142">
        <f>(Лист6!G37-GETPIVOTDATA("АЗК.Всего",Лист5!$A$3,"ПОН/АЗК","АЗК 01/МАЗ","Детализация (изм)","01.2019"))/Лист6!G37</f>
        <v>-0.89875489560632438</v>
      </c>
      <c r="I37" s="142">
        <f>(Лист6!H37-GETPIVOTDATA("АЗК.Всего",Лист5!$A$3,"ПОН/АЗК","АЗК 01/МАЗ","Детализация (изм)","01.2019"))/Лист6!H37</f>
        <v>-0.86363366546294507</v>
      </c>
      <c r="J37" s="142">
        <f>(Лист6!I37-GETPIVOTDATA("АЗК.Всего",Лист5!$A$3,"ПОН/АЗК","АЗК 01/МАЗ","Детализация (изм)","01.2019"))/Лист6!I37</f>
        <v>-0.97498227329065301</v>
      </c>
      <c r="K37" s="142">
        <f>(Лист6!J37-GETPIVOTDATA("АЗК.Всего",Лист5!$A$3,"ПОН/АЗК","АЗК 01/МАЗ","Детализация (изм)","01.2019"))/Лист6!J37</f>
        <v>-0.89086744811293028</v>
      </c>
      <c r="L37" s="142">
        <f>(Лист6!K37-GETPIVOTDATA("АЗК.Всего",Лист5!$A$3,"ПОН/АЗК","АЗК 01/МАЗ","Детализация (изм)","01.2019"))/Лист6!K37</f>
        <v>-0.73603720039404508</v>
      </c>
      <c r="M37" s="142">
        <f>(Лист6!L37-GETPIVOTDATA("АЗК.Всего",Лист5!$A$3,"ПОН/АЗК","АЗК 01/МАЗ","Детализация (изм)","01.2019"))/Лист6!L37</f>
        <v>-0.75621475236001534</v>
      </c>
      <c r="N37" s="142">
        <f>(Лист6!M37-GETPIVOTDATA("АЗК.Всего",Лист5!$A$3,"ПОН/АЗК","АЗК 01/МАЗ","Детализация (изм)","01.2019"))/Лист6!M37</f>
        <v>-0.69192317274091197</v>
      </c>
      <c r="O37" s="142">
        <f>(Лист6!N37-GETPIVOTDATA("АЗК.Всего",Лист5!$A$3,"ПОН/АЗК","АЗК 01/МАЗ","Детализация (изм)","01.2019"))/Лист6!N37</f>
        <v>-0.98979729328304644</v>
      </c>
      <c r="P37" s="142">
        <f>(Лист6!O37-GETPIVOTDATA("АЗК.Всего",Лист5!$A$3,"ПОН/АЗК","АЗК 01/МАЗ","Детализация (изм)","01.2019"))/Лист6!O37</f>
        <v>-0.93732087525969954</v>
      </c>
      <c r="Q37" s="142">
        <f>(Лист6!P37-GETPIVOTDATA("АЗК.Всего",Лист5!$A$3,"ПОН/АЗК","АЗК 01/МАЗ","Детализация (изм)","01.2019"))/Лист6!P37</f>
        <v>-0.7538607029736043</v>
      </c>
      <c r="R37" s="142">
        <f>(Лист6!Q37-GETPIVOTDATA("АЗК.Всего",Лист5!$A$3,"ПОН/АЗК","АЗК 01/МАЗ","Детализация (изм)","01.2019"))/Лист6!Q37</f>
        <v>-0.91121645268302331</v>
      </c>
      <c r="S37" s="142">
        <f>(Лист6!R37-GETPIVOTDATA("АЗК.Всего",Лист5!$A$3,"ПОН/АЗК","АЗК 01/МАЗ","Детализация (изм)","01.2019"))/Лист6!R37</f>
        <v>-0.85672288764793436</v>
      </c>
    </row>
    <row r="38" spans="1:19" x14ac:dyDescent="0.25">
      <c r="A38" t="str">
        <f>Лист6!A38</f>
        <v>АЗК 37 МАЗ</v>
      </c>
      <c r="B38" t="str">
        <f>Лист5!A41</f>
        <v>АЗК 37 МАЗ</v>
      </c>
      <c r="C38" s="142">
        <f>(Лист6!B38-GETPIVOTDATA("АЗК.Всего",Лист5!$A$3,"ПОН/АЗК","АЗК 01/МАЗ","Детализация (изм)","01.2019"))/Лист6!B38</f>
        <v>0.54459009376763379</v>
      </c>
      <c r="D38" s="142">
        <f>(Лист6!C38-GETPIVOTDATA("АЗК.Всего",Лист5!$A$3,"ПОН/АЗК","АЗК 01/МАЗ","Детализация (изм)","01.2019"))/Лист6!C38</f>
        <v>0.51521349965772301</v>
      </c>
      <c r="E38" s="142">
        <f>(Лист6!D38-GETPIVOTDATA("АЗК.Всего",Лист5!$A$3,"ПОН/АЗК","АЗК 01/МАЗ","Детализация (изм)","01.2019"))/Лист6!D38</f>
        <v>0.5828494823996927</v>
      </c>
      <c r="F38" s="142">
        <f>(Лист6!E38-GETPIVOTDATA("АЗК.Всего",Лист5!$A$3,"ПОН/АЗК","АЗК 01/МАЗ","Детализация (изм)","01.2019"))/Лист6!E38</f>
        <v>0.59482413317410254</v>
      </c>
      <c r="G38" s="142">
        <f>(Лист6!F38-GETPIVOTDATA("АЗК.Всего",Лист5!$A$3,"ПОН/АЗК","АЗК 01/МАЗ","Детализация (изм)","01.2019"))/Лист6!F38</f>
        <v>0.62016735301660619</v>
      </c>
      <c r="H38" s="142">
        <f>(Лист6!G38-GETPIVOTDATA("АЗК.Всего",Лист5!$A$3,"ПОН/АЗК","АЗК 01/МАЗ","Детализация (изм)","01.2019"))/Лист6!G38</f>
        <v>0.62666360970842172</v>
      </c>
      <c r="I38" s="142">
        <f>(Лист6!H38-GETPIVOTDATA("АЗК.Всего",Лист5!$A$3,"ПОН/АЗК","АЗК 01/МАЗ","Детализация (изм)","01.2019"))/Лист6!H38</f>
        <v>0.64599796947174248</v>
      </c>
      <c r="J38" s="142">
        <f>(Лист6!I38-GETPIVOTDATA("АЗК.Всего",Лист5!$A$3,"ПОН/АЗК","АЗК 01/МАЗ","Детализация (изм)","01.2019"))/Лист6!I38</f>
        <v>0.65499761953681612</v>
      </c>
      <c r="K38" s="142">
        <f>(Лист6!J38-GETPIVOTDATA("АЗК.Всего",Лист5!$A$3,"ПОН/АЗК","АЗК 01/МАЗ","Детализация (изм)","01.2019"))/Лист6!J38</f>
        <v>0.63026320614995313</v>
      </c>
      <c r="L38" s="142">
        <f>(Лист6!K38-GETPIVOTDATA("АЗК.Всего",Лист5!$A$3,"ПОН/АЗК","АЗК 01/МАЗ","Детализация (изм)","01.2019"))/Лист6!K38</f>
        <v>0.63739953273718164</v>
      </c>
      <c r="M38" s="142">
        <f>(Лист6!L38-GETPIVOTDATA("АЗК.Всего",Лист5!$A$3,"ПОН/АЗК","АЗК 01/МАЗ","Детализация (изм)","01.2019"))/Лист6!L38</f>
        <v>0.60949417444595677</v>
      </c>
      <c r="N38" s="142">
        <f>(Лист6!M38-GETPIVOTDATA("АЗК.Всего",Лист5!$A$3,"ПОН/АЗК","АЗК 01/МАЗ","Детализация (изм)","01.2019"))/Лист6!M38</f>
        <v>0.60197233030337316</v>
      </c>
      <c r="O38" s="142">
        <f>(Лист6!N38-GETPIVOTDATA("АЗК.Всего",Лист5!$A$3,"ПОН/АЗК","АЗК 01/МАЗ","Детализация (изм)","01.2019"))/Лист6!N38</f>
        <v>0.54790742290586913</v>
      </c>
      <c r="P38" s="142">
        <f>(Лист6!O38-GETPIVOTDATA("АЗК.Всего",Лист5!$A$3,"ПОН/АЗК","АЗК 01/МАЗ","Детализация (изм)","01.2019"))/Лист6!O38</f>
        <v>0.57720363313223433</v>
      </c>
      <c r="Q38" s="142">
        <f>(Лист6!P38-GETPIVOTDATA("АЗК.Всего",Лист5!$A$3,"ПОН/АЗК","АЗК 01/МАЗ","Детализация (изм)","01.2019"))/Лист6!P38</f>
        <v>0.60981026834064056</v>
      </c>
      <c r="R38" s="142">
        <f>(Лист6!Q38-GETPIVOTDATA("АЗК.Всего",Лист5!$A$3,"ПОН/АЗК","АЗК 01/МАЗ","Детализация (изм)","01.2019"))/Лист6!Q38</f>
        <v>0.56022960217133133</v>
      </c>
      <c r="S38" s="142">
        <f>(Лист6!R38-GETPIVOTDATA("АЗК.Всего",Лист5!$A$3,"ПОН/АЗК","АЗК 01/МАЗ","Детализация (изм)","01.2019"))/Лист6!R38</f>
        <v>0.58984490686707092</v>
      </c>
    </row>
    <row r="39" spans="1:19" x14ac:dyDescent="0.25">
      <c r="A39" t="str">
        <f>Лист6!A39</f>
        <v>АЗК 38 МАЗ</v>
      </c>
      <c r="B39" t="str">
        <f>Лист5!A42</f>
        <v>АЗК 38 МАЗ</v>
      </c>
      <c r="C39" s="142">
        <f>(Лист6!B39-GETPIVOTDATA("АЗК.Всего",Лист5!$A$3,"ПОН/АЗК","АЗК 01/МАЗ","Детализация (изм)","01.2019"))/Лист6!B39</f>
        <v>0.31158112403824467</v>
      </c>
      <c r="D39" s="142">
        <f>(Лист6!C39-GETPIVOTDATA("АЗК.Всего",Лист5!$A$3,"ПОН/АЗК","АЗК 01/МАЗ","Детализация (изм)","01.2019"))/Лист6!C39</f>
        <v>0.32844585695256895</v>
      </c>
      <c r="E39" s="142">
        <f>(Лист6!D39-GETPIVOTDATA("АЗК.Всего",Лист5!$A$3,"ПОН/АЗК","АЗК 01/МАЗ","Детализация (изм)","01.2019"))/Лист6!D39</f>
        <v>0.39898018368149474</v>
      </c>
      <c r="F39" s="142">
        <f>(Лист6!E39-GETPIVOTDATA("АЗК.Всего",Лист5!$A$3,"ПОН/АЗК","АЗК 01/МАЗ","Детализация (изм)","01.2019"))/Лист6!E39</f>
        <v>0.43028174865987534</v>
      </c>
      <c r="G39" s="142">
        <f>(Лист6!F39-GETPIVOTDATA("АЗК.Всего",Лист5!$A$3,"ПОН/АЗК","АЗК 01/МАЗ","Детализация (изм)","01.2019"))/Лист6!F39</f>
        <v>0.46042695058243155</v>
      </c>
      <c r="H39" s="142">
        <f>(Лист6!G39-GETPIVOTDATA("АЗК.Всего",Лист5!$A$3,"ПОН/АЗК","АЗК 01/МАЗ","Детализация (изм)","01.2019"))/Лист6!G39</f>
        <v>0.46463032970226004</v>
      </c>
      <c r="I39" s="142">
        <f>(Лист6!H39-GETPIVOTDATA("АЗК.Всего",Лист5!$A$3,"ПОН/АЗК","АЗК 01/МАЗ","Детализация (изм)","01.2019"))/Лист6!H39</f>
        <v>0.49113541042217246</v>
      </c>
      <c r="J39" s="142">
        <f>(Лист6!I39-GETPIVOTDATA("АЗК.Всего",Лист5!$A$3,"ПОН/АЗК","АЗК 01/МАЗ","Детализация (изм)","01.2019"))/Лист6!I39</f>
        <v>0.49768364486968292</v>
      </c>
      <c r="K39" s="142">
        <f>(Лист6!J39-GETPIVOTDATA("АЗК.Всего",Лист5!$A$3,"ПОН/АЗК","АЗК 01/МАЗ","Детализация (изм)","01.2019"))/Лист6!J39</f>
        <v>0.48294257027491921</v>
      </c>
      <c r="L39" s="142">
        <f>(Лист6!K39-GETPIVOTDATA("АЗК.Всего",Лист5!$A$3,"ПОН/АЗК","АЗК 01/МАЗ","Детализация (изм)","01.2019"))/Лист6!K39</f>
        <v>0.50998583243138318</v>
      </c>
      <c r="M39" s="142">
        <f>(Лист6!L39-GETPIVOTDATA("АЗК.Всего",Лист5!$A$3,"ПОН/АЗК","АЗК 01/МАЗ","Детализация (изм)","01.2019"))/Лист6!L39</f>
        <v>0.48626206739382932</v>
      </c>
      <c r="N39" s="142">
        <f>(Лист6!M39-GETPIVOTDATA("АЗК.Всего",Лист5!$A$3,"ПОН/АЗК","АЗК 01/МАЗ","Детализация (изм)","01.2019"))/Лист6!M39</f>
        <v>0.49391841338398729</v>
      </c>
      <c r="O39" s="142">
        <f>(Лист6!N39-GETPIVOTDATA("АЗК.Всего",Лист5!$A$3,"ПОН/АЗК","АЗК 01/МАЗ","Детализация (изм)","01.2019"))/Лист6!N39</f>
        <v>0.43056617403623237</v>
      </c>
      <c r="P39" s="142">
        <f>(Лист6!O39-GETPIVOTDATA("АЗК.Всего",Лист5!$A$3,"ПОН/АЗК","АЗК 01/МАЗ","Детализация (изм)","01.2019"))/Лист6!O39</f>
        <v>0.44239395434504497</v>
      </c>
      <c r="Q39" s="142">
        <f>(Лист6!P39-GETPIVOTDATA("АЗК.Всего",Лист5!$A$3,"ПОН/АЗК","АЗК 01/МАЗ","Детализация (изм)","01.2019"))/Лист6!P39</f>
        <v>0.47209762338662287</v>
      </c>
      <c r="R39" s="142">
        <f>(Лист6!Q39-GETPIVOTDATA("АЗК.Всего",Лист5!$A$3,"ПОН/АЗК","АЗК 01/МАЗ","Детализация (изм)","01.2019"))/Лист6!Q39</f>
        <v>0.42453180072583824</v>
      </c>
      <c r="S39" s="142">
        <f>(Лист6!R39-GETPIVOTDATA("АЗК.Всего",Лист5!$A$3,"ПОН/АЗК","АЗК 01/МАЗ","Детализация (изм)","01.2019"))/Лист6!R39</f>
        <v>0.43905647739367726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89"/>
  <sheetViews>
    <sheetView topLeftCell="A481" workbookViewId="0">
      <selection activeCell="H353" sqref="H353"/>
    </sheetView>
  </sheetViews>
  <sheetFormatPr defaultRowHeight="15" x14ac:dyDescent="0.25"/>
  <cols>
    <col min="1" max="1" width="26.5703125" bestFit="1" customWidth="1"/>
    <col min="2" max="2" width="9.85546875" bestFit="1" customWidth="1"/>
    <col min="19" max="19" width="10.85546875" bestFit="1" customWidth="1"/>
  </cols>
  <sheetData>
    <row r="1" spans="1:19" x14ac:dyDescent="0.25">
      <c r="A1" s="153" t="s">
        <v>1359</v>
      </c>
      <c r="B1" s="143" t="s">
        <v>1265</v>
      </c>
      <c r="C1" s="143" t="s">
        <v>1266</v>
      </c>
      <c r="D1" s="143" t="s">
        <v>1267</v>
      </c>
      <c r="E1" s="143" t="s">
        <v>1268</v>
      </c>
      <c r="F1" s="143"/>
      <c r="G1" s="143" t="s">
        <v>1270</v>
      </c>
      <c r="H1" s="143" t="s">
        <v>1271</v>
      </c>
      <c r="I1" s="143" t="s">
        <v>1272</v>
      </c>
      <c r="J1" s="143" t="s">
        <v>1273</v>
      </c>
      <c r="K1" s="143" t="s">
        <v>1274</v>
      </c>
      <c r="L1" s="143" t="s">
        <v>1275</v>
      </c>
      <c r="M1" s="144" t="s">
        <v>1276</v>
      </c>
      <c r="N1" s="152">
        <v>43831</v>
      </c>
      <c r="O1" s="143" t="s">
        <v>1261</v>
      </c>
      <c r="P1" s="143" t="s">
        <v>1262</v>
      </c>
      <c r="Q1" s="143" t="s">
        <v>1263</v>
      </c>
      <c r="R1" s="143" t="s">
        <v>1264</v>
      </c>
    </row>
    <row r="2" spans="1:19" x14ac:dyDescent="0.25">
      <c r="A2" s="145" t="s">
        <v>739</v>
      </c>
      <c r="B2" s="146">
        <v>111710.31</v>
      </c>
      <c r="C2" s="146">
        <v>106134.25</v>
      </c>
      <c r="D2" s="146">
        <v>131794.16</v>
      </c>
      <c r="E2" s="146">
        <v>131270.57999999999</v>
      </c>
      <c r="F2" s="146">
        <v>117460.54</v>
      </c>
      <c r="G2" s="146">
        <v>108981.61</v>
      </c>
      <c r="H2" s="146">
        <v>118486.52</v>
      </c>
      <c r="I2" s="146">
        <v>116054.89</v>
      </c>
      <c r="J2" s="146">
        <v>111650.24000000001</v>
      </c>
      <c r="K2" s="146">
        <v>122970.59</v>
      </c>
      <c r="L2" s="146">
        <v>108468.31</v>
      </c>
      <c r="M2" s="147">
        <v>114557.36</v>
      </c>
      <c r="N2" s="146">
        <v>99348.97</v>
      </c>
      <c r="O2" s="146">
        <v>99194.97</v>
      </c>
      <c r="P2" s="146">
        <v>114713.41</v>
      </c>
      <c r="Q2" s="146">
        <v>101212.3</v>
      </c>
      <c r="R2" s="146">
        <v>109530.51</v>
      </c>
      <c r="S2" s="58">
        <f t="shared" ref="S2:S65" si="0">SUM(B2:R2)</f>
        <v>1923539.5200000003</v>
      </c>
    </row>
    <row r="3" spans="1:19" x14ac:dyDescent="0.25">
      <c r="A3" s="145" t="s">
        <v>797</v>
      </c>
      <c r="B3" s="118">
        <v>350134.33</v>
      </c>
      <c r="C3" s="118">
        <v>308867.21000000002</v>
      </c>
      <c r="D3" s="118">
        <v>344378.41</v>
      </c>
      <c r="E3" s="118">
        <v>301668.34000000003</v>
      </c>
      <c r="F3" s="118">
        <v>398618.09</v>
      </c>
      <c r="G3" s="118">
        <v>404536.27</v>
      </c>
      <c r="H3" s="118">
        <v>465050.88</v>
      </c>
      <c r="I3" s="118">
        <v>412055.27</v>
      </c>
      <c r="J3" s="118">
        <v>388760.17</v>
      </c>
      <c r="K3" s="118">
        <v>398412.44</v>
      </c>
      <c r="L3" s="118">
        <v>375978.37</v>
      </c>
      <c r="M3" s="148">
        <v>388143.65</v>
      </c>
      <c r="N3" s="118">
        <v>353354.92</v>
      </c>
      <c r="O3" s="118">
        <v>342103.99</v>
      </c>
      <c r="P3" s="118">
        <v>337411.05</v>
      </c>
      <c r="Q3" s="118">
        <v>289487.2</v>
      </c>
      <c r="R3" s="118">
        <v>296762.8</v>
      </c>
      <c r="S3" s="58">
        <f t="shared" si="0"/>
        <v>6155723.3900000006</v>
      </c>
    </row>
    <row r="4" spans="1:19" x14ac:dyDescent="0.25">
      <c r="A4" s="145" t="s">
        <v>798</v>
      </c>
      <c r="B4" s="146">
        <v>549601.93000000005</v>
      </c>
      <c r="C4" s="146">
        <v>503246.37</v>
      </c>
      <c r="D4" s="146">
        <v>555766.44999999995</v>
      </c>
      <c r="E4" s="146">
        <v>584751.54</v>
      </c>
      <c r="F4" s="146">
        <v>617657.67000000004</v>
      </c>
      <c r="G4" s="146">
        <v>649633.76</v>
      </c>
      <c r="H4" s="146">
        <v>661103.76</v>
      </c>
      <c r="I4" s="146">
        <v>666740.17000000004</v>
      </c>
      <c r="J4" s="146">
        <v>619706.39</v>
      </c>
      <c r="K4" s="146">
        <v>654737.51</v>
      </c>
      <c r="L4" s="146">
        <v>568843.11</v>
      </c>
      <c r="M4" s="147">
        <v>569801.68999999994</v>
      </c>
      <c r="N4" s="146">
        <v>503407.74</v>
      </c>
      <c r="O4" s="146">
        <v>545779.28</v>
      </c>
      <c r="P4" s="146">
        <v>579619.03</v>
      </c>
      <c r="Q4" s="146">
        <v>513511.43</v>
      </c>
      <c r="R4" s="146">
        <v>595814.31999999995</v>
      </c>
      <c r="S4" s="58">
        <f t="shared" si="0"/>
        <v>9939722.1500000004</v>
      </c>
    </row>
    <row r="5" spans="1:19" x14ac:dyDescent="0.25">
      <c r="A5" s="145" t="s">
        <v>799</v>
      </c>
      <c r="B5" s="118">
        <v>606324.63</v>
      </c>
      <c r="C5" s="118">
        <v>582320.52</v>
      </c>
      <c r="D5" s="118">
        <v>621496.77</v>
      </c>
      <c r="E5" s="118">
        <v>648026.91</v>
      </c>
      <c r="F5" s="118">
        <v>629351.62</v>
      </c>
      <c r="G5" s="118">
        <v>565649.18999999994</v>
      </c>
      <c r="H5" s="118">
        <v>549397.57999999996</v>
      </c>
      <c r="I5" s="118">
        <v>523820.65</v>
      </c>
      <c r="J5" s="118">
        <v>533442.62</v>
      </c>
      <c r="K5" s="118">
        <v>594754.55000000005</v>
      </c>
      <c r="L5" s="118">
        <v>550473.4</v>
      </c>
      <c r="M5" s="148">
        <v>575809.63</v>
      </c>
      <c r="N5" s="118">
        <v>530788.21</v>
      </c>
      <c r="O5" s="118">
        <v>572291.96</v>
      </c>
      <c r="P5" s="118">
        <v>685158.31</v>
      </c>
      <c r="Q5" s="118">
        <v>648074.99</v>
      </c>
      <c r="R5" s="118">
        <v>609698.79</v>
      </c>
      <c r="S5" s="58">
        <f t="shared" si="0"/>
        <v>10026880.330000002</v>
      </c>
    </row>
    <row r="6" spans="1:19" x14ac:dyDescent="0.25">
      <c r="A6" s="145" t="s">
        <v>800</v>
      </c>
      <c r="B6" s="146">
        <v>249242.63</v>
      </c>
      <c r="C6" s="146">
        <v>232287.65</v>
      </c>
      <c r="D6" s="146">
        <v>265214.86</v>
      </c>
      <c r="E6" s="146">
        <v>269782.51</v>
      </c>
      <c r="F6" s="146">
        <v>294144.62</v>
      </c>
      <c r="G6" s="146">
        <v>288400.36</v>
      </c>
      <c r="H6" s="146">
        <v>282467.82</v>
      </c>
      <c r="I6" s="146">
        <v>281535.44</v>
      </c>
      <c r="J6" s="146">
        <v>281400.08</v>
      </c>
      <c r="K6" s="146">
        <v>295688.09000000003</v>
      </c>
      <c r="L6" s="146">
        <v>278232.08</v>
      </c>
      <c r="M6" s="147">
        <v>279568.2</v>
      </c>
      <c r="N6" s="146">
        <v>249818.1</v>
      </c>
      <c r="O6" s="146">
        <v>264927.46000000002</v>
      </c>
      <c r="P6" s="146">
        <v>277152.40000000002</v>
      </c>
      <c r="Q6" s="146">
        <v>240414.74</v>
      </c>
      <c r="R6" s="146">
        <v>243050.91</v>
      </c>
      <c r="S6" s="58">
        <f t="shared" si="0"/>
        <v>4573327.95</v>
      </c>
    </row>
    <row r="7" spans="1:19" x14ac:dyDescent="0.25">
      <c r="A7" s="145" t="s">
        <v>733</v>
      </c>
      <c r="B7" s="118">
        <v>396211.76</v>
      </c>
      <c r="C7" s="118">
        <v>320119.99</v>
      </c>
      <c r="D7" s="118">
        <v>288635.90999999997</v>
      </c>
      <c r="E7" s="118">
        <v>311882.76</v>
      </c>
      <c r="F7" s="118">
        <v>292646.34999999998</v>
      </c>
      <c r="G7" s="118">
        <v>298878.71000000002</v>
      </c>
      <c r="H7" s="118">
        <v>288821.5</v>
      </c>
      <c r="I7" s="118">
        <v>315380.95</v>
      </c>
      <c r="J7" s="118">
        <v>323433.40999999997</v>
      </c>
      <c r="K7" s="118">
        <v>331837.31</v>
      </c>
      <c r="L7" s="118">
        <v>319376.53000000003</v>
      </c>
      <c r="M7" s="148">
        <v>336119.28</v>
      </c>
      <c r="N7" s="118">
        <v>315058.81</v>
      </c>
      <c r="O7" s="118">
        <v>328324.65000000002</v>
      </c>
      <c r="P7" s="118">
        <v>357328.266</v>
      </c>
      <c r="Q7" s="118">
        <v>311603.99</v>
      </c>
      <c r="R7" s="118">
        <v>304187.34000000003</v>
      </c>
      <c r="S7" s="58">
        <f t="shared" si="0"/>
        <v>5439847.5160000008</v>
      </c>
    </row>
    <row r="8" spans="1:19" x14ac:dyDescent="0.25">
      <c r="A8" s="145" t="s">
        <v>801</v>
      </c>
      <c r="B8" s="118">
        <v>692808.95</v>
      </c>
      <c r="C8" s="118">
        <v>610409.81999999995</v>
      </c>
      <c r="D8" s="118">
        <v>652660.37</v>
      </c>
      <c r="E8" s="118">
        <v>650029.24</v>
      </c>
      <c r="F8" s="118">
        <v>656880.03</v>
      </c>
      <c r="G8" s="118">
        <v>640519.44999999995</v>
      </c>
      <c r="H8" s="118">
        <v>670395.29</v>
      </c>
      <c r="I8" s="118">
        <v>684655.49</v>
      </c>
      <c r="J8" s="118">
        <v>665608.29</v>
      </c>
      <c r="K8" s="118">
        <v>692394.31</v>
      </c>
      <c r="L8" s="118">
        <v>662103.80000000005</v>
      </c>
      <c r="M8" s="148">
        <v>673359.61</v>
      </c>
      <c r="N8" s="118">
        <v>623232.06999999995</v>
      </c>
      <c r="O8" s="118">
        <v>623547.48</v>
      </c>
      <c r="P8" s="118">
        <v>644566.29</v>
      </c>
      <c r="Q8" s="118">
        <v>541943.23</v>
      </c>
      <c r="R8" s="118">
        <v>560601.31000000006</v>
      </c>
      <c r="S8" s="58">
        <f t="shared" si="0"/>
        <v>10945715.030000003</v>
      </c>
    </row>
    <row r="9" spans="1:19" x14ac:dyDescent="0.25">
      <c r="A9" s="145" t="s">
        <v>802</v>
      </c>
      <c r="B9" s="146">
        <v>222745.48</v>
      </c>
      <c r="C9" s="146">
        <v>206496.5</v>
      </c>
      <c r="D9" s="146">
        <v>202451.97</v>
      </c>
      <c r="E9" s="146">
        <v>233240.1</v>
      </c>
      <c r="F9" s="146">
        <v>236738.21</v>
      </c>
      <c r="G9" s="146">
        <v>246893.98</v>
      </c>
      <c r="H9" s="146">
        <v>259496.51</v>
      </c>
      <c r="I9" s="146">
        <v>257453.96</v>
      </c>
      <c r="J9" s="146">
        <v>251064.54</v>
      </c>
      <c r="K9" s="146">
        <v>260992.25</v>
      </c>
      <c r="L9" s="146">
        <v>250281.64</v>
      </c>
      <c r="M9" s="147">
        <v>253717.58</v>
      </c>
      <c r="N9" s="146">
        <v>233555.43</v>
      </c>
      <c r="O9" s="146">
        <v>239055.86</v>
      </c>
      <c r="P9" s="146">
        <v>245590.2</v>
      </c>
      <c r="Q9" s="146">
        <v>219380.89</v>
      </c>
      <c r="R9" s="146">
        <v>239811.78</v>
      </c>
      <c r="S9" s="58">
        <f t="shared" si="0"/>
        <v>4058966.8800000004</v>
      </c>
    </row>
    <row r="10" spans="1:19" x14ac:dyDescent="0.25">
      <c r="A10" s="145" t="s">
        <v>803</v>
      </c>
      <c r="B10" s="118">
        <v>386686.35</v>
      </c>
      <c r="C10" s="118">
        <v>342121.74</v>
      </c>
      <c r="D10" s="118">
        <v>409513.35</v>
      </c>
      <c r="E10" s="118">
        <v>449038.93</v>
      </c>
      <c r="F10" s="118">
        <v>501729.23</v>
      </c>
      <c r="G10" s="118">
        <v>498989.61</v>
      </c>
      <c r="H10" s="118">
        <v>510210.5</v>
      </c>
      <c r="I10" s="118">
        <v>500101.31</v>
      </c>
      <c r="J10" s="118">
        <v>453201.55</v>
      </c>
      <c r="K10" s="118">
        <v>469689.69</v>
      </c>
      <c r="L10" s="118">
        <v>434955.03</v>
      </c>
      <c r="M10" s="148">
        <v>426731.18</v>
      </c>
      <c r="N10" s="118">
        <v>386300.56</v>
      </c>
      <c r="O10" s="118">
        <v>385757.16</v>
      </c>
      <c r="P10" s="118">
        <v>430927.46</v>
      </c>
      <c r="Q10" s="118">
        <v>437249.61</v>
      </c>
      <c r="R10" s="118">
        <v>479314.03</v>
      </c>
      <c r="S10" s="58">
        <f t="shared" si="0"/>
        <v>7502517.29</v>
      </c>
    </row>
    <row r="11" spans="1:19" x14ac:dyDescent="0.25">
      <c r="A11" s="145" t="s">
        <v>740</v>
      </c>
      <c r="B11" s="146">
        <v>374865.83</v>
      </c>
      <c r="C11" s="146">
        <v>373316.84</v>
      </c>
      <c r="D11" s="146">
        <v>470350.63</v>
      </c>
      <c r="E11" s="146">
        <v>439346.01</v>
      </c>
      <c r="F11" s="146">
        <v>473902.52</v>
      </c>
      <c r="G11" s="146">
        <v>484786.61</v>
      </c>
      <c r="H11" s="146">
        <v>440355.81</v>
      </c>
      <c r="I11" s="146">
        <v>424716.32</v>
      </c>
      <c r="J11" s="146">
        <v>406295.86</v>
      </c>
      <c r="K11" s="146">
        <v>413874.99</v>
      </c>
      <c r="L11" s="146">
        <v>383340.24</v>
      </c>
      <c r="M11" s="147">
        <v>386457.89</v>
      </c>
      <c r="N11" s="146">
        <v>339911.94</v>
      </c>
      <c r="O11" s="146">
        <v>348709.67</v>
      </c>
      <c r="P11" s="146">
        <v>370331.9</v>
      </c>
      <c r="Q11" s="146">
        <v>333674.5</v>
      </c>
      <c r="R11" s="146">
        <v>346135.13</v>
      </c>
      <c r="S11" s="58">
        <f t="shared" si="0"/>
        <v>6810372.6900000004</v>
      </c>
    </row>
    <row r="12" spans="1:19" x14ac:dyDescent="0.25">
      <c r="A12" s="145" t="s">
        <v>741</v>
      </c>
      <c r="B12" s="118">
        <v>358980.84</v>
      </c>
      <c r="C12" s="118">
        <v>308663.67999999999</v>
      </c>
      <c r="D12" s="118">
        <v>340654.64</v>
      </c>
      <c r="E12" s="118">
        <v>350494.32</v>
      </c>
      <c r="F12" s="118">
        <v>337338.04</v>
      </c>
      <c r="G12" s="118">
        <v>340411.44</v>
      </c>
      <c r="H12" s="118">
        <v>373585.94</v>
      </c>
      <c r="I12" s="118">
        <v>384434.31</v>
      </c>
      <c r="J12" s="118">
        <v>340575.3</v>
      </c>
      <c r="K12" s="118">
        <v>329332.24</v>
      </c>
      <c r="L12" s="118">
        <v>316162.96000000002</v>
      </c>
      <c r="M12" s="148">
        <v>338622.84</v>
      </c>
      <c r="N12" s="118">
        <v>295040.19</v>
      </c>
      <c r="O12" s="118">
        <v>300276.15000000002</v>
      </c>
      <c r="P12" s="118">
        <v>317594.27</v>
      </c>
      <c r="Q12" s="118">
        <v>282594.46000000002</v>
      </c>
      <c r="R12" s="118">
        <v>315931.2</v>
      </c>
      <c r="S12" s="58">
        <f t="shared" si="0"/>
        <v>5630692.8200000003</v>
      </c>
    </row>
    <row r="13" spans="1:19" x14ac:dyDescent="0.25">
      <c r="A13" s="145" t="s">
        <v>742</v>
      </c>
      <c r="B13" s="146">
        <v>373177.86</v>
      </c>
      <c r="C13" s="146">
        <v>352070.55</v>
      </c>
      <c r="D13" s="146">
        <v>384176.82</v>
      </c>
      <c r="E13" s="146">
        <v>407289.25</v>
      </c>
      <c r="F13" s="146">
        <v>457914.64</v>
      </c>
      <c r="G13" s="146">
        <v>463066.43</v>
      </c>
      <c r="H13" s="146">
        <v>480780.85</v>
      </c>
      <c r="I13" s="146">
        <v>493722.8</v>
      </c>
      <c r="J13" s="146">
        <v>446061.67</v>
      </c>
      <c r="K13" s="146">
        <v>461402.69</v>
      </c>
      <c r="L13" s="146">
        <v>425197.41</v>
      </c>
      <c r="M13" s="147">
        <v>408958.47</v>
      </c>
      <c r="N13" s="146">
        <v>379080.09</v>
      </c>
      <c r="O13" s="146">
        <v>383903.85</v>
      </c>
      <c r="P13" s="146">
        <v>395505.34</v>
      </c>
      <c r="Q13" s="146">
        <v>391694.18</v>
      </c>
      <c r="R13" s="146">
        <v>417616.4</v>
      </c>
      <c r="S13" s="58">
        <f t="shared" si="0"/>
        <v>7121619.2999999998</v>
      </c>
    </row>
    <row r="14" spans="1:19" x14ac:dyDescent="0.25">
      <c r="A14" s="145" t="s">
        <v>743</v>
      </c>
      <c r="B14" s="118">
        <v>235174.27</v>
      </c>
      <c r="C14" s="118">
        <v>234951.21</v>
      </c>
      <c r="D14" s="118">
        <v>290633.51</v>
      </c>
      <c r="E14" s="118">
        <v>322821.93</v>
      </c>
      <c r="F14" s="118">
        <v>325658.53000000003</v>
      </c>
      <c r="G14" s="118">
        <v>311245.84999999998</v>
      </c>
      <c r="H14" s="118">
        <v>321747.02</v>
      </c>
      <c r="I14" s="118">
        <v>133273.29999999999</v>
      </c>
      <c r="J14" s="118"/>
      <c r="K14" s="118"/>
      <c r="L14" s="118"/>
      <c r="M14" s="148">
        <v>89336.77</v>
      </c>
      <c r="N14" s="118">
        <v>248104.36</v>
      </c>
      <c r="O14" s="118">
        <v>335944.2</v>
      </c>
      <c r="P14" s="118">
        <v>497343.03</v>
      </c>
      <c r="Q14" s="118">
        <v>422113.21</v>
      </c>
      <c r="R14" s="118">
        <v>441182.17</v>
      </c>
      <c r="S14" s="58">
        <f t="shared" si="0"/>
        <v>4209529.3599999994</v>
      </c>
    </row>
    <row r="15" spans="1:19" x14ac:dyDescent="0.25">
      <c r="A15" s="145" t="s">
        <v>662</v>
      </c>
      <c r="B15" s="146">
        <v>1447632.89</v>
      </c>
      <c r="C15" s="146">
        <v>1322863.94</v>
      </c>
      <c r="D15" s="146">
        <v>1457552.19</v>
      </c>
      <c r="E15" s="146">
        <v>1484312.72</v>
      </c>
      <c r="F15" s="146">
        <v>1453324.5</v>
      </c>
      <c r="G15" s="146">
        <v>1409180.61</v>
      </c>
      <c r="H15" s="146">
        <v>1404700.37</v>
      </c>
      <c r="I15" s="146">
        <v>1404144.6399999999</v>
      </c>
      <c r="J15" s="146">
        <v>1444595.38</v>
      </c>
      <c r="K15" s="146">
        <v>1563006.53</v>
      </c>
      <c r="L15" s="146">
        <v>1499527.89</v>
      </c>
      <c r="M15" s="147">
        <v>1569581.24</v>
      </c>
      <c r="N15" s="146">
        <v>1373774.37</v>
      </c>
      <c r="O15" s="146">
        <v>1402249.63</v>
      </c>
      <c r="P15" s="146">
        <v>1405173.52</v>
      </c>
      <c r="Q15" s="146">
        <v>1160135.23</v>
      </c>
      <c r="R15" s="146">
        <v>1212701.04</v>
      </c>
      <c r="S15" s="58">
        <f t="shared" si="0"/>
        <v>24014456.689999998</v>
      </c>
    </row>
    <row r="16" spans="1:19" x14ac:dyDescent="0.25">
      <c r="A16" s="145" t="s">
        <v>744</v>
      </c>
      <c r="B16" s="118">
        <v>468739.3</v>
      </c>
      <c r="C16" s="118">
        <v>466190.86</v>
      </c>
      <c r="D16" s="118">
        <v>542043.35</v>
      </c>
      <c r="E16" s="118">
        <v>539035.51</v>
      </c>
      <c r="F16" s="118">
        <v>544431.11</v>
      </c>
      <c r="G16" s="118">
        <v>538554.81000000006</v>
      </c>
      <c r="H16" s="118">
        <v>565921.66</v>
      </c>
      <c r="I16" s="118">
        <v>560027.51</v>
      </c>
      <c r="J16" s="118">
        <v>504660.34</v>
      </c>
      <c r="K16" s="118">
        <v>516269.91</v>
      </c>
      <c r="L16" s="118">
        <v>481083.82</v>
      </c>
      <c r="M16" s="148">
        <v>468145.31</v>
      </c>
      <c r="N16" s="118">
        <v>404406.58</v>
      </c>
      <c r="O16" s="118">
        <v>433607.02</v>
      </c>
      <c r="P16" s="118">
        <v>464507.72</v>
      </c>
      <c r="Q16" s="118">
        <v>365619.98</v>
      </c>
      <c r="R16" s="118">
        <v>398930.96</v>
      </c>
      <c r="S16" s="58">
        <f t="shared" si="0"/>
        <v>8262175.7499999991</v>
      </c>
    </row>
    <row r="17" spans="1:19" x14ac:dyDescent="0.25">
      <c r="A17" s="145" t="s">
        <v>745</v>
      </c>
      <c r="B17" s="146">
        <v>350579.48</v>
      </c>
      <c r="C17" s="146">
        <v>323363.34999999998</v>
      </c>
      <c r="D17" s="146">
        <v>378942.69</v>
      </c>
      <c r="E17" s="146">
        <v>371235.39</v>
      </c>
      <c r="F17" s="146">
        <v>384826.56</v>
      </c>
      <c r="G17" s="146">
        <v>380323.6</v>
      </c>
      <c r="H17" s="146">
        <v>400275.46</v>
      </c>
      <c r="I17" s="146">
        <v>417711.86</v>
      </c>
      <c r="J17" s="146">
        <v>397688.66</v>
      </c>
      <c r="K17" s="146">
        <v>395509.44</v>
      </c>
      <c r="L17" s="146">
        <v>375481.17</v>
      </c>
      <c r="M17" s="147">
        <v>379186.42</v>
      </c>
      <c r="N17" s="146">
        <v>358517.2</v>
      </c>
      <c r="O17" s="146">
        <v>380639.41</v>
      </c>
      <c r="P17" s="146">
        <v>410411.67</v>
      </c>
      <c r="Q17" s="146">
        <v>376726.49</v>
      </c>
      <c r="R17" s="146">
        <v>412156.55</v>
      </c>
      <c r="S17" s="58">
        <f t="shared" si="0"/>
        <v>6493575.4000000004</v>
      </c>
    </row>
    <row r="18" spans="1:19" x14ac:dyDescent="0.25">
      <c r="A18" s="145" t="s">
        <v>746</v>
      </c>
      <c r="B18" s="118">
        <v>819894.46</v>
      </c>
      <c r="C18" s="118">
        <v>757146.69</v>
      </c>
      <c r="D18" s="118">
        <v>797460.17</v>
      </c>
      <c r="E18" s="118">
        <v>716344.21</v>
      </c>
      <c r="F18" s="118">
        <v>833781.93</v>
      </c>
      <c r="G18" s="118">
        <v>851056.97</v>
      </c>
      <c r="H18" s="118">
        <v>909660.23</v>
      </c>
      <c r="I18" s="118">
        <v>854728.12</v>
      </c>
      <c r="J18" s="118">
        <v>806467.01</v>
      </c>
      <c r="K18" s="118">
        <v>787344.97</v>
      </c>
      <c r="L18" s="118">
        <v>761611.79</v>
      </c>
      <c r="M18" s="148">
        <v>783119.63</v>
      </c>
      <c r="N18" s="118">
        <v>804963.12</v>
      </c>
      <c r="O18" s="118">
        <v>755835.28</v>
      </c>
      <c r="P18" s="118">
        <v>522384.69</v>
      </c>
      <c r="Q18" s="118">
        <v>226386.23</v>
      </c>
      <c r="R18" s="118">
        <v>264131.74</v>
      </c>
      <c r="S18" s="58">
        <f t="shared" si="0"/>
        <v>12252317.24</v>
      </c>
    </row>
    <row r="19" spans="1:19" x14ac:dyDescent="0.25">
      <c r="A19" s="145" t="s">
        <v>747</v>
      </c>
      <c r="B19" s="146">
        <v>346411.68</v>
      </c>
      <c r="C19" s="146">
        <v>321838.92</v>
      </c>
      <c r="D19" s="146">
        <v>347470.75</v>
      </c>
      <c r="E19" s="146">
        <v>358853.36</v>
      </c>
      <c r="F19" s="146">
        <v>385628.25</v>
      </c>
      <c r="G19" s="146">
        <v>375062.12</v>
      </c>
      <c r="H19" s="146">
        <v>394029.15</v>
      </c>
      <c r="I19" s="146">
        <v>398006.4</v>
      </c>
      <c r="J19" s="146">
        <v>378728.87</v>
      </c>
      <c r="K19" s="146">
        <v>356977.97</v>
      </c>
      <c r="L19" s="146">
        <v>359777.88</v>
      </c>
      <c r="M19" s="147">
        <v>352525.38</v>
      </c>
      <c r="N19" s="146">
        <v>298831.18</v>
      </c>
      <c r="O19" s="146">
        <v>317750.55</v>
      </c>
      <c r="P19" s="146">
        <v>335887.35999999999</v>
      </c>
      <c r="Q19" s="146">
        <v>286984.78999999998</v>
      </c>
      <c r="R19" s="146">
        <v>300144.64000000001</v>
      </c>
      <c r="S19" s="58">
        <f t="shared" si="0"/>
        <v>5914909.2499999991</v>
      </c>
    </row>
    <row r="20" spans="1:19" x14ac:dyDescent="0.25">
      <c r="A20" s="145" t="s">
        <v>748</v>
      </c>
      <c r="B20" s="118">
        <v>225872.96</v>
      </c>
      <c r="C20" s="118">
        <v>221142.46</v>
      </c>
      <c r="D20" s="118">
        <v>236135.51</v>
      </c>
      <c r="E20" s="118">
        <v>230117.34</v>
      </c>
      <c r="F20" s="118">
        <v>275891.46999999997</v>
      </c>
      <c r="G20" s="118">
        <v>259411.69</v>
      </c>
      <c r="H20" s="118">
        <v>292251.27</v>
      </c>
      <c r="I20" s="118">
        <v>301992.81</v>
      </c>
      <c r="J20" s="118">
        <v>264814.55</v>
      </c>
      <c r="K20" s="118">
        <v>274370.63</v>
      </c>
      <c r="L20" s="118">
        <v>240486.59</v>
      </c>
      <c r="M20" s="148">
        <v>239898.6</v>
      </c>
      <c r="N20" s="118">
        <v>203447.26</v>
      </c>
      <c r="O20" s="118">
        <v>225838.12</v>
      </c>
      <c r="P20" s="118">
        <v>243547.2</v>
      </c>
      <c r="Q20" s="118">
        <v>217961.46</v>
      </c>
      <c r="R20" s="118">
        <v>239565.6</v>
      </c>
      <c r="S20" s="58">
        <f t="shared" si="0"/>
        <v>4192745.52</v>
      </c>
    </row>
    <row r="21" spans="1:19" x14ac:dyDescent="0.25">
      <c r="A21" s="145" t="s">
        <v>656</v>
      </c>
      <c r="B21" s="146">
        <v>595504.63</v>
      </c>
      <c r="C21" s="146">
        <v>514028.46</v>
      </c>
      <c r="D21" s="146">
        <v>498625.73</v>
      </c>
      <c r="E21" s="146">
        <v>474907.39</v>
      </c>
      <c r="F21" s="146">
        <v>495913.96</v>
      </c>
      <c r="G21" s="146">
        <v>479815.55</v>
      </c>
      <c r="H21" s="146">
        <v>510623.83</v>
      </c>
      <c r="I21" s="146">
        <v>506365.37</v>
      </c>
      <c r="J21" s="146">
        <v>447191.65</v>
      </c>
      <c r="K21" s="146">
        <v>531365.77</v>
      </c>
      <c r="L21" s="146">
        <v>530948.43999999994</v>
      </c>
      <c r="M21" s="147">
        <v>601459.18999999994</v>
      </c>
      <c r="N21" s="146">
        <v>400034.46</v>
      </c>
      <c r="O21" s="146">
        <v>380383.9</v>
      </c>
      <c r="P21" s="146">
        <v>387766.9</v>
      </c>
      <c r="Q21" s="146">
        <v>2083.77</v>
      </c>
      <c r="R21" s="146">
        <v>272646.69</v>
      </c>
      <c r="S21" s="58">
        <f t="shared" si="0"/>
        <v>7629665.6899999995</v>
      </c>
    </row>
    <row r="22" spans="1:19" x14ac:dyDescent="0.25">
      <c r="A22" s="145" t="s">
        <v>749</v>
      </c>
      <c r="B22" s="118">
        <v>394002.51</v>
      </c>
      <c r="C22" s="118">
        <v>362257.02</v>
      </c>
      <c r="D22" s="118">
        <v>422634.07</v>
      </c>
      <c r="E22" s="118">
        <v>431413.16</v>
      </c>
      <c r="F22" s="118">
        <v>582161.32999999996</v>
      </c>
      <c r="G22" s="118">
        <v>684542.25</v>
      </c>
      <c r="H22" s="118">
        <v>734239.66</v>
      </c>
      <c r="I22" s="118">
        <v>716284.91</v>
      </c>
      <c r="J22" s="118">
        <v>618687.71</v>
      </c>
      <c r="K22" s="118">
        <v>476794.85</v>
      </c>
      <c r="L22" s="118">
        <v>413061.8</v>
      </c>
      <c r="M22" s="148">
        <v>418958.72</v>
      </c>
      <c r="N22" s="118">
        <v>364209.79</v>
      </c>
      <c r="O22" s="118">
        <v>353994.92</v>
      </c>
      <c r="P22" s="118">
        <v>388401.57</v>
      </c>
      <c r="Q22" s="118">
        <v>360896.75</v>
      </c>
      <c r="R22" s="118">
        <v>407637.86</v>
      </c>
      <c r="S22" s="58">
        <f t="shared" si="0"/>
        <v>8130178.8799999999</v>
      </c>
    </row>
    <row r="23" spans="1:19" x14ac:dyDescent="0.25">
      <c r="A23" s="145" t="s">
        <v>750</v>
      </c>
      <c r="B23" s="146">
        <v>185594.96</v>
      </c>
      <c r="C23" s="146">
        <v>173705.87</v>
      </c>
      <c r="D23" s="146">
        <v>162264.31</v>
      </c>
      <c r="E23" s="146">
        <v>174398.34</v>
      </c>
      <c r="F23" s="146">
        <v>184844.25</v>
      </c>
      <c r="G23" s="146">
        <v>187079.32</v>
      </c>
      <c r="H23" s="146">
        <v>189197.68</v>
      </c>
      <c r="I23" s="146">
        <v>209928.92</v>
      </c>
      <c r="J23" s="146">
        <v>186892.83</v>
      </c>
      <c r="K23" s="146">
        <v>192348.72</v>
      </c>
      <c r="L23" s="146">
        <v>176518.73</v>
      </c>
      <c r="M23" s="147">
        <v>191919.08</v>
      </c>
      <c r="N23" s="146">
        <v>183798.25</v>
      </c>
      <c r="O23" s="146">
        <v>181113.65</v>
      </c>
      <c r="P23" s="146">
        <v>183343.99</v>
      </c>
      <c r="Q23" s="146">
        <v>177375.78</v>
      </c>
      <c r="R23" s="146">
        <v>180700.95</v>
      </c>
      <c r="S23" s="58">
        <f t="shared" si="0"/>
        <v>3121025.6299999994</v>
      </c>
    </row>
    <row r="24" spans="1:19" x14ac:dyDescent="0.25">
      <c r="A24" s="145" t="s">
        <v>751</v>
      </c>
      <c r="B24" s="118">
        <v>226231.6</v>
      </c>
      <c r="C24" s="118">
        <v>204767.26</v>
      </c>
      <c r="D24" s="118">
        <v>241064.46</v>
      </c>
      <c r="E24" s="118">
        <v>239381.81</v>
      </c>
      <c r="F24" s="118">
        <v>232323.47</v>
      </c>
      <c r="G24" s="118">
        <v>254155.59</v>
      </c>
      <c r="H24" s="118">
        <v>280550.65999999997</v>
      </c>
      <c r="I24" s="118">
        <v>284339.11</v>
      </c>
      <c r="J24" s="118">
        <v>276777.08</v>
      </c>
      <c r="K24" s="118">
        <v>280385.93</v>
      </c>
      <c r="L24" s="118">
        <v>280931.46000000002</v>
      </c>
      <c r="M24" s="148">
        <v>276896.53999999998</v>
      </c>
      <c r="N24" s="118">
        <v>236790.88</v>
      </c>
      <c r="O24" s="118">
        <v>235480.65</v>
      </c>
      <c r="P24" s="118">
        <v>240118.72</v>
      </c>
      <c r="Q24" s="118">
        <v>209399.46</v>
      </c>
      <c r="R24" s="118">
        <v>214187.89</v>
      </c>
      <c r="S24" s="58">
        <f t="shared" si="0"/>
        <v>4213782.57</v>
      </c>
    </row>
    <row r="25" spans="1:19" x14ac:dyDescent="0.25">
      <c r="A25" s="145" t="s">
        <v>752</v>
      </c>
      <c r="B25" s="146">
        <v>390659.4</v>
      </c>
      <c r="C25" s="146">
        <v>344037.08</v>
      </c>
      <c r="D25" s="146">
        <v>411916.44</v>
      </c>
      <c r="E25" s="146">
        <v>372222.43</v>
      </c>
      <c r="F25" s="146">
        <v>349718.84</v>
      </c>
      <c r="G25" s="146">
        <v>353099.27</v>
      </c>
      <c r="H25" s="146">
        <v>397368.42</v>
      </c>
      <c r="I25" s="146">
        <v>411120.28</v>
      </c>
      <c r="J25" s="146">
        <v>381252.81</v>
      </c>
      <c r="K25" s="146">
        <v>398605.74</v>
      </c>
      <c r="L25" s="146">
        <v>341540.11</v>
      </c>
      <c r="M25" s="147">
        <v>370821.87</v>
      </c>
      <c r="N25" s="146">
        <v>327003.28000000003</v>
      </c>
      <c r="O25" s="146">
        <v>354631.42</v>
      </c>
      <c r="P25" s="146">
        <v>359667.58</v>
      </c>
      <c r="Q25" s="146">
        <v>324994.39</v>
      </c>
      <c r="R25" s="146">
        <v>341707.58</v>
      </c>
      <c r="S25" s="58">
        <f t="shared" si="0"/>
        <v>6230366.9399999995</v>
      </c>
    </row>
    <row r="26" spans="1:19" x14ac:dyDescent="0.25">
      <c r="A26" s="145" t="s">
        <v>753</v>
      </c>
      <c r="B26" s="118">
        <v>314399.58</v>
      </c>
      <c r="C26" s="118">
        <v>299333.03000000003</v>
      </c>
      <c r="D26" s="118">
        <v>320064.96999999997</v>
      </c>
      <c r="E26" s="118">
        <v>332747.02</v>
      </c>
      <c r="F26" s="118">
        <v>353557.18</v>
      </c>
      <c r="G26" s="118">
        <v>341767.47</v>
      </c>
      <c r="H26" s="118">
        <v>325743.3</v>
      </c>
      <c r="I26" s="118">
        <v>316010.98</v>
      </c>
      <c r="J26" s="118">
        <v>320607.82</v>
      </c>
      <c r="K26" s="118">
        <v>361124.71</v>
      </c>
      <c r="L26" s="118">
        <v>353885.45</v>
      </c>
      <c r="M26" s="148">
        <v>374212.08</v>
      </c>
      <c r="N26" s="118">
        <v>335844.2</v>
      </c>
      <c r="O26" s="118">
        <v>338236.52</v>
      </c>
      <c r="P26" s="118">
        <v>335201.82</v>
      </c>
      <c r="Q26" s="118">
        <v>244753.06</v>
      </c>
      <c r="R26" s="118">
        <v>267039.42</v>
      </c>
      <c r="S26" s="58">
        <f t="shared" si="0"/>
        <v>5534528.6100000003</v>
      </c>
    </row>
    <row r="27" spans="1:19" x14ac:dyDescent="0.25">
      <c r="A27" s="145" t="s">
        <v>650</v>
      </c>
      <c r="B27" s="146">
        <v>631738.97</v>
      </c>
      <c r="C27" s="146">
        <v>528360.75</v>
      </c>
      <c r="D27" s="146">
        <v>598552.06999999995</v>
      </c>
      <c r="E27" s="146">
        <v>647617.38</v>
      </c>
      <c r="F27" s="146">
        <v>635798.06000000006</v>
      </c>
      <c r="G27" s="146">
        <v>659106.16</v>
      </c>
      <c r="H27" s="146">
        <v>648341.27</v>
      </c>
      <c r="I27" s="146">
        <v>664731.07999999996</v>
      </c>
      <c r="J27" s="146">
        <v>614375.29</v>
      </c>
      <c r="K27" s="146">
        <v>678860.22</v>
      </c>
      <c r="L27" s="146">
        <v>632954</v>
      </c>
      <c r="M27" s="147">
        <v>660759.51</v>
      </c>
      <c r="N27" s="146">
        <v>575594.47</v>
      </c>
      <c r="O27" s="146">
        <v>576750.43000000005</v>
      </c>
      <c r="P27" s="146">
        <v>617723.15</v>
      </c>
      <c r="Q27" s="146">
        <v>561104.71</v>
      </c>
      <c r="R27" s="146">
        <v>591229.48</v>
      </c>
      <c r="S27" s="58">
        <f t="shared" si="0"/>
        <v>10523597</v>
      </c>
    </row>
    <row r="28" spans="1:19" x14ac:dyDescent="0.25">
      <c r="A28" s="145" t="s">
        <v>754</v>
      </c>
      <c r="B28" s="118">
        <v>377976.8</v>
      </c>
      <c r="C28" s="118">
        <v>342476.15</v>
      </c>
      <c r="D28" s="118">
        <v>390523.57</v>
      </c>
      <c r="E28" s="118">
        <v>383471.56</v>
      </c>
      <c r="F28" s="118">
        <v>406429.51</v>
      </c>
      <c r="G28" s="118">
        <v>394167.08</v>
      </c>
      <c r="H28" s="118">
        <v>418495.99</v>
      </c>
      <c r="I28" s="118">
        <v>446496.62</v>
      </c>
      <c r="J28" s="118">
        <v>411762.46</v>
      </c>
      <c r="K28" s="118">
        <v>436806.95</v>
      </c>
      <c r="L28" s="118">
        <v>388594.23</v>
      </c>
      <c r="M28" s="148">
        <v>428885.34</v>
      </c>
      <c r="N28" s="118">
        <v>482498.58</v>
      </c>
      <c r="O28" s="118">
        <v>449304.9</v>
      </c>
      <c r="P28" s="118">
        <v>512543.26</v>
      </c>
      <c r="Q28" s="118">
        <v>458052.02</v>
      </c>
      <c r="R28" s="118">
        <v>489256.77</v>
      </c>
      <c r="S28" s="58">
        <f t="shared" si="0"/>
        <v>7217741.7899999991</v>
      </c>
    </row>
    <row r="29" spans="1:19" x14ac:dyDescent="0.25">
      <c r="A29" s="145" t="s">
        <v>755</v>
      </c>
      <c r="B29" s="146">
        <v>402922.58</v>
      </c>
      <c r="C29" s="146">
        <v>360092.09</v>
      </c>
      <c r="D29" s="146">
        <v>430011.5</v>
      </c>
      <c r="E29" s="146">
        <v>462100.28</v>
      </c>
      <c r="F29" s="146">
        <v>514615.41</v>
      </c>
      <c r="G29" s="146">
        <v>544216.99</v>
      </c>
      <c r="H29" s="146">
        <v>564552.19999999995</v>
      </c>
      <c r="I29" s="146">
        <v>599480.37</v>
      </c>
      <c r="J29" s="146">
        <v>556680.05000000005</v>
      </c>
      <c r="K29" s="146">
        <v>536818.56000000006</v>
      </c>
      <c r="L29" s="146">
        <v>463600.77</v>
      </c>
      <c r="M29" s="147">
        <v>453215.8</v>
      </c>
      <c r="N29" s="146">
        <v>384224</v>
      </c>
      <c r="O29" s="146">
        <v>421912.56</v>
      </c>
      <c r="P29" s="146">
        <v>463356.32</v>
      </c>
      <c r="Q29" s="146">
        <v>406631.85</v>
      </c>
      <c r="R29" s="146">
        <v>461438.56</v>
      </c>
      <c r="S29" s="58">
        <f t="shared" si="0"/>
        <v>8025869.8899999978</v>
      </c>
    </row>
    <row r="30" spans="1:19" x14ac:dyDescent="0.25">
      <c r="A30" s="145" t="s">
        <v>756</v>
      </c>
      <c r="B30" s="118">
        <v>74645.11</v>
      </c>
      <c r="C30" s="118">
        <v>79732.160000000003</v>
      </c>
      <c r="D30" s="118">
        <v>92984.53</v>
      </c>
      <c r="E30" s="118">
        <v>84622.66</v>
      </c>
      <c r="F30" s="118">
        <v>56298.52</v>
      </c>
      <c r="G30" s="118">
        <v>74520.42</v>
      </c>
      <c r="H30" s="118">
        <v>81033.53</v>
      </c>
      <c r="I30" s="118">
        <v>85254.68</v>
      </c>
      <c r="J30" s="118">
        <v>87790.38</v>
      </c>
      <c r="K30" s="118">
        <v>95491.33</v>
      </c>
      <c r="L30" s="118">
        <v>84367.58</v>
      </c>
      <c r="M30" s="148">
        <v>75118.12</v>
      </c>
      <c r="N30" s="118">
        <v>71299.03</v>
      </c>
      <c r="O30" s="118">
        <v>67534.11</v>
      </c>
      <c r="P30" s="118">
        <v>50660.09</v>
      </c>
      <c r="Q30" s="118">
        <v>25049.71</v>
      </c>
      <c r="R30" s="118">
        <v>24964.18</v>
      </c>
      <c r="S30" s="58">
        <f t="shared" si="0"/>
        <v>1211366.1400000001</v>
      </c>
    </row>
    <row r="31" spans="1:19" x14ac:dyDescent="0.25">
      <c r="A31" s="145" t="s">
        <v>757</v>
      </c>
      <c r="B31" s="146">
        <v>158299</v>
      </c>
      <c r="C31" s="146">
        <v>149561.84</v>
      </c>
      <c r="D31" s="146">
        <v>194420.49</v>
      </c>
      <c r="E31" s="146">
        <v>194353.12</v>
      </c>
      <c r="F31" s="146">
        <v>161650.91</v>
      </c>
      <c r="G31" s="146">
        <v>165523.9</v>
      </c>
      <c r="H31" s="146">
        <v>178781.02</v>
      </c>
      <c r="I31" s="146">
        <v>201267.43</v>
      </c>
      <c r="J31" s="146">
        <v>173165.32</v>
      </c>
      <c r="K31" s="146">
        <v>153322.13</v>
      </c>
      <c r="L31" s="146">
        <v>145138.94</v>
      </c>
      <c r="M31" s="147">
        <v>150901.38</v>
      </c>
      <c r="N31" s="146">
        <v>128666.3</v>
      </c>
      <c r="O31" s="146">
        <v>148115.53</v>
      </c>
      <c r="P31" s="146">
        <v>134306.82</v>
      </c>
      <c r="Q31" s="146">
        <v>126560.74</v>
      </c>
      <c r="R31" s="146">
        <v>142085.56</v>
      </c>
      <c r="S31" s="58">
        <f t="shared" si="0"/>
        <v>2706120.4299999997</v>
      </c>
    </row>
    <row r="32" spans="1:19" x14ac:dyDescent="0.25">
      <c r="A32" s="145" t="s">
        <v>758</v>
      </c>
      <c r="B32" s="118">
        <v>85638.95</v>
      </c>
      <c r="C32" s="118">
        <v>74568.460000000006</v>
      </c>
      <c r="D32" s="118">
        <v>102365.17</v>
      </c>
      <c r="E32" s="118">
        <v>120003.1</v>
      </c>
      <c r="F32" s="118">
        <v>136220.6</v>
      </c>
      <c r="G32" s="118">
        <v>146390.23000000001</v>
      </c>
      <c r="H32" s="118">
        <v>145096.21</v>
      </c>
      <c r="I32" s="118">
        <v>148353.37</v>
      </c>
      <c r="J32" s="118">
        <v>118553.67</v>
      </c>
      <c r="K32" s="118">
        <v>120132.02</v>
      </c>
      <c r="L32" s="118">
        <v>106959.96</v>
      </c>
      <c r="M32" s="148">
        <v>96961.45</v>
      </c>
      <c r="N32" s="118">
        <v>68752.179999999993</v>
      </c>
      <c r="O32" s="118">
        <v>68107.11</v>
      </c>
      <c r="P32" s="118">
        <v>77567.360000000001</v>
      </c>
      <c r="Q32" s="118">
        <v>77858.649999999994</v>
      </c>
      <c r="R32" s="118">
        <v>82422.3</v>
      </c>
      <c r="S32" s="58">
        <f t="shared" si="0"/>
        <v>1775950.79</v>
      </c>
    </row>
    <row r="33" spans="1:19" x14ac:dyDescent="0.25">
      <c r="A33" s="145" t="s">
        <v>759</v>
      </c>
      <c r="B33" s="146">
        <v>135631.6</v>
      </c>
      <c r="C33" s="146">
        <v>138999.53</v>
      </c>
      <c r="D33" s="146">
        <v>158932.59</v>
      </c>
      <c r="E33" s="146">
        <v>157857.19</v>
      </c>
      <c r="F33" s="146">
        <v>164599.56</v>
      </c>
      <c r="G33" s="146">
        <v>150531.41</v>
      </c>
      <c r="H33" s="146">
        <v>158600.85</v>
      </c>
      <c r="I33" s="146">
        <v>164045.43</v>
      </c>
      <c r="J33" s="146">
        <v>148228.81</v>
      </c>
      <c r="K33" s="146">
        <v>172971.82</v>
      </c>
      <c r="L33" s="146">
        <v>171723.6</v>
      </c>
      <c r="M33" s="147">
        <v>149391.96</v>
      </c>
      <c r="N33" s="146">
        <v>133203.28</v>
      </c>
      <c r="O33" s="146">
        <v>137203.73000000001</v>
      </c>
      <c r="P33" s="146">
        <v>147269.94</v>
      </c>
      <c r="Q33" s="146">
        <v>149915.85999999999</v>
      </c>
      <c r="R33" s="146">
        <v>155211.38</v>
      </c>
      <c r="S33" s="58">
        <f t="shared" si="0"/>
        <v>2594318.54</v>
      </c>
    </row>
    <row r="34" spans="1:19" x14ac:dyDescent="0.25">
      <c r="A34" s="145" t="s">
        <v>643</v>
      </c>
      <c r="B34" s="118">
        <v>742077.55</v>
      </c>
      <c r="C34" s="118">
        <v>658382.65</v>
      </c>
      <c r="D34" s="118">
        <v>759087.16</v>
      </c>
      <c r="E34" s="118">
        <v>807478.88</v>
      </c>
      <c r="F34" s="118">
        <v>797386.52</v>
      </c>
      <c r="G34" s="118">
        <v>818306.93</v>
      </c>
      <c r="H34" s="118">
        <v>824609.04</v>
      </c>
      <c r="I34" s="118">
        <v>830179.32</v>
      </c>
      <c r="J34" s="118">
        <v>785154.13</v>
      </c>
      <c r="K34" s="118">
        <v>864426.53</v>
      </c>
      <c r="L34" s="118">
        <v>829784.22</v>
      </c>
      <c r="M34" s="148">
        <v>847625.06</v>
      </c>
      <c r="N34" s="118">
        <v>760820.89</v>
      </c>
      <c r="O34" s="118">
        <v>743203.31</v>
      </c>
      <c r="P34" s="118">
        <v>790224.22000000102</v>
      </c>
      <c r="Q34" s="118">
        <v>710115.63</v>
      </c>
      <c r="R34" s="118">
        <v>741173.53</v>
      </c>
      <c r="S34" s="58">
        <f t="shared" si="0"/>
        <v>13310035.570000004</v>
      </c>
    </row>
    <row r="35" spans="1:19" x14ac:dyDescent="0.25">
      <c r="A35" s="145" t="s">
        <v>760</v>
      </c>
      <c r="B35" s="146">
        <v>271804.53000000003</v>
      </c>
      <c r="C35" s="146">
        <v>246207.01</v>
      </c>
      <c r="D35" s="146">
        <v>282408.01</v>
      </c>
      <c r="E35" s="146">
        <v>283898.27</v>
      </c>
      <c r="F35" s="146">
        <v>288078.88</v>
      </c>
      <c r="G35" s="146">
        <v>295228.55</v>
      </c>
      <c r="H35" s="146">
        <v>310654.59000000003</v>
      </c>
      <c r="I35" s="146">
        <v>324524.68</v>
      </c>
      <c r="J35" s="146">
        <v>318534.95</v>
      </c>
      <c r="K35" s="146">
        <v>322801.44</v>
      </c>
      <c r="L35" s="146">
        <v>288434.90999999997</v>
      </c>
      <c r="M35" s="147">
        <v>231860.19</v>
      </c>
      <c r="N35" s="146"/>
      <c r="O35" s="146"/>
      <c r="P35" s="146"/>
      <c r="Q35" s="146"/>
      <c r="R35" s="146"/>
      <c r="S35" s="58">
        <f t="shared" si="0"/>
        <v>3464436.0100000007</v>
      </c>
    </row>
    <row r="36" spans="1:19" x14ac:dyDescent="0.25">
      <c r="A36" s="145" t="s">
        <v>761</v>
      </c>
      <c r="B36" s="118">
        <v>216591.04</v>
      </c>
      <c r="C36" s="118">
        <v>212407.71</v>
      </c>
      <c r="D36" s="118">
        <v>228707</v>
      </c>
      <c r="E36" s="118">
        <v>236675.07</v>
      </c>
      <c r="F36" s="118">
        <v>229210.39</v>
      </c>
      <c r="G36" s="118">
        <v>236607.34</v>
      </c>
      <c r="H36" s="118">
        <v>232602.32</v>
      </c>
      <c r="I36" s="118">
        <v>230924.74</v>
      </c>
      <c r="J36" s="118">
        <v>170691.08</v>
      </c>
      <c r="K36" s="118">
        <v>221700.61</v>
      </c>
      <c r="L36" s="118">
        <v>213887.81</v>
      </c>
      <c r="M36" s="148">
        <v>220456.46</v>
      </c>
      <c r="N36" s="118">
        <v>181917.64</v>
      </c>
      <c r="O36" s="118">
        <v>189158.14</v>
      </c>
      <c r="P36" s="118">
        <v>201821.47</v>
      </c>
      <c r="Q36" s="118">
        <v>181561.07</v>
      </c>
      <c r="R36" s="118">
        <v>183169.95</v>
      </c>
      <c r="S36" s="58">
        <f t="shared" si="0"/>
        <v>3588089.8400000008</v>
      </c>
    </row>
    <row r="37" spans="1:19" x14ac:dyDescent="0.25">
      <c r="A37" s="145" t="s">
        <v>762</v>
      </c>
      <c r="B37" s="146">
        <v>336438.51</v>
      </c>
      <c r="C37" s="146">
        <v>298742.34000000003</v>
      </c>
      <c r="D37" s="146">
        <v>323761.89</v>
      </c>
      <c r="E37" s="146">
        <v>365768.4</v>
      </c>
      <c r="F37" s="146">
        <v>401613.04</v>
      </c>
      <c r="G37" s="146">
        <v>409713.1</v>
      </c>
      <c r="H37" s="146">
        <v>422307.07</v>
      </c>
      <c r="I37" s="146">
        <v>427375.84</v>
      </c>
      <c r="J37" s="146">
        <v>396319.4</v>
      </c>
      <c r="K37" s="146">
        <v>404125.13</v>
      </c>
      <c r="L37" s="146">
        <v>365095.11</v>
      </c>
      <c r="M37" s="147">
        <v>353544.67</v>
      </c>
      <c r="N37" s="146">
        <v>320764.55</v>
      </c>
      <c r="O37" s="146">
        <v>306779.98</v>
      </c>
      <c r="P37" s="146">
        <v>344100.84</v>
      </c>
      <c r="Q37" s="146">
        <v>331112.96999999997</v>
      </c>
      <c r="R37" s="146">
        <v>349204.63</v>
      </c>
      <c r="S37" s="58">
        <f t="shared" si="0"/>
        <v>6156767.4699999988</v>
      </c>
    </row>
    <row r="38" spans="1:19" x14ac:dyDescent="0.25">
      <c r="A38" s="145" t="s">
        <v>763</v>
      </c>
      <c r="B38" s="118">
        <v>253925.84</v>
      </c>
      <c r="C38" s="118">
        <v>250948.73</v>
      </c>
      <c r="D38" s="118">
        <v>267100.23</v>
      </c>
      <c r="E38" s="118">
        <v>288505.34999999998</v>
      </c>
      <c r="F38" s="118">
        <v>330619.14</v>
      </c>
      <c r="G38" s="118">
        <v>330434.56</v>
      </c>
      <c r="H38" s="118">
        <v>353202.79</v>
      </c>
      <c r="I38" s="118">
        <v>337624.13</v>
      </c>
      <c r="J38" s="118">
        <v>312957.71000000002</v>
      </c>
      <c r="K38" s="118">
        <v>316973.53000000003</v>
      </c>
      <c r="L38" s="118">
        <v>277525.39</v>
      </c>
      <c r="M38" s="148">
        <v>281194.21999999997</v>
      </c>
      <c r="N38" s="118">
        <v>280059.61</v>
      </c>
      <c r="O38" s="118">
        <v>306679.61</v>
      </c>
      <c r="P38" s="118">
        <v>336546.92</v>
      </c>
      <c r="Q38" s="118">
        <v>311274.48</v>
      </c>
      <c r="R38" s="118">
        <v>324026.34000000003</v>
      </c>
      <c r="S38" s="58">
        <f t="shared" si="0"/>
        <v>5159598.58</v>
      </c>
    </row>
    <row r="39" spans="1:19" x14ac:dyDescent="0.25">
      <c r="A39" s="145" t="s">
        <v>764</v>
      </c>
      <c r="B39" s="146">
        <v>220468.92</v>
      </c>
      <c r="C39" s="146">
        <v>184022.58</v>
      </c>
      <c r="D39" s="146">
        <v>221938.13</v>
      </c>
      <c r="E39" s="146">
        <v>257162.43</v>
      </c>
      <c r="F39" s="146">
        <v>281299.01</v>
      </c>
      <c r="G39" s="146">
        <v>303422.5</v>
      </c>
      <c r="H39" s="146">
        <v>305865.01</v>
      </c>
      <c r="I39" s="146">
        <v>302287.53999999998</v>
      </c>
      <c r="J39" s="146">
        <v>300280.78000000003</v>
      </c>
      <c r="K39" s="146">
        <v>307044.09999999998</v>
      </c>
      <c r="L39" s="146">
        <v>257661.17</v>
      </c>
      <c r="M39" s="147">
        <v>252403.92</v>
      </c>
      <c r="N39" s="146">
        <v>233814.75</v>
      </c>
      <c r="O39" s="146">
        <v>239474.3</v>
      </c>
      <c r="P39" s="146">
        <v>254735.92</v>
      </c>
      <c r="Q39" s="146">
        <v>248300.05</v>
      </c>
      <c r="R39" s="146">
        <v>265603.15999999997</v>
      </c>
      <c r="S39" s="58">
        <f t="shared" si="0"/>
        <v>4435784.2699999996</v>
      </c>
    </row>
    <row r="40" spans="1:19" x14ac:dyDescent="0.25">
      <c r="A40" s="145" t="s">
        <v>637</v>
      </c>
      <c r="B40" s="118">
        <v>451750.76</v>
      </c>
      <c r="C40" s="118">
        <v>467433.37</v>
      </c>
      <c r="D40" s="118">
        <v>519352.1</v>
      </c>
      <c r="E40" s="118">
        <v>588933.18999999994</v>
      </c>
      <c r="F40" s="118">
        <v>520517.26</v>
      </c>
      <c r="G40" s="118">
        <v>517784.57</v>
      </c>
      <c r="H40" s="118">
        <v>599547.47</v>
      </c>
      <c r="I40" s="118">
        <v>593893.06999999995</v>
      </c>
      <c r="J40" s="118">
        <v>549983.87</v>
      </c>
      <c r="K40" s="118">
        <v>562815.68000000005</v>
      </c>
      <c r="L40" s="118">
        <v>471858.66</v>
      </c>
      <c r="M40" s="148">
        <v>440456.64</v>
      </c>
      <c r="N40" s="118">
        <v>392089.83</v>
      </c>
      <c r="O40" s="118">
        <v>399896.12</v>
      </c>
      <c r="P40" s="118">
        <v>460519.86</v>
      </c>
      <c r="Q40" s="118">
        <v>431175.49</v>
      </c>
      <c r="R40" s="118">
        <v>448912.91</v>
      </c>
      <c r="S40" s="58">
        <f t="shared" si="0"/>
        <v>8416920.8499999996</v>
      </c>
    </row>
    <row r="41" spans="1:19" x14ac:dyDescent="0.25">
      <c r="A41" s="145" t="s">
        <v>765</v>
      </c>
      <c r="B41" s="146">
        <v>277235.37</v>
      </c>
      <c r="C41" s="146">
        <v>255601.58</v>
      </c>
      <c r="D41" s="146">
        <v>289759.28999999998</v>
      </c>
      <c r="E41" s="146">
        <v>311393.71999999997</v>
      </c>
      <c r="F41" s="146">
        <v>333758.53999999998</v>
      </c>
      <c r="G41" s="146">
        <v>348079.56</v>
      </c>
      <c r="H41" s="146">
        <v>370513.81</v>
      </c>
      <c r="I41" s="146">
        <v>384055.12</v>
      </c>
      <c r="J41" s="146">
        <v>313733.59999999998</v>
      </c>
      <c r="K41" s="146">
        <v>303352.27</v>
      </c>
      <c r="L41" s="146">
        <v>278564.08</v>
      </c>
      <c r="M41" s="147">
        <v>304526.71000000002</v>
      </c>
      <c r="N41" s="146">
        <v>374774.24</v>
      </c>
      <c r="O41" s="146">
        <v>362521.58</v>
      </c>
      <c r="P41" s="146">
        <v>390105.99</v>
      </c>
      <c r="Q41" s="146">
        <v>391510.24</v>
      </c>
      <c r="R41" s="146">
        <v>422115.76</v>
      </c>
      <c r="S41" s="58">
        <f t="shared" si="0"/>
        <v>5711601.4600000009</v>
      </c>
    </row>
    <row r="42" spans="1:19" x14ac:dyDescent="0.25">
      <c r="A42" s="145" t="s">
        <v>766</v>
      </c>
      <c r="B42" s="118">
        <v>252072.76</v>
      </c>
      <c r="C42" s="118">
        <v>233555.19</v>
      </c>
      <c r="D42" s="118">
        <v>258037.09</v>
      </c>
      <c r="E42" s="118">
        <v>255522.24</v>
      </c>
      <c r="F42" s="118">
        <v>263443.42</v>
      </c>
      <c r="G42" s="118">
        <v>263207.75</v>
      </c>
      <c r="H42" s="118">
        <v>282979.64</v>
      </c>
      <c r="I42" s="118">
        <v>317394.49</v>
      </c>
      <c r="J42" s="118">
        <v>254885.68</v>
      </c>
      <c r="K42" s="118">
        <v>273045.57</v>
      </c>
      <c r="L42" s="118">
        <v>262437.13</v>
      </c>
      <c r="M42" s="148">
        <v>249625.13</v>
      </c>
      <c r="N42" s="118">
        <v>227019.96</v>
      </c>
      <c r="O42" s="118">
        <v>231602.9</v>
      </c>
      <c r="P42" s="118">
        <v>249334.99</v>
      </c>
      <c r="Q42" s="118">
        <v>216338.73</v>
      </c>
      <c r="R42" s="118">
        <v>238763.25</v>
      </c>
      <c r="S42" s="58">
        <f t="shared" si="0"/>
        <v>4329265.92</v>
      </c>
    </row>
    <row r="43" spans="1:19" x14ac:dyDescent="0.25">
      <c r="A43" s="145" t="s">
        <v>767</v>
      </c>
      <c r="B43" s="146">
        <v>615388.82999999996</v>
      </c>
      <c r="C43" s="146">
        <v>564122.30000000005</v>
      </c>
      <c r="D43" s="146">
        <v>609735.15</v>
      </c>
      <c r="E43" s="146">
        <v>645846.51</v>
      </c>
      <c r="F43" s="146">
        <v>675412.89</v>
      </c>
      <c r="G43" s="146">
        <v>687377.95</v>
      </c>
      <c r="H43" s="146">
        <v>589479.53</v>
      </c>
      <c r="I43" s="146">
        <v>691415.97</v>
      </c>
      <c r="J43" s="146">
        <v>712064.92</v>
      </c>
      <c r="K43" s="146">
        <v>742204.27</v>
      </c>
      <c r="L43" s="146">
        <v>699949.03</v>
      </c>
      <c r="M43" s="147">
        <v>696439.39</v>
      </c>
      <c r="N43" s="146">
        <v>610833.19999999995</v>
      </c>
      <c r="O43" s="146">
        <v>581820.93999999994</v>
      </c>
      <c r="P43" s="146">
        <v>593868.87</v>
      </c>
      <c r="Q43" s="146">
        <v>509289.63</v>
      </c>
      <c r="R43" s="146">
        <v>541187.53</v>
      </c>
      <c r="S43" s="58">
        <f t="shared" si="0"/>
        <v>10766436.909999998</v>
      </c>
    </row>
    <row r="44" spans="1:19" x14ac:dyDescent="0.25">
      <c r="A44" s="145" t="s">
        <v>768</v>
      </c>
      <c r="B44" s="118">
        <v>27491.88</v>
      </c>
      <c r="C44" s="118">
        <v>28905.78</v>
      </c>
      <c r="D44" s="118">
        <v>26392.04</v>
      </c>
      <c r="E44" s="118">
        <v>38798.83</v>
      </c>
      <c r="F44" s="118">
        <v>43894.98</v>
      </c>
      <c r="G44" s="118">
        <v>46826.89</v>
      </c>
      <c r="H44" s="118">
        <v>52400.33</v>
      </c>
      <c r="I44" s="118">
        <v>61033.33</v>
      </c>
      <c r="J44" s="118">
        <v>56486.57</v>
      </c>
      <c r="K44" s="118">
        <v>56169.09</v>
      </c>
      <c r="L44" s="118">
        <v>25129.53</v>
      </c>
      <c r="M44" s="148">
        <v>22468.02</v>
      </c>
      <c r="N44" s="118">
        <v>20611.68</v>
      </c>
      <c r="O44" s="118">
        <v>32730.06</v>
      </c>
      <c r="P44" s="118">
        <v>23758.52</v>
      </c>
      <c r="Q44" s="118">
        <v>26873.51</v>
      </c>
      <c r="R44" s="118">
        <v>32712.28</v>
      </c>
      <c r="S44" s="58">
        <f t="shared" si="0"/>
        <v>622683.32000000018</v>
      </c>
    </row>
    <row r="45" spans="1:19" x14ac:dyDescent="0.25">
      <c r="A45" s="145" t="s">
        <v>769</v>
      </c>
      <c r="B45" s="146">
        <v>364236.09</v>
      </c>
      <c r="C45" s="146">
        <v>335099.73</v>
      </c>
      <c r="D45" s="146">
        <v>387817.51</v>
      </c>
      <c r="E45" s="146">
        <v>416655.03</v>
      </c>
      <c r="F45" s="146">
        <v>456982.34</v>
      </c>
      <c r="G45" s="146">
        <v>444649.19</v>
      </c>
      <c r="H45" s="146">
        <v>475453.17</v>
      </c>
      <c r="I45" s="146">
        <v>488869.96</v>
      </c>
      <c r="J45" s="146">
        <v>419808.29</v>
      </c>
      <c r="K45" s="146">
        <v>467511.12</v>
      </c>
      <c r="L45" s="146">
        <v>470078.86</v>
      </c>
      <c r="M45" s="147">
        <v>479552.34</v>
      </c>
      <c r="N45" s="146">
        <v>434310.22</v>
      </c>
      <c r="O45" s="146">
        <v>429892.13</v>
      </c>
      <c r="P45" s="146">
        <v>466177.6</v>
      </c>
      <c r="Q45" s="146">
        <v>444166.98</v>
      </c>
      <c r="R45" s="146">
        <v>452744.61</v>
      </c>
      <c r="S45" s="58">
        <f t="shared" si="0"/>
        <v>7434005.169999999</v>
      </c>
    </row>
    <row r="46" spans="1:19" x14ac:dyDescent="0.25">
      <c r="A46" s="145" t="s">
        <v>770</v>
      </c>
      <c r="B46" s="118">
        <v>125055.27</v>
      </c>
      <c r="C46" s="118">
        <v>121918.72</v>
      </c>
      <c r="D46" s="118">
        <v>152707.25</v>
      </c>
      <c r="E46" s="118">
        <v>157851.51</v>
      </c>
      <c r="F46" s="118">
        <v>155153.14000000001</v>
      </c>
      <c r="G46" s="118">
        <v>152607.23000000001</v>
      </c>
      <c r="H46" s="118">
        <v>181386.47</v>
      </c>
      <c r="I46" s="118">
        <v>216932.89</v>
      </c>
      <c r="J46" s="118">
        <v>183930.97</v>
      </c>
      <c r="K46" s="118">
        <v>176784.92</v>
      </c>
      <c r="L46" s="118">
        <v>167532.34</v>
      </c>
      <c r="M46" s="148">
        <v>180454.24</v>
      </c>
      <c r="N46" s="118">
        <v>170154.67</v>
      </c>
      <c r="O46" s="118">
        <v>168770.59</v>
      </c>
      <c r="P46" s="118">
        <v>195966.21</v>
      </c>
      <c r="Q46" s="118">
        <v>162158.66</v>
      </c>
      <c r="R46" s="118">
        <v>176241.75</v>
      </c>
      <c r="S46" s="58">
        <f t="shared" si="0"/>
        <v>2845606.83</v>
      </c>
    </row>
    <row r="47" spans="1:19" x14ac:dyDescent="0.25">
      <c r="A47" s="145" t="s">
        <v>630</v>
      </c>
      <c r="B47" s="146">
        <v>826432.38</v>
      </c>
      <c r="C47" s="146">
        <v>738250.82</v>
      </c>
      <c r="D47" s="146">
        <v>773518.92</v>
      </c>
      <c r="E47" s="146">
        <v>755054.75</v>
      </c>
      <c r="F47" s="146">
        <v>753529.25</v>
      </c>
      <c r="G47" s="146">
        <v>716973.1</v>
      </c>
      <c r="H47" s="146">
        <v>657632.61</v>
      </c>
      <c r="I47" s="146">
        <v>654749.1</v>
      </c>
      <c r="J47" s="146">
        <v>685219.51</v>
      </c>
      <c r="K47" s="146">
        <v>723182.77</v>
      </c>
      <c r="L47" s="146">
        <v>687952.88</v>
      </c>
      <c r="M47" s="147">
        <v>729602.9</v>
      </c>
      <c r="N47" s="146">
        <v>664602.43999999994</v>
      </c>
      <c r="O47" s="146">
        <v>681603.59</v>
      </c>
      <c r="P47" s="146">
        <v>786980.45</v>
      </c>
      <c r="Q47" s="146">
        <v>720142.21</v>
      </c>
      <c r="R47" s="146">
        <v>713223.84</v>
      </c>
      <c r="S47" s="58">
        <f t="shared" si="0"/>
        <v>12268651.519999996</v>
      </c>
    </row>
    <row r="48" spans="1:19" x14ac:dyDescent="0.25">
      <c r="A48" s="145" t="s">
        <v>771</v>
      </c>
      <c r="B48" s="118">
        <v>146215.42000000001</v>
      </c>
      <c r="C48" s="118">
        <v>138377.9</v>
      </c>
      <c r="D48" s="118">
        <v>154936.07999999999</v>
      </c>
      <c r="E48" s="118">
        <v>179385.68</v>
      </c>
      <c r="F48" s="118">
        <v>196951.33</v>
      </c>
      <c r="G48" s="118">
        <v>216677.93</v>
      </c>
      <c r="H48" s="118">
        <v>241800.47</v>
      </c>
      <c r="I48" s="118">
        <v>239642.64</v>
      </c>
      <c r="J48" s="118">
        <v>209439.87</v>
      </c>
      <c r="K48" s="118">
        <v>188043.94</v>
      </c>
      <c r="L48" s="118">
        <v>167625.20000000001</v>
      </c>
      <c r="M48" s="148">
        <v>159468.1</v>
      </c>
      <c r="N48" s="118">
        <v>39856.17</v>
      </c>
      <c r="O48" s="118"/>
      <c r="P48" s="118"/>
      <c r="Q48" s="118"/>
      <c r="R48" s="118"/>
      <c r="S48" s="58">
        <f t="shared" si="0"/>
        <v>2278420.73</v>
      </c>
    </row>
    <row r="49" spans="1:19" x14ac:dyDescent="0.25">
      <c r="A49" s="145" t="s">
        <v>772</v>
      </c>
      <c r="B49" s="146">
        <v>225722.09</v>
      </c>
      <c r="C49" s="146">
        <v>208990.25</v>
      </c>
      <c r="D49" s="146">
        <v>249905.94</v>
      </c>
      <c r="E49" s="146">
        <v>286022.13</v>
      </c>
      <c r="F49" s="146">
        <v>307276.53999999998</v>
      </c>
      <c r="G49" s="146">
        <v>288032.12</v>
      </c>
      <c r="H49" s="146">
        <v>335931.37</v>
      </c>
      <c r="I49" s="146">
        <v>338160.09</v>
      </c>
      <c r="J49" s="146">
        <v>319050.69</v>
      </c>
      <c r="K49" s="146">
        <v>292293.42</v>
      </c>
      <c r="L49" s="146">
        <v>287380.51</v>
      </c>
      <c r="M49" s="147">
        <v>286990.76</v>
      </c>
      <c r="N49" s="146">
        <v>253106.12</v>
      </c>
      <c r="O49" s="146">
        <v>293289.99</v>
      </c>
      <c r="P49" s="146">
        <v>311831.38</v>
      </c>
      <c r="Q49" s="146">
        <v>263816.51</v>
      </c>
      <c r="R49" s="146">
        <v>285203.06</v>
      </c>
      <c r="S49" s="58">
        <f t="shared" si="0"/>
        <v>4833002.9699999988</v>
      </c>
    </row>
    <row r="50" spans="1:19" x14ac:dyDescent="0.25">
      <c r="A50" s="145" t="s">
        <v>773</v>
      </c>
      <c r="B50" s="118">
        <v>341833.12</v>
      </c>
      <c r="C50" s="118">
        <v>328305.17</v>
      </c>
      <c r="D50" s="118">
        <v>351496.36</v>
      </c>
      <c r="E50" s="118">
        <v>357162.15</v>
      </c>
      <c r="F50" s="118">
        <v>367148.42</v>
      </c>
      <c r="G50" s="118">
        <v>295521.68</v>
      </c>
      <c r="H50" s="118">
        <v>354199.08</v>
      </c>
      <c r="I50" s="118">
        <v>352695.28</v>
      </c>
      <c r="J50" s="118">
        <v>361506.14</v>
      </c>
      <c r="K50" s="118">
        <v>382330.48</v>
      </c>
      <c r="L50" s="118">
        <v>364604.64</v>
      </c>
      <c r="M50" s="148">
        <v>341780.67</v>
      </c>
      <c r="N50" s="118">
        <v>301478.11</v>
      </c>
      <c r="O50" s="118">
        <v>310045.63</v>
      </c>
      <c r="P50" s="118">
        <v>324235.08</v>
      </c>
      <c r="Q50" s="118">
        <v>254707.94</v>
      </c>
      <c r="R50" s="118">
        <v>258190.5</v>
      </c>
      <c r="S50" s="58">
        <f t="shared" si="0"/>
        <v>5647240.4500000011</v>
      </c>
    </row>
    <row r="51" spans="1:19" x14ac:dyDescent="0.25">
      <c r="A51" s="145" t="s">
        <v>774</v>
      </c>
      <c r="B51" s="146">
        <v>125922.5</v>
      </c>
      <c r="C51" s="146">
        <v>109484.02</v>
      </c>
      <c r="D51" s="146">
        <v>128871.47</v>
      </c>
      <c r="E51" s="146">
        <v>123368.1</v>
      </c>
      <c r="F51" s="146">
        <v>154143.26999999999</v>
      </c>
      <c r="G51" s="146">
        <v>146451.48000000001</v>
      </c>
      <c r="H51" s="146">
        <v>119983.42</v>
      </c>
      <c r="I51" s="146">
        <v>134620.21</v>
      </c>
      <c r="J51" s="146">
        <v>133782.29999999999</v>
      </c>
      <c r="K51" s="146">
        <v>127718.16</v>
      </c>
      <c r="L51" s="146">
        <v>105652.22</v>
      </c>
      <c r="M51" s="147">
        <v>95147.65</v>
      </c>
      <c r="N51" s="146">
        <v>81707.570000000007</v>
      </c>
      <c r="O51" s="146">
        <v>113977.56</v>
      </c>
      <c r="P51" s="146">
        <v>117245.19</v>
      </c>
      <c r="Q51" s="146">
        <v>91689.83</v>
      </c>
      <c r="R51" s="146">
        <v>105439.02</v>
      </c>
      <c r="S51" s="58">
        <f t="shared" si="0"/>
        <v>2015203.97</v>
      </c>
    </row>
    <row r="52" spans="1:19" x14ac:dyDescent="0.25">
      <c r="A52" s="145" t="s">
        <v>775</v>
      </c>
      <c r="B52" s="118">
        <v>323919.88</v>
      </c>
      <c r="C52" s="118">
        <v>298625.59000000003</v>
      </c>
      <c r="D52" s="118">
        <v>328413.06</v>
      </c>
      <c r="E52" s="118">
        <v>360994.11</v>
      </c>
      <c r="F52" s="118">
        <v>383166.88</v>
      </c>
      <c r="G52" s="118">
        <v>378308.28</v>
      </c>
      <c r="H52" s="118">
        <v>373897.68</v>
      </c>
      <c r="I52" s="118">
        <v>394070.61</v>
      </c>
      <c r="J52" s="118">
        <v>375200.2</v>
      </c>
      <c r="K52" s="118">
        <v>412382.11</v>
      </c>
      <c r="L52" s="118">
        <v>402877.73</v>
      </c>
      <c r="M52" s="148">
        <v>418755.02</v>
      </c>
      <c r="N52" s="118">
        <v>367627.21</v>
      </c>
      <c r="O52" s="118">
        <v>376600.2</v>
      </c>
      <c r="P52" s="118">
        <v>405274.87</v>
      </c>
      <c r="Q52" s="118">
        <v>373446.56</v>
      </c>
      <c r="R52" s="118">
        <v>390624.37</v>
      </c>
      <c r="S52" s="58">
        <f t="shared" si="0"/>
        <v>6364184.3600000003</v>
      </c>
    </row>
    <row r="53" spans="1:19" x14ac:dyDescent="0.25">
      <c r="A53" s="145" t="s">
        <v>776</v>
      </c>
      <c r="B53" s="146">
        <v>526199.13</v>
      </c>
      <c r="C53" s="146">
        <v>524213.31</v>
      </c>
      <c r="D53" s="146">
        <v>597792.66</v>
      </c>
      <c r="E53" s="146">
        <v>561464.32999999996</v>
      </c>
      <c r="F53" s="146">
        <v>642699.32999999996</v>
      </c>
      <c r="G53" s="146">
        <v>654201.31000000006</v>
      </c>
      <c r="H53" s="146">
        <v>650547.32999999996</v>
      </c>
      <c r="I53" s="146">
        <v>600702.75</v>
      </c>
      <c r="J53" s="146">
        <v>577337.39</v>
      </c>
      <c r="K53" s="146">
        <v>568088.16</v>
      </c>
      <c r="L53" s="146">
        <v>538963.99</v>
      </c>
      <c r="M53" s="147">
        <v>501135.58</v>
      </c>
      <c r="N53" s="146">
        <v>491961.42</v>
      </c>
      <c r="O53" s="146">
        <v>498332.48</v>
      </c>
      <c r="P53" s="146">
        <v>385220.52</v>
      </c>
      <c r="Q53" s="146">
        <v>202133.37</v>
      </c>
      <c r="R53" s="146">
        <v>226675.5</v>
      </c>
      <c r="S53" s="58">
        <f t="shared" si="0"/>
        <v>8747668.5599999987</v>
      </c>
    </row>
    <row r="54" spans="1:19" x14ac:dyDescent="0.25">
      <c r="A54" s="145" t="s">
        <v>623</v>
      </c>
      <c r="B54" s="118">
        <v>648969.12</v>
      </c>
      <c r="C54" s="118">
        <v>633692.51</v>
      </c>
      <c r="D54" s="118">
        <v>755731.9</v>
      </c>
      <c r="E54" s="118">
        <v>847383.26</v>
      </c>
      <c r="F54" s="118">
        <v>794207.39</v>
      </c>
      <c r="G54" s="118">
        <v>802708</v>
      </c>
      <c r="H54" s="118">
        <v>822255.57</v>
      </c>
      <c r="I54" s="118">
        <v>797588.04</v>
      </c>
      <c r="J54" s="118">
        <v>731509.65</v>
      </c>
      <c r="K54" s="118">
        <v>757076.86</v>
      </c>
      <c r="L54" s="118">
        <v>688555.27</v>
      </c>
      <c r="M54" s="148">
        <v>701076.69</v>
      </c>
      <c r="N54" s="118">
        <v>601152.56999999995</v>
      </c>
      <c r="O54" s="118">
        <v>602660.69999999995</v>
      </c>
      <c r="P54" s="118">
        <v>689463.68</v>
      </c>
      <c r="Q54" s="118">
        <v>643985.15</v>
      </c>
      <c r="R54" s="118">
        <v>662581.67000000004</v>
      </c>
      <c r="S54" s="58">
        <f t="shared" si="0"/>
        <v>12180598.029999999</v>
      </c>
    </row>
    <row r="55" spans="1:19" x14ac:dyDescent="0.25">
      <c r="A55" s="145" t="s">
        <v>777</v>
      </c>
      <c r="B55" s="146">
        <v>125119.33</v>
      </c>
      <c r="C55" s="146">
        <v>116358.7</v>
      </c>
      <c r="D55" s="146">
        <v>123922.86</v>
      </c>
      <c r="E55" s="146">
        <v>111001.3</v>
      </c>
      <c r="F55" s="146">
        <v>117132.36</v>
      </c>
      <c r="G55" s="146">
        <v>113056.5</v>
      </c>
      <c r="H55" s="146">
        <v>123564.87</v>
      </c>
      <c r="I55" s="146">
        <v>120637.9</v>
      </c>
      <c r="J55" s="146">
        <v>99719.67</v>
      </c>
      <c r="K55" s="146">
        <v>97434.07</v>
      </c>
      <c r="L55" s="146">
        <v>87776.61</v>
      </c>
      <c r="M55" s="147">
        <v>95276.95</v>
      </c>
      <c r="N55" s="146">
        <v>86766.82</v>
      </c>
      <c r="O55" s="146">
        <v>86767.62</v>
      </c>
      <c r="P55" s="146">
        <v>96349.33</v>
      </c>
      <c r="Q55" s="146">
        <v>92051.56</v>
      </c>
      <c r="R55" s="146">
        <v>105051.94</v>
      </c>
      <c r="S55" s="58">
        <f t="shared" si="0"/>
        <v>1797988.3900000001</v>
      </c>
    </row>
    <row r="56" spans="1:19" x14ac:dyDescent="0.25">
      <c r="A56" s="145" t="s">
        <v>778</v>
      </c>
      <c r="B56" s="118">
        <v>367371.27</v>
      </c>
      <c r="C56" s="118">
        <v>325383.46999999997</v>
      </c>
      <c r="D56" s="118">
        <v>361670.14</v>
      </c>
      <c r="E56" s="118">
        <v>415539.1</v>
      </c>
      <c r="F56" s="118">
        <v>405292.95</v>
      </c>
      <c r="G56" s="118">
        <v>392881.21</v>
      </c>
      <c r="H56" s="118">
        <v>459362.12</v>
      </c>
      <c r="I56" s="118">
        <v>436529.1</v>
      </c>
      <c r="J56" s="118">
        <v>403815.04</v>
      </c>
      <c r="K56" s="118">
        <v>412670.69</v>
      </c>
      <c r="L56" s="118">
        <v>379318.19</v>
      </c>
      <c r="M56" s="148">
        <v>358209.13</v>
      </c>
      <c r="N56" s="118">
        <v>338294.26</v>
      </c>
      <c r="O56" s="118">
        <v>331187.58</v>
      </c>
      <c r="P56" s="118">
        <v>354917.15</v>
      </c>
      <c r="Q56" s="118">
        <v>353646.07</v>
      </c>
      <c r="R56" s="118">
        <v>396320.32</v>
      </c>
      <c r="S56" s="58">
        <f t="shared" si="0"/>
        <v>6492407.790000001</v>
      </c>
    </row>
    <row r="57" spans="1:19" x14ac:dyDescent="0.25">
      <c r="A57" s="145" t="s">
        <v>779</v>
      </c>
      <c r="B57" s="146">
        <v>523917.02</v>
      </c>
      <c r="C57" s="146">
        <v>470947.82</v>
      </c>
      <c r="D57" s="146">
        <v>505759.26</v>
      </c>
      <c r="E57" s="146">
        <v>476729.99</v>
      </c>
      <c r="F57" s="146">
        <v>534898.07999999996</v>
      </c>
      <c r="G57" s="146">
        <v>534612.34</v>
      </c>
      <c r="H57" s="146">
        <v>547129.43000000005</v>
      </c>
      <c r="I57" s="146">
        <v>534906.14</v>
      </c>
      <c r="J57" s="146">
        <v>476141.22</v>
      </c>
      <c r="K57" s="146">
        <v>491667.68</v>
      </c>
      <c r="L57" s="146">
        <v>473155.78</v>
      </c>
      <c r="M57" s="147">
        <v>480105.68</v>
      </c>
      <c r="N57" s="146">
        <v>440205.05</v>
      </c>
      <c r="O57" s="146">
        <v>426031.6</v>
      </c>
      <c r="P57" s="146">
        <v>417317.78</v>
      </c>
      <c r="Q57" s="146">
        <v>330307.95</v>
      </c>
      <c r="R57" s="146">
        <v>452909.45</v>
      </c>
      <c r="S57" s="58">
        <f t="shared" si="0"/>
        <v>8116742.2699999996</v>
      </c>
    </row>
    <row r="58" spans="1:19" x14ac:dyDescent="0.25">
      <c r="A58" s="145" t="s">
        <v>780</v>
      </c>
      <c r="B58" s="118">
        <v>476765.21</v>
      </c>
      <c r="C58" s="118">
        <v>502173.57</v>
      </c>
      <c r="D58" s="118">
        <v>568460.59</v>
      </c>
      <c r="E58" s="118">
        <v>517780.69</v>
      </c>
      <c r="F58" s="118">
        <v>523377.02</v>
      </c>
      <c r="G58" s="118">
        <v>512731.43</v>
      </c>
      <c r="H58" s="118">
        <v>516592.5</v>
      </c>
      <c r="I58" s="118">
        <v>545484.85</v>
      </c>
      <c r="J58" s="118">
        <v>536487.82999999996</v>
      </c>
      <c r="K58" s="118">
        <v>561245.05000000005</v>
      </c>
      <c r="L58" s="118">
        <v>532335.34</v>
      </c>
      <c r="M58" s="148">
        <v>498788.88</v>
      </c>
      <c r="N58" s="118">
        <v>405302.36</v>
      </c>
      <c r="O58" s="118">
        <v>432552.59</v>
      </c>
      <c r="P58" s="118">
        <v>442079.4</v>
      </c>
      <c r="Q58" s="118">
        <v>363807.1</v>
      </c>
      <c r="R58" s="118">
        <v>438027.73</v>
      </c>
      <c r="S58" s="58">
        <f t="shared" si="0"/>
        <v>8373992.1400000006</v>
      </c>
    </row>
    <row r="59" spans="1:19" x14ac:dyDescent="0.25">
      <c r="A59" s="145" t="s">
        <v>781</v>
      </c>
      <c r="B59" s="146">
        <v>350651.61</v>
      </c>
      <c r="C59" s="146">
        <v>309531.89</v>
      </c>
      <c r="D59" s="146">
        <v>393753.46</v>
      </c>
      <c r="E59" s="146">
        <v>445498.84</v>
      </c>
      <c r="F59" s="146">
        <v>470043.72</v>
      </c>
      <c r="G59" s="146">
        <v>436683.39</v>
      </c>
      <c r="H59" s="146">
        <v>467663.61</v>
      </c>
      <c r="I59" s="146">
        <v>485757.95</v>
      </c>
      <c r="J59" s="146">
        <v>519055.45</v>
      </c>
      <c r="K59" s="146">
        <v>512372.93</v>
      </c>
      <c r="L59" s="146">
        <v>443138.65</v>
      </c>
      <c r="M59" s="147">
        <v>416353.08</v>
      </c>
      <c r="N59" s="146">
        <v>377754.71</v>
      </c>
      <c r="O59" s="146">
        <v>389556.8</v>
      </c>
      <c r="P59" s="146">
        <v>467419.19</v>
      </c>
      <c r="Q59" s="146">
        <v>453479.51</v>
      </c>
      <c r="R59" s="146">
        <v>460494.3</v>
      </c>
      <c r="S59" s="58">
        <f t="shared" si="0"/>
        <v>7399209.0900000008</v>
      </c>
    </row>
    <row r="60" spans="1:19" x14ac:dyDescent="0.25">
      <c r="A60" s="145" t="s">
        <v>782</v>
      </c>
      <c r="B60" s="118">
        <v>200020.99</v>
      </c>
      <c r="C60" s="118">
        <v>201462.56</v>
      </c>
      <c r="D60" s="118">
        <v>260756.74</v>
      </c>
      <c r="E60" s="118">
        <v>289010.12</v>
      </c>
      <c r="F60" s="118">
        <v>324513.08</v>
      </c>
      <c r="G60" s="118">
        <v>337983.61</v>
      </c>
      <c r="H60" s="118">
        <v>329681.40999999997</v>
      </c>
      <c r="I60" s="118">
        <v>323245.23</v>
      </c>
      <c r="J60" s="118">
        <v>285371.37</v>
      </c>
      <c r="K60" s="118">
        <v>306438.15999999997</v>
      </c>
      <c r="L60" s="118">
        <v>261037.23</v>
      </c>
      <c r="M60" s="148">
        <v>268031.84999999998</v>
      </c>
      <c r="N60" s="118">
        <v>230698.01</v>
      </c>
      <c r="O60" s="118">
        <v>241229.06</v>
      </c>
      <c r="P60" s="118">
        <v>285041.74</v>
      </c>
      <c r="Q60" s="118">
        <v>276405.96000000002</v>
      </c>
      <c r="R60" s="118">
        <v>302193.53999999998</v>
      </c>
      <c r="S60" s="58">
        <f t="shared" si="0"/>
        <v>4723120.66</v>
      </c>
    </row>
    <row r="61" spans="1:19" x14ac:dyDescent="0.25">
      <c r="A61" s="145" t="s">
        <v>616</v>
      </c>
      <c r="B61" s="146">
        <v>916198.69</v>
      </c>
      <c r="C61" s="146">
        <v>794341.05</v>
      </c>
      <c r="D61" s="146">
        <v>900631.27</v>
      </c>
      <c r="E61" s="146">
        <v>930877.28</v>
      </c>
      <c r="F61" s="146">
        <v>964911.02</v>
      </c>
      <c r="G61" s="146">
        <v>972428.08</v>
      </c>
      <c r="H61" s="146">
        <v>1017816.05</v>
      </c>
      <c r="I61" s="146">
        <v>985987.13</v>
      </c>
      <c r="J61" s="146">
        <v>948940.69</v>
      </c>
      <c r="K61" s="146">
        <v>991967.71</v>
      </c>
      <c r="L61" s="146">
        <v>943503.97</v>
      </c>
      <c r="M61" s="147">
        <v>984305.31</v>
      </c>
      <c r="N61" s="146">
        <v>838941.51</v>
      </c>
      <c r="O61" s="146">
        <v>887681.31</v>
      </c>
      <c r="P61" s="146">
        <v>945166.42</v>
      </c>
      <c r="Q61" s="146">
        <v>877238.96</v>
      </c>
      <c r="R61" s="146">
        <v>757602.38</v>
      </c>
      <c r="S61" s="58">
        <f t="shared" si="0"/>
        <v>15658538.83</v>
      </c>
    </row>
    <row r="62" spans="1:19" x14ac:dyDescent="0.25">
      <c r="A62" s="145" t="s">
        <v>783</v>
      </c>
      <c r="B62" s="118">
        <v>204509.67</v>
      </c>
      <c r="C62" s="118">
        <v>171458.47</v>
      </c>
      <c r="D62" s="118">
        <v>202960.93</v>
      </c>
      <c r="E62" s="118">
        <v>219364.1</v>
      </c>
      <c r="F62" s="118">
        <v>103844.18</v>
      </c>
      <c r="G62" s="118"/>
      <c r="H62" s="118"/>
      <c r="I62" s="118"/>
      <c r="J62" s="118"/>
      <c r="K62" s="118">
        <v>217469.15</v>
      </c>
      <c r="L62" s="118">
        <v>213720.5</v>
      </c>
      <c r="M62" s="148">
        <v>216418.35</v>
      </c>
      <c r="N62" s="118">
        <v>202337.64</v>
      </c>
      <c r="O62" s="118">
        <v>194953.21</v>
      </c>
      <c r="P62" s="118">
        <v>210157.58</v>
      </c>
      <c r="Q62" s="118">
        <v>188689.46</v>
      </c>
      <c r="R62" s="118">
        <v>199898.63</v>
      </c>
      <c r="S62" s="58">
        <f t="shared" si="0"/>
        <v>2545781.87</v>
      </c>
    </row>
    <row r="63" spans="1:19" x14ac:dyDescent="0.25">
      <c r="A63" s="145" t="s">
        <v>784</v>
      </c>
      <c r="B63" s="146">
        <v>449456.64000000001</v>
      </c>
      <c r="C63" s="146">
        <v>379214.36</v>
      </c>
      <c r="D63" s="146">
        <v>395985.52</v>
      </c>
      <c r="E63" s="146">
        <v>391357.97</v>
      </c>
      <c r="F63" s="146">
        <v>411866.4</v>
      </c>
      <c r="G63" s="146">
        <v>447743.37</v>
      </c>
      <c r="H63" s="146">
        <v>462413.21</v>
      </c>
      <c r="I63" s="146">
        <v>458294.49</v>
      </c>
      <c r="J63" s="146">
        <v>431279.4</v>
      </c>
      <c r="K63" s="146">
        <v>434110.19</v>
      </c>
      <c r="L63" s="146">
        <v>392683.77</v>
      </c>
      <c r="M63" s="147">
        <v>417660.81</v>
      </c>
      <c r="N63" s="146">
        <v>419428.65</v>
      </c>
      <c r="O63" s="146">
        <v>430706.91</v>
      </c>
      <c r="P63" s="146">
        <v>433078.58</v>
      </c>
      <c r="Q63" s="146">
        <v>388682.96</v>
      </c>
      <c r="R63" s="146">
        <v>411943.66</v>
      </c>
      <c r="S63" s="58">
        <f t="shared" si="0"/>
        <v>7155906.8900000006</v>
      </c>
    </row>
    <row r="64" spans="1:19" x14ac:dyDescent="0.25">
      <c r="A64" s="145" t="s">
        <v>785</v>
      </c>
      <c r="B64" s="118">
        <v>124631.78</v>
      </c>
      <c r="C64" s="118">
        <v>91846.85</v>
      </c>
      <c r="D64" s="118">
        <v>92162.880000000005</v>
      </c>
      <c r="E64" s="118">
        <v>98932.41</v>
      </c>
      <c r="F64" s="118">
        <v>105107.63</v>
      </c>
      <c r="G64" s="118">
        <v>99865.33</v>
      </c>
      <c r="H64" s="118">
        <v>122262.61</v>
      </c>
      <c r="I64" s="118">
        <v>122926.31</v>
      </c>
      <c r="J64" s="118">
        <v>117451.38</v>
      </c>
      <c r="K64" s="118">
        <v>108487.85</v>
      </c>
      <c r="L64" s="118">
        <v>96525.51</v>
      </c>
      <c r="M64" s="148">
        <v>122576.02</v>
      </c>
      <c r="N64" s="118">
        <v>109864.83</v>
      </c>
      <c r="O64" s="118">
        <v>92077.38</v>
      </c>
      <c r="P64" s="118">
        <v>99448.81</v>
      </c>
      <c r="Q64" s="118">
        <v>86479.57</v>
      </c>
      <c r="R64" s="118">
        <v>88052.95</v>
      </c>
      <c r="S64" s="58">
        <f t="shared" si="0"/>
        <v>1778700.1</v>
      </c>
    </row>
    <row r="65" spans="1:19" x14ac:dyDescent="0.25">
      <c r="A65" s="145" t="s">
        <v>786</v>
      </c>
      <c r="B65" s="146">
        <v>265308.52</v>
      </c>
      <c r="C65" s="146">
        <v>266503.57</v>
      </c>
      <c r="D65" s="146">
        <v>284118</v>
      </c>
      <c r="E65" s="146">
        <v>292151.09999999998</v>
      </c>
      <c r="F65" s="146">
        <v>323004.74</v>
      </c>
      <c r="G65" s="146">
        <v>349230.39</v>
      </c>
      <c r="H65" s="146">
        <v>391038.06</v>
      </c>
      <c r="I65" s="146">
        <v>382477.7</v>
      </c>
      <c r="J65" s="146">
        <v>342653.32</v>
      </c>
      <c r="K65" s="146">
        <v>332101.61</v>
      </c>
      <c r="L65" s="146">
        <v>297185.17</v>
      </c>
      <c r="M65" s="147">
        <v>291893.57</v>
      </c>
      <c r="N65" s="146">
        <v>262146.90999999997</v>
      </c>
      <c r="O65" s="146">
        <v>262273.51</v>
      </c>
      <c r="P65" s="146">
        <v>303657.3</v>
      </c>
      <c r="Q65" s="146">
        <v>268806.01</v>
      </c>
      <c r="R65" s="146">
        <v>286591.21000000002</v>
      </c>
      <c r="S65" s="58">
        <f t="shared" si="0"/>
        <v>5201140.6899999995</v>
      </c>
    </row>
    <row r="66" spans="1:19" x14ac:dyDescent="0.25">
      <c r="A66" s="145" t="s">
        <v>787</v>
      </c>
      <c r="B66" s="118">
        <v>272887.13</v>
      </c>
      <c r="C66" s="118">
        <v>236882.82</v>
      </c>
      <c r="D66" s="118">
        <v>271210.39</v>
      </c>
      <c r="E66" s="118">
        <v>271658.65999999997</v>
      </c>
      <c r="F66" s="118">
        <v>287640.17</v>
      </c>
      <c r="G66" s="118">
        <v>280952.32000000001</v>
      </c>
      <c r="H66" s="118">
        <v>287321.78999999998</v>
      </c>
      <c r="I66" s="118">
        <v>285015.42</v>
      </c>
      <c r="J66" s="118">
        <v>268691.32</v>
      </c>
      <c r="K66" s="118">
        <v>298642.14</v>
      </c>
      <c r="L66" s="118">
        <v>295262.59999999998</v>
      </c>
      <c r="M66" s="148">
        <v>304987.67</v>
      </c>
      <c r="N66" s="118">
        <v>279803.98</v>
      </c>
      <c r="O66" s="118">
        <v>289871.69</v>
      </c>
      <c r="P66" s="118">
        <v>302966.40000000002</v>
      </c>
      <c r="Q66" s="118">
        <v>280799.12</v>
      </c>
      <c r="R66" s="118">
        <v>286620.01</v>
      </c>
      <c r="S66" s="58">
        <f t="shared" ref="S66:S129" si="1">SUM(B66:R66)</f>
        <v>4801213.63</v>
      </c>
    </row>
    <row r="67" spans="1:19" x14ac:dyDescent="0.25">
      <c r="A67" s="145" t="s">
        <v>788</v>
      </c>
      <c r="B67" s="146">
        <v>176144.22</v>
      </c>
      <c r="C67" s="146">
        <v>172982.54</v>
      </c>
      <c r="D67" s="146">
        <v>203736.61</v>
      </c>
      <c r="E67" s="146">
        <v>190281.48</v>
      </c>
      <c r="F67" s="146">
        <v>212086.39</v>
      </c>
      <c r="G67" s="146">
        <v>196721.1</v>
      </c>
      <c r="H67" s="146">
        <v>228536.47</v>
      </c>
      <c r="I67" s="146">
        <v>219886.22</v>
      </c>
      <c r="J67" s="146">
        <v>220537.41</v>
      </c>
      <c r="K67" s="146">
        <v>246383.92</v>
      </c>
      <c r="L67" s="146">
        <v>207683.71</v>
      </c>
      <c r="M67" s="147">
        <v>198141.48</v>
      </c>
      <c r="N67" s="146">
        <v>167363.41</v>
      </c>
      <c r="O67" s="146">
        <v>174708.94</v>
      </c>
      <c r="P67" s="146">
        <v>191683.65</v>
      </c>
      <c r="Q67" s="146">
        <v>185498.53</v>
      </c>
      <c r="R67" s="146">
        <v>202379.75</v>
      </c>
      <c r="S67" s="58">
        <f t="shared" si="1"/>
        <v>3394755.8299999996</v>
      </c>
    </row>
    <row r="68" spans="1:19" x14ac:dyDescent="0.25">
      <c r="A68" s="145" t="s">
        <v>609</v>
      </c>
      <c r="B68" s="118">
        <v>771967.74</v>
      </c>
      <c r="C68" s="118">
        <v>693555.62</v>
      </c>
      <c r="D68" s="118">
        <v>788224.83</v>
      </c>
      <c r="E68" s="118">
        <v>813515.62</v>
      </c>
      <c r="F68" s="118">
        <v>746305.72</v>
      </c>
      <c r="G68" s="118">
        <v>812177.61</v>
      </c>
      <c r="H68" s="118">
        <v>845615.47999999905</v>
      </c>
      <c r="I68" s="118">
        <v>865086.45</v>
      </c>
      <c r="J68" s="118">
        <v>807695.45</v>
      </c>
      <c r="K68" s="118">
        <v>848972.81</v>
      </c>
      <c r="L68" s="118">
        <v>777839.53</v>
      </c>
      <c r="M68" s="148">
        <v>818274.53</v>
      </c>
      <c r="N68" s="118">
        <v>717647.15</v>
      </c>
      <c r="O68" s="118">
        <v>752937.31</v>
      </c>
      <c r="P68" s="118">
        <v>800518.53999999899</v>
      </c>
      <c r="Q68" s="118">
        <v>712549.88</v>
      </c>
      <c r="R68" s="118">
        <v>721383.37</v>
      </c>
      <c r="S68" s="58">
        <f t="shared" si="1"/>
        <v>13294267.639999999</v>
      </c>
    </row>
    <row r="69" spans="1:19" x14ac:dyDescent="0.25">
      <c r="A69" s="145" t="s">
        <v>789</v>
      </c>
      <c r="B69" s="146">
        <v>241983.19</v>
      </c>
      <c r="C69" s="146">
        <v>241244.97</v>
      </c>
      <c r="D69" s="146">
        <v>306299.15000000002</v>
      </c>
      <c r="E69" s="146">
        <v>405317.51</v>
      </c>
      <c r="F69" s="146">
        <v>464190.7</v>
      </c>
      <c r="G69" s="146">
        <v>514133.84</v>
      </c>
      <c r="H69" s="146">
        <v>505456.18</v>
      </c>
      <c r="I69" s="146">
        <v>502380.92</v>
      </c>
      <c r="J69" s="146">
        <v>428484.73</v>
      </c>
      <c r="K69" s="146">
        <v>429094.91</v>
      </c>
      <c r="L69" s="146">
        <v>367379.64</v>
      </c>
      <c r="M69" s="147">
        <v>321174.33</v>
      </c>
      <c r="N69" s="146">
        <v>283390.89</v>
      </c>
      <c r="O69" s="146">
        <v>274934.06</v>
      </c>
      <c r="P69" s="146">
        <v>334503.19</v>
      </c>
      <c r="Q69" s="146">
        <v>387830.44</v>
      </c>
      <c r="R69" s="146">
        <v>443255.31</v>
      </c>
      <c r="S69" s="58">
        <f t="shared" si="1"/>
        <v>6451053.96</v>
      </c>
    </row>
    <row r="70" spans="1:19" x14ac:dyDescent="0.25">
      <c r="A70" s="145" t="s">
        <v>790</v>
      </c>
      <c r="B70" s="118">
        <v>434585.58</v>
      </c>
      <c r="C70" s="118">
        <v>395163.84</v>
      </c>
      <c r="D70" s="118">
        <v>443664.05</v>
      </c>
      <c r="E70" s="118">
        <v>465798.17</v>
      </c>
      <c r="F70" s="118">
        <v>443076.73</v>
      </c>
      <c r="G70" s="118">
        <v>480066.43</v>
      </c>
      <c r="H70" s="118">
        <v>508550.18</v>
      </c>
      <c r="I70" s="118">
        <v>552246.68000000005</v>
      </c>
      <c r="J70" s="118">
        <v>473643.89</v>
      </c>
      <c r="K70" s="118">
        <v>441551.73</v>
      </c>
      <c r="L70" s="118">
        <v>428955.92</v>
      </c>
      <c r="M70" s="148">
        <v>467101.5</v>
      </c>
      <c r="N70" s="118">
        <v>404147.86</v>
      </c>
      <c r="O70" s="118">
        <v>421726.48</v>
      </c>
      <c r="P70" s="118">
        <v>421795.83</v>
      </c>
      <c r="Q70" s="118">
        <v>370183.56</v>
      </c>
      <c r="R70" s="118">
        <v>392661.55</v>
      </c>
      <c r="S70" s="58">
        <f t="shared" si="1"/>
        <v>7544919.9800000004</v>
      </c>
    </row>
    <row r="71" spans="1:19" x14ac:dyDescent="0.25">
      <c r="A71" s="145" t="s">
        <v>791</v>
      </c>
      <c r="B71" s="146">
        <v>665775.66</v>
      </c>
      <c r="C71" s="146">
        <v>715537.05</v>
      </c>
      <c r="D71" s="146">
        <v>835327.78</v>
      </c>
      <c r="E71" s="146">
        <v>958278.13</v>
      </c>
      <c r="F71" s="146">
        <v>880907.15</v>
      </c>
      <c r="G71" s="146">
        <v>737742.37</v>
      </c>
      <c r="H71" s="146">
        <v>834905.9</v>
      </c>
      <c r="I71" s="146">
        <v>833035.41</v>
      </c>
      <c r="J71" s="146">
        <v>827870.34</v>
      </c>
      <c r="K71" s="146">
        <v>848199.6</v>
      </c>
      <c r="L71" s="146">
        <v>767248.58</v>
      </c>
      <c r="M71" s="147">
        <v>778959.64</v>
      </c>
      <c r="N71" s="146">
        <v>624022.42000000004</v>
      </c>
      <c r="O71" s="146">
        <v>612919.86</v>
      </c>
      <c r="P71" s="146">
        <v>528785.99</v>
      </c>
      <c r="Q71" s="146">
        <v>389296.49</v>
      </c>
      <c r="R71" s="146">
        <v>363010.46</v>
      </c>
      <c r="S71" s="58">
        <f t="shared" si="1"/>
        <v>12201822.83</v>
      </c>
    </row>
    <row r="72" spans="1:19" x14ac:dyDescent="0.25">
      <c r="A72" s="145" t="s">
        <v>792</v>
      </c>
      <c r="B72" s="118">
        <v>58287.99</v>
      </c>
      <c r="C72" s="118">
        <v>46520.06</v>
      </c>
      <c r="D72" s="118">
        <v>55500.97</v>
      </c>
      <c r="E72" s="118">
        <v>48892.49</v>
      </c>
      <c r="F72" s="118">
        <v>43825.16</v>
      </c>
      <c r="G72" s="118">
        <v>41588.9</v>
      </c>
      <c r="H72" s="118">
        <v>38043.410000000003</v>
      </c>
      <c r="I72" s="118">
        <v>35153.43</v>
      </c>
      <c r="J72" s="118">
        <v>23704.15</v>
      </c>
      <c r="K72" s="118">
        <v>49637.4</v>
      </c>
      <c r="L72" s="118">
        <v>30151.46</v>
      </c>
      <c r="M72" s="148">
        <v>26192.11</v>
      </c>
      <c r="N72" s="118">
        <v>24211.439999999999</v>
      </c>
      <c r="O72" s="118">
        <v>28698.21</v>
      </c>
      <c r="P72" s="118">
        <v>43374.61</v>
      </c>
      <c r="Q72" s="118">
        <v>33625.4</v>
      </c>
      <c r="R72" s="118">
        <v>36516</v>
      </c>
      <c r="S72" s="58">
        <f t="shared" si="1"/>
        <v>663923.19000000006</v>
      </c>
    </row>
    <row r="73" spans="1:19" x14ac:dyDescent="0.25">
      <c r="A73" s="145" t="s">
        <v>793</v>
      </c>
      <c r="B73" s="146">
        <v>341140.62</v>
      </c>
      <c r="C73" s="146">
        <v>315183.84999999998</v>
      </c>
      <c r="D73" s="146">
        <v>335778.66</v>
      </c>
      <c r="E73" s="146">
        <v>356321.94</v>
      </c>
      <c r="F73" s="146">
        <v>351301.56</v>
      </c>
      <c r="G73" s="146">
        <v>335264.43</v>
      </c>
      <c r="H73" s="146">
        <v>345571.42</v>
      </c>
      <c r="I73" s="146">
        <v>350295.09</v>
      </c>
      <c r="J73" s="146">
        <v>341896.38</v>
      </c>
      <c r="K73" s="146">
        <v>364427.64</v>
      </c>
      <c r="L73" s="146">
        <v>327222.98</v>
      </c>
      <c r="M73" s="147">
        <v>353376.77</v>
      </c>
      <c r="N73" s="146">
        <v>333244.43</v>
      </c>
      <c r="O73" s="146">
        <v>327755.27</v>
      </c>
      <c r="P73" s="146">
        <v>327420.07</v>
      </c>
      <c r="Q73" s="146">
        <v>278218.45</v>
      </c>
      <c r="R73" s="146">
        <v>293330.48</v>
      </c>
      <c r="S73" s="58">
        <f t="shared" si="1"/>
        <v>5677750.0399999991</v>
      </c>
    </row>
    <row r="74" spans="1:19" x14ac:dyDescent="0.25">
      <c r="A74" s="145" t="s">
        <v>794</v>
      </c>
      <c r="B74" s="118">
        <v>45431.23</v>
      </c>
      <c r="C74" s="118">
        <v>38646.57</v>
      </c>
      <c r="D74" s="118">
        <v>46268.66</v>
      </c>
      <c r="E74" s="118">
        <v>54504.39</v>
      </c>
      <c r="F74" s="118">
        <v>54886.9</v>
      </c>
      <c r="G74" s="118">
        <v>52793.67</v>
      </c>
      <c r="H74" s="118">
        <v>58134.19</v>
      </c>
      <c r="I74" s="118">
        <v>63352.85</v>
      </c>
      <c r="J74" s="118">
        <v>59957.68</v>
      </c>
      <c r="K74" s="118">
        <v>60378.97</v>
      </c>
      <c r="L74" s="118">
        <v>46044.49</v>
      </c>
      <c r="M74" s="148">
        <v>47933.56</v>
      </c>
      <c r="N74" s="118">
        <v>46882.35</v>
      </c>
      <c r="O74" s="118">
        <v>40075.61</v>
      </c>
      <c r="P74" s="118">
        <v>41007.19</v>
      </c>
      <c r="Q74" s="118">
        <v>39648.019999999997</v>
      </c>
      <c r="R74" s="118">
        <v>40644.699999999997</v>
      </c>
      <c r="S74" s="58">
        <f t="shared" si="1"/>
        <v>836591.0299999998</v>
      </c>
    </row>
    <row r="75" spans="1:19" x14ac:dyDescent="0.25">
      <c r="A75" s="145" t="s">
        <v>602</v>
      </c>
      <c r="B75" s="146">
        <v>601751.82999999996</v>
      </c>
      <c r="C75" s="146">
        <v>580376.53</v>
      </c>
      <c r="D75" s="146">
        <v>658194.84</v>
      </c>
      <c r="E75" s="146">
        <v>683701.12</v>
      </c>
      <c r="F75" s="146">
        <v>706852.54</v>
      </c>
      <c r="G75" s="146">
        <v>707339.42</v>
      </c>
      <c r="H75" s="146">
        <v>716461.75</v>
      </c>
      <c r="I75" s="146">
        <v>710607.8</v>
      </c>
      <c r="J75" s="146">
        <v>684782.37</v>
      </c>
      <c r="K75" s="146">
        <v>741254.08</v>
      </c>
      <c r="L75" s="146">
        <v>704429.6</v>
      </c>
      <c r="M75" s="147">
        <v>709462.25</v>
      </c>
      <c r="N75" s="146">
        <v>627261.94999999995</v>
      </c>
      <c r="O75" s="146">
        <v>636384.68000000005</v>
      </c>
      <c r="P75" s="146">
        <v>677836.56</v>
      </c>
      <c r="Q75" s="146">
        <v>617482.72</v>
      </c>
      <c r="R75" s="146">
        <v>665009.88</v>
      </c>
      <c r="S75" s="58">
        <f t="shared" si="1"/>
        <v>11429189.92</v>
      </c>
    </row>
    <row r="76" spans="1:19" x14ac:dyDescent="0.25">
      <c r="A76" s="145" t="s">
        <v>795</v>
      </c>
      <c r="B76" s="118">
        <v>271730.78000000003</v>
      </c>
      <c r="C76" s="118">
        <v>257204.95</v>
      </c>
      <c r="D76" s="118">
        <v>335624.77</v>
      </c>
      <c r="E76" s="118">
        <v>405384.84</v>
      </c>
      <c r="F76" s="118">
        <v>446907.96</v>
      </c>
      <c r="G76" s="118">
        <v>503455.27</v>
      </c>
      <c r="H76" s="118">
        <v>491036.37</v>
      </c>
      <c r="I76" s="118">
        <v>506962.21</v>
      </c>
      <c r="J76" s="118">
        <v>444046.36</v>
      </c>
      <c r="K76" s="118">
        <v>437776.35</v>
      </c>
      <c r="L76" s="118">
        <v>380866.69</v>
      </c>
      <c r="M76" s="148">
        <v>361189.89</v>
      </c>
      <c r="N76" s="118">
        <v>288836.43</v>
      </c>
      <c r="O76" s="118">
        <v>304109.34999999998</v>
      </c>
      <c r="P76" s="118">
        <v>370883.6</v>
      </c>
      <c r="Q76" s="118">
        <v>413678.3</v>
      </c>
      <c r="R76" s="118">
        <v>470986.82</v>
      </c>
      <c r="S76" s="58">
        <f t="shared" si="1"/>
        <v>6690680.9399999995</v>
      </c>
    </row>
    <row r="77" spans="1:19" x14ac:dyDescent="0.25">
      <c r="A77" s="145" t="s">
        <v>796</v>
      </c>
      <c r="B77" s="146">
        <v>355167.47</v>
      </c>
      <c r="C77" s="146">
        <v>305816.37</v>
      </c>
      <c r="D77" s="146">
        <v>308088.86</v>
      </c>
      <c r="E77" s="146">
        <v>315499.64</v>
      </c>
      <c r="F77" s="146">
        <v>308090.46999999997</v>
      </c>
      <c r="G77" s="146">
        <v>301008.06</v>
      </c>
      <c r="H77" s="146">
        <v>303441.49</v>
      </c>
      <c r="I77" s="146">
        <v>343046.9</v>
      </c>
      <c r="J77" s="146">
        <v>327589.09999999998</v>
      </c>
      <c r="K77" s="146">
        <v>332200.24</v>
      </c>
      <c r="L77" s="146">
        <v>314104.76</v>
      </c>
      <c r="M77" s="147">
        <v>310422.78000000003</v>
      </c>
      <c r="N77" s="146">
        <v>269887.45</v>
      </c>
      <c r="O77" s="146">
        <v>284592.48</v>
      </c>
      <c r="P77" s="146">
        <v>276916.01</v>
      </c>
      <c r="Q77" s="146">
        <v>279770.11</v>
      </c>
      <c r="R77" s="146">
        <v>311702.24</v>
      </c>
      <c r="S77" s="58">
        <f t="shared" si="1"/>
        <v>5247344.4300000006</v>
      </c>
    </row>
    <row r="78" spans="1:19" x14ac:dyDescent="0.25">
      <c r="A78" s="145" t="s">
        <v>864</v>
      </c>
      <c r="B78" s="146"/>
      <c r="C78" s="146"/>
      <c r="D78" s="146"/>
      <c r="E78" s="146"/>
      <c r="F78" s="146"/>
      <c r="G78" s="146">
        <v>382467.21</v>
      </c>
      <c r="H78" s="146">
        <v>1051826.26</v>
      </c>
      <c r="I78" s="146">
        <v>1121493.8999999999</v>
      </c>
      <c r="J78" s="146">
        <v>1159638.8799999999</v>
      </c>
      <c r="K78" s="146">
        <v>1281704.3600000001</v>
      </c>
      <c r="L78" s="146">
        <v>1322676.78</v>
      </c>
      <c r="M78" s="147">
        <v>1346743.58</v>
      </c>
      <c r="N78" s="146">
        <v>1154201.57</v>
      </c>
      <c r="O78" s="146">
        <v>1280822.25</v>
      </c>
      <c r="P78" s="146">
        <v>1242727.54</v>
      </c>
      <c r="Q78" s="146">
        <v>983115.86</v>
      </c>
      <c r="R78" s="146">
        <v>1034968.93</v>
      </c>
      <c r="S78" s="58">
        <f t="shared" si="1"/>
        <v>13362387.120000001</v>
      </c>
    </row>
    <row r="79" spans="1:19" x14ac:dyDescent="0.25">
      <c r="A79" s="145" t="s">
        <v>865</v>
      </c>
      <c r="B79" s="118">
        <v>588494.1</v>
      </c>
      <c r="C79" s="118">
        <v>526643.53</v>
      </c>
      <c r="D79" s="118">
        <v>579925.46</v>
      </c>
      <c r="E79" s="118">
        <v>597834.63</v>
      </c>
      <c r="F79" s="118">
        <v>632703.96</v>
      </c>
      <c r="G79" s="118">
        <v>631836.52</v>
      </c>
      <c r="H79" s="118">
        <v>648396.39</v>
      </c>
      <c r="I79" s="118">
        <v>641082.02</v>
      </c>
      <c r="J79" s="118">
        <v>615703.99</v>
      </c>
      <c r="K79" s="118">
        <v>655948.93000000005</v>
      </c>
      <c r="L79" s="118">
        <v>627917.39</v>
      </c>
      <c r="M79" s="148">
        <v>649114.04</v>
      </c>
      <c r="N79" s="118">
        <v>586394.44999999995</v>
      </c>
      <c r="O79" s="118">
        <v>580738.56000000006</v>
      </c>
      <c r="P79" s="118">
        <v>606197.81000000006</v>
      </c>
      <c r="Q79" s="118">
        <v>520473.84</v>
      </c>
      <c r="R79" s="118">
        <v>558135.9</v>
      </c>
      <c r="S79" s="58">
        <f t="shared" si="1"/>
        <v>10247541.52</v>
      </c>
    </row>
    <row r="80" spans="1:19" x14ac:dyDescent="0.25">
      <c r="A80" s="145" t="s">
        <v>866</v>
      </c>
      <c r="B80" s="146">
        <v>511607.08</v>
      </c>
      <c r="C80" s="146">
        <v>513107.97</v>
      </c>
      <c r="D80" s="146">
        <v>581993.51</v>
      </c>
      <c r="E80" s="146">
        <v>533937.96</v>
      </c>
      <c r="F80" s="146">
        <v>580136.32999999996</v>
      </c>
      <c r="G80" s="146">
        <v>524637.1</v>
      </c>
      <c r="H80" s="146">
        <v>516036.3</v>
      </c>
      <c r="I80" s="146">
        <v>539216.72</v>
      </c>
      <c r="J80" s="146">
        <v>532411.34</v>
      </c>
      <c r="K80" s="146">
        <v>645322.79</v>
      </c>
      <c r="L80" s="146">
        <v>555942.07999999996</v>
      </c>
      <c r="M80" s="147">
        <v>578939.01</v>
      </c>
      <c r="N80" s="146">
        <v>526430.53</v>
      </c>
      <c r="O80" s="146">
        <v>531017.37</v>
      </c>
      <c r="P80" s="146">
        <v>588011.38</v>
      </c>
      <c r="Q80" s="146">
        <v>516401.35</v>
      </c>
      <c r="R80" s="146">
        <v>594423.26</v>
      </c>
      <c r="S80" s="58">
        <f t="shared" si="1"/>
        <v>9369572.0800000001</v>
      </c>
    </row>
    <row r="81" spans="1:19" x14ac:dyDescent="0.25">
      <c r="A81" s="145" t="s">
        <v>867</v>
      </c>
      <c r="B81" s="118">
        <v>269922.17</v>
      </c>
      <c r="C81" s="118">
        <v>256904.38</v>
      </c>
      <c r="D81" s="118">
        <v>312912.19</v>
      </c>
      <c r="E81" s="118">
        <v>322488.33</v>
      </c>
      <c r="F81" s="118">
        <v>340556.23</v>
      </c>
      <c r="G81" s="118">
        <v>336334.35</v>
      </c>
      <c r="H81" s="118">
        <v>344763.63</v>
      </c>
      <c r="I81" s="118">
        <v>343972.52</v>
      </c>
      <c r="J81" s="118">
        <v>329034.89</v>
      </c>
      <c r="K81" s="118">
        <v>343743.93</v>
      </c>
      <c r="L81" s="118">
        <v>328898.58</v>
      </c>
      <c r="M81" s="148">
        <v>329064.48</v>
      </c>
      <c r="N81" s="118">
        <v>306046.95</v>
      </c>
      <c r="O81" s="118">
        <v>309088.28999999998</v>
      </c>
      <c r="P81" s="118">
        <v>278622.90999999997</v>
      </c>
      <c r="Q81" s="118">
        <v>240472.85</v>
      </c>
      <c r="R81" s="118">
        <v>254678.99</v>
      </c>
      <c r="S81" s="58">
        <f t="shared" si="1"/>
        <v>5247505.67</v>
      </c>
    </row>
    <row r="82" spans="1:19" x14ac:dyDescent="0.25">
      <c r="A82" s="145" t="s">
        <v>725</v>
      </c>
      <c r="B82" s="146">
        <v>401129.22</v>
      </c>
      <c r="C82" s="146">
        <v>352285.78</v>
      </c>
      <c r="D82" s="146">
        <v>445416.45</v>
      </c>
      <c r="E82" s="146">
        <v>506022.43</v>
      </c>
      <c r="F82" s="146">
        <v>589626.02</v>
      </c>
      <c r="G82" s="146">
        <v>657620.19999999995</v>
      </c>
      <c r="H82" s="146">
        <v>653055.11</v>
      </c>
      <c r="I82" s="146">
        <v>665590.02</v>
      </c>
      <c r="J82" s="146">
        <v>582441.79</v>
      </c>
      <c r="K82" s="146">
        <v>588724.77</v>
      </c>
      <c r="L82" s="146">
        <v>508550.64</v>
      </c>
      <c r="M82" s="147">
        <v>496057.86</v>
      </c>
      <c r="N82" s="146">
        <v>443499.87</v>
      </c>
      <c r="O82" s="146">
        <v>455058.07</v>
      </c>
      <c r="P82" s="146">
        <v>511045.34</v>
      </c>
      <c r="Q82" s="146">
        <v>499810.11</v>
      </c>
      <c r="R82" s="146">
        <v>586542.14</v>
      </c>
      <c r="S82" s="58">
        <f t="shared" si="1"/>
        <v>8942475.8200000003</v>
      </c>
    </row>
    <row r="83" spans="1:19" x14ac:dyDescent="0.25">
      <c r="A83" s="145" t="s">
        <v>868</v>
      </c>
      <c r="B83" s="146">
        <v>507878.37</v>
      </c>
      <c r="C83" s="146">
        <v>503351.51</v>
      </c>
      <c r="D83" s="146">
        <v>564880.19999999995</v>
      </c>
      <c r="E83" s="146">
        <v>555860.84</v>
      </c>
      <c r="F83" s="146">
        <v>611749.16</v>
      </c>
      <c r="G83" s="146">
        <v>608067.56000000006</v>
      </c>
      <c r="H83" s="146">
        <v>654153.03</v>
      </c>
      <c r="I83" s="146">
        <v>673381.22</v>
      </c>
      <c r="J83" s="146">
        <v>616899.59</v>
      </c>
      <c r="K83" s="146">
        <v>679446.22</v>
      </c>
      <c r="L83" s="146">
        <v>672253.37</v>
      </c>
      <c r="M83" s="147">
        <v>685877.59</v>
      </c>
      <c r="N83" s="146">
        <v>633658.84</v>
      </c>
      <c r="O83" s="146">
        <v>640985.43999999994</v>
      </c>
      <c r="P83" s="146">
        <v>661900.43000000005</v>
      </c>
      <c r="Q83" s="146">
        <v>573008.49</v>
      </c>
      <c r="R83" s="146">
        <v>633216.71</v>
      </c>
      <c r="S83" s="58">
        <f t="shared" si="1"/>
        <v>10476568.57</v>
      </c>
    </row>
    <row r="84" spans="1:19" x14ac:dyDescent="0.25">
      <c r="A84" s="145" t="s">
        <v>869</v>
      </c>
      <c r="B84" s="118">
        <v>418466.22</v>
      </c>
      <c r="C84" s="118">
        <v>381924.25</v>
      </c>
      <c r="D84" s="118">
        <v>417043.83</v>
      </c>
      <c r="E84" s="118">
        <v>440172.05</v>
      </c>
      <c r="F84" s="118">
        <v>473759.57</v>
      </c>
      <c r="G84" s="118">
        <v>464620.11</v>
      </c>
      <c r="H84" s="118">
        <v>458265.66</v>
      </c>
      <c r="I84" s="118">
        <v>438376.24</v>
      </c>
      <c r="J84" s="118">
        <v>378780.72</v>
      </c>
      <c r="K84" s="118">
        <v>408091.72</v>
      </c>
      <c r="L84" s="118">
        <v>411492.67</v>
      </c>
      <c r="M84" s="148">
        <v>425249.23</v>
      </c>
      <c r="N84" s="118">
        <v>395000.91</v>
      </c>
      <c r="O84" s="118">
        <v>399178.61</v>
      </c>
      <c r="P84" s="118">
        <v>419254.67</v>
      </c>
      <c r="Q84" s="118">
        <v>383071.46</v>
      </c>
      <c r="R84" s="118">
        <v>435832.17</v>
      </c>
      <c r="S84" s="58">
        <f t="shared" si="1"/>
        <v>7148580.0899999999</v>
      </c>
    </row>
    <row r="85" spans="1:19" x14ac:dyDescent="0.25">
      <c r="A85" s="145" t="s">
        <v>870</v>
      </c>
      <c r="B85" s="146">
        <v>336202.79</v>
      </c>
      <c r="C85" s="146">
        <v>305478.7</v>
      </c>
      <c r="D85" s="146">
        <v>359594.38</v>
      </c>
      <c r="E85" s="146">
        <v>417506.96</v>
      </c>
      <c r="F85" s="146">
        <v>451513.85</v>
      </c>
      <c r="G85" s="146">
        <v>470967.32</v>
      </c>
      <c r="H85" s="146">
        <v>477919.77</v>
      </c>
      <c r="I85" s="146">
        <v>498700.42</v>
      </c>
      <c r="J85" s="146">
        <v>452581.35</v>
      </c>
      <c r="K85" s="146">
        <v>472429.33</v>
      </c>
      <c r="L85" s="146">
        <v>420751.35999999999</v>
      </c>
      <c r="M85" s="147">
        <v>410745.12</v>
      </c>
      <c r="N85" s="146">
        <v>342040.44</v>
      </c>
      <c r="O85" s="146">
        <v>381694.41</v>
      </c>
      <c r="P85" s="146">
        <v>418808.12</v>
      </c>
      <c r="Q85" s="146">
        <v>382905.45</v>
      </c>
      <c r="R85" s="146">
        <v>422103.44</v>
      </c>
      <c r="S85" s="58">
        <f t="shared" si="1"/>
        <v>7021943.2100000018</v>
      </c>
    </row>
    <row r="86" spans="1:19" x14ac:dyDescent="0.25">
      <c r="A86" s="145" t="s">
        <v>804</v>
      </c>
      <c r="B86" s="146">
        <v>240659.31</v>
      </c>
      <c r="C86" s="146">
        <v>261499.33</v>
      </c>
      <c r="D86" s="146">
        <v>301634.96999999997</v>
      </c>
      <c r="E86" s="146">
        <v>308507.21000000002</v>
      </c>
      <c r="F86" s="146">
        <v>309907.57</v>
      </c>
      <c r="G86" s="146">
        <v>247503.9</v>
      </c>
      <c r="H86" s="146">
        <v>252858.88</v>
      </c>
      <c r="I86" s="146">
        <v>228353.88</v>
      </c>
      <c r="J86" s="146">
        <v>235509.81</v>
      </c>
      <c r="K86" s="146">
        <v>213958.46</v>
      </c>
      <c r="L86" s="146">
        <v>179474.19</v>
      </c>
      <c r="M86" s="147">
        <v>172353.87</v>
      </c>
      <c r="N86" s="146">
        <v>126545.86</v>
      </c>
      <c r="O86" s="146">
        <v>116942.93</v>
      </c>
      <c r="P86" s="146">
        <v>74977.990000000005</v>
      </c>
      <c r="Q86" s="146">
        <v>30216.85</v>
      </c>
      <c r="R86" s="146">
        <v>34537.160000000003</v>
      </c>
      <c r="S86" s="58">
        <f t="shared" si="1"/>
        <v>3335442.1700000004</v>
      </c>
    </row>
    <row r="87" spans="1:19" x14ac:dyDescent="0.25">
      <c r="A87" s="145" t="s">
        <v>805</v>
      </c>
      <c r="B87" s="118">
        <v>42145.27</v>
      </c>
      <c r="C87" s="118">
        <v>40316.68</v>
      </c>
      <c r="D87" s="118">
        <v>49085.82</v>
      </c>
      <c r="E87" s="118">
        <v>50922.42</v>
      </c>
      <c r="F87" s="118">
        <v>51526.5</v>
      </c>
      <c r="G87" s="118">
        <v>48410.15</v>
      </c>
      <c r="H87" s="118">
        <v>35244.660000000003</v>
      </c>
      <c r="I87" s="118">
        <v>58965.39</v>
      </c>
      <c r="J87" s="118">
        <v>56804.62</v>
      </c>
      <c r="K87" s="118">
        <v>51875.72</v>
      </c>
      <c r="L87" s="118">
        <v>45102.720000000001</v>
      </c>
      <c r="M87" s="148">
        <v>43081.72</v>
      </c>
      <c r="N87" s="118">
        <v>41246.86</v>
      </c>
      <c r="O87" s="118">
        <v>42911.85</v>
      </c>
      <c r="P87" s="118">
        <v>48649.98</v>
      </c>
      <c r="Q87" s="118">
        <v>43781.22</v>
      </c>
      <c r="R87" s="118">
        <v>47219.95</v>
      </c>
      <c r="S87" s="58">
        <f t="shared" si="1"/>
        <v>797291.5299999998</v>
      </c>
    </row>
    <row r="88" spans="1:19" x14ac:dyDescent="0.25">
      <c r="A88" s="145" t="s">
        <v>806</v>
      </c>
      <c r="B88" s="146">
        <v>549355.81999999995</v>
      </c>
      <c r="C88" s="146">
        <v>487237.51</v>
      </c>
      <c r="D88" s="146">
        <v>543271.55000000005</v>
      </c>
      <c r="E88" s="146">
        <v>542119.62</v>
      </c>
      <c r="F88" s="146">
        <v>593266.44999999995</v>
      </c>
      <c r="G88" s="146">
        <v>576066.09</v>
      </c>
      <c r="H88" s="146">
        <v>581477.66</v>
      </c>
      <c r="I88" s="146">
        <v>578969.88</v>
      </c>
      <c r="J88" s="146">
        <v>560589.62</v>
      </c>
      <c r="K88" s="146">
        <v>615409.63</v>
      </c>
      <c r="L88" s="146">
        <v>625851.17000000004</v>
      </c>
      <c r="M88" s="147">
        <v>636465.98</v>
      </c>
      <c r="N88" s="146">
        <v>580837.18999999994</v>
      </c>
      <c r="O88" s="146">
        <v>598962.18000000005</v>
      </c>
      <c r="P88" s="146">
        <v>647905.27</v>
      </c>
      <c r="Q88" s="146">
        <v>544569.21</v>
      </c>
      <c r="R88" s="146">
        <v>565146.97</v>
      </c>
      <c r="S88" s="58">
        <f t="shared" si="1"/>
        <v>9827501.7999999989</v>
      </c>
    </row>
    <row r="89" spans="1:19" x14ac:dyDescent="0.25">
      <c r="A89" s="145" t="s">
        <v>807</v>
      </c>
      <c r="B89" s="118">
        <v>229744.76</v>
      </c>
      <c r="C89" s="118">
        <v>197778</v>
      </c>
      <c r="D89" s="118">
        <v>224965.72</v>
      </c>
      <c r="E89" s="118">
        <v>215380.39</v>
      </c>
      <c r="F89" s="118">
        <v>260997.69</v>
      </c>
      <c r="G89" s="118">
        <v>265199.26</v>
      </c>
      <c r="H89" s="118">
        <v>270435.55</v>
      </c>
      <c r="I89" s="118">
        <v>273529.55</v>
      </c>
      <c r="J89" s="118">
        <v>268911.77</v>
      </c>
      <c r="K89" s="118">
        <v>274035.98</v>
      </c>
      <c r="L89" s="118">
        <v>265247.94</v>
      </c>
      <c r="M89" s="148">
        <v>265491.65000000002</v>
      </c>
      <c r="N89" s="118">
        <v>230485.21</v>
      </c>
      <c r="O89" s="118">
        <v>227849.29</v>
      </c>
      <c r="P89" s="118">
        <v>242746.4</v>
      </c>
      <c r="Q89" s="118">
        <v>216860.7</v>
      </c>
      <c r="R89" s="118">
        <v>237531.44</v>
      </c>
      <c r="S89" s="58">
        <f t="shared" si="1"/>
        <v>4167191.3000000003</v>
      </c>
    </row>
    <row r="90" spans="1:19" x14ac:dyDescent="0.25">
      <c r="A90" s="145" t="s">
        <v>595</v>
      </c>
      <c r="B90" s="146">
        <v>492013.02</v>
      </c>
      <c r="C90" s="146">
        <v>472628.28</v>
      </c>
      <c r="D90" s="146">
        <v>593016.88</v>
      </c>
      <c r="E90" s="146">
        <v>650550.4</v>
      </c>
      <c r="F90" s="146">
        <v>664354.96</v>
      </c>
      <c r="G90" s="146">
        <v>703390.34</v>
      </c>
      <c r="H90" s="146">
        <v>718507.73</v>
      </c>
      <c r="I90" s="146">
        <v>731216.57</v>
      </c>
      <c r="J90" s="146">
        <v>656032.06999999995</v>
      </c>
      <c r="K90" s="146">
        <v>675735.71</v>
      </c>
      <c r="L90" s="146">
        <v>604218.25</v>
      </c>
      <c r="M90" s="147">
        <v>612472.92000000004</v>
      </c>
      <c r="N90" s="146">
        <v>537878.98</v>
      </c>
      <c r="O90" s="146">
        <v>552806.86</v>
      </c>
      <c r="P90" s="146">
        <v>603590.12</v>
      </c>
      <c r="Q90" s="146">
        <v>597378.29</v>
      </c>
      <c r="R90" s="146">
        <v>669343.25</v>
      </c>
      <c r="S90" s="58">
        <f t="shared" si="1"/>
        <v>10535134.629999999</v>
      </c>
    </row>
    <row r="91" spans="1:19" x14ac:dyDescent="0.25">
      <c r="A91" s="145" t="s">
        <v>808</v>
      </c>
      <c r="B91" s="118">
        <v>89735.27</v>
      </c>
      <c r="C91" s="118">
        <v>80572.7</v>
      </c>
      <c r="D91" s="118">
        <v>94200.27</v>
      </c>
      <c r="E91" s="118">
        <v>90677.21</v>
      </c>
      <c r="F91" s="118">
        <v>99063.75</v>
      </c>
      <c r="G91" s="118">
        <v>94932.84</v>
      </c>
      <c r="H91" s="118">
        <v>97543.67</v>
      </c>
      <c r="I91" s="118">
        <v>105269.49</v>
      </c>
      <c r="J91" s="118">
        <v>96521.200000000099</v>
      </c>
      <c r="K91" s="118">
        <v>101855.66</v>
      </c>
      <c r="L91" s="118">
        <v>99432.99</v>
      </c>
      <c r="M91" s="148">
        <v>98897.24</v>
      </c>
      <c r="N91" s="118">
        <v>82233.25</v>
      </c>
      <c r="O91" s="118">
        <v>87085.89</v>
      </c>
      <c r="P91" s="118">
        <v>89855.78</v>
      </c>
      <c r="Q91" s="118">
        <v>86487.51</v>
      </c>
      <c r="R91" s="118">
        <v>100845.06</v>
      </c>
      <c r="S91" s="58">
        <f t="shared" si="1"/>
        <v>1595209.7800000003</v>
      </c>
    </row>
    <row r="92" spans="1:19" x14ac:dyDescent="0.25">
      <c r="A92" s="145" t="s">
        <v>809</v>
      </c>
      <c r="B92" s="146">
        <v>387486.18</v>
      </c>
      <c r="C92" s="146">
        <v>366632.01</v>
      </c>
      <c r="D92" s="146">
        <v>403166.55</v>
      </c>
      <c r="E92" s="146">
        <v>417190.77</v>
      </c>
      <c r="F92" s="146">
        <v>437190.28</v>
      </c>
      <c r="G92" s="146">
        <v>398435.83</v>
      </c>
      <c r="H92" s="146">
        <v>453583.35</v>
      </c>
      <c r="I92" s="146">
        <v>485355.88</v>
      </c>
      <c r="J92" s="146">
        <v>443760.71</v>
      </c>
      <c r="K92" s="146">
        <v>437034.91</v>
      </c>
      <c r="L92" s="146">
        <v>399742.02</v>
      </c>
      <c r="M92" s="147">
        <v>389124.49</v>
      </c>
      <c r="N92" s="146">
        <v>349667.31</v>
      </c>
      <c r="O92" s="146">
        <v>356548.58</v>
      </c>
      <c r="P92" s="146">
        <v>364423.63</v>
      </c>
      <c r="Q92" s="146">
        <v>351864.08</v>
      </c>
      <c r="R92" s="146">
        <v>356556.29</v>
      </c>
      <c r="S92" s="58">
        <f t="shared" si="1"/>
        <v>6797762.8700000001</v>
      </c>
    </row>
    <row r="93" spans="1:19" x14ac:dyDescent="0.25">
      <c r="A93" s="145" t="s">
        <v>810</v>
      </c>
      <c r="B93" s="118">
        <v>139467.81</v>
      </c>
      <c r="C93" s="118">
        <v>123910.37</v>
      </c>
      <c r="D93" s="118">
        <v>139054</v>
      </c>
      <c r="E93" s="118">
        <v>166898.56</v>
      </c>
      <c r="F93" s="118">
        <v>180734.88</v>
      </c>
      <c r="G93" s="118">
        <v>143240.87</v>
      </c>
      <c r="H93" s="118">
        <v>168330.62</v>
      </c>
      <c r="I93" s="118">
        <v>186084.5</v>
      </c>
      <c r="J93" s="118">
        <v>178768.19</v>
      </c>
      <c r="K93" s="118">
        <v>174475.25</v>
      </c>
      <c r="L93" s="118">
        <v>157413.12</v>
      </c>
      <c r="M93" s="148">
        <v>160682.45000000001</v>
      </c>
      <c r="N93" s="118">
        <v>158010.81</v>
      </c>
      <c r="O93" s="118">
        <v>149497.4</v>
      </c>
      <c r="P93" s="118">
        <v>170776.59</v>
      </c>
      <c r="Q93" s="118">
        <v>169287.99</v>
      </c>
      <c r="R93" s="118">
        <v>173667.57</v>
      </c>
      <c r="S93" s="58">
        <f t="shared" si="1"/>
        <v>2740300.98</v>
      </c>
    </row>
    <row r="94" spans="1:19" x14ac:dyDescent="0.25">
      <c r="A94" s="145" t="s">
        <v>811</v>
      </c>
      <c r="B94" s="146">
        <v>441323.05</v>
      </c>
      <c r="C94" s="146">
        <v>385680.74</v>
      </c>
      <c r="D94" s="146">
        <v>461978.1</v>
      </c>
      <c r="E94" s="146">
        <v>437514.5</v>
      </c>
      <c r="F94" s="146">
        <v>467104.29</v>
      </c>
      <c r="G94" s="146">
        <v>467288.75</v>
      </c>
      <c r="H94" s="146">
        <v>524254.74</v>
      </c>
      <c r="I94" s="146">
        <v>500422.06</v>
      </c>
      <c r="J94" s="146">
        <v>450439.23</v>
      </c>
      <c r="K94" s="146">
        <v>461324.53</v>
      </c>
      <c r="L94" s="146">
        <v>412640.29</v>
      </c>
      <c r="M94" s="147">
        <v>447319.31</v>
      </c>
      <c r="N94" s="146">
        <v>393015.51</v>
      </c>
      <c r="O94" s="146">
        <v>386311.42</v>
      </c>
      <c r="P94" s="146">
        <v>413021.75</v>
      </c>
      <c r="Q94" s="146">
        <v>367508.44</v>
      </c>
      <c r="R94" s="146">
        <v>409704.81</v>
      </c>
      <c r="S94" s="58">
        <f t="shared" si="1"/>
        <v>7426851.5199999996</v>
      </c>
    </row>
    <row r="95" spans="1:19" x14ac:dyDescent="0.25">
      <c r="A95" s="145" t="s">
        <v>812</v>
      </c>
      <c r="B95" s="118">
        <v>562252.43000000005</v>
      </c>
      <c r="C95" s="118">
        <v>497918.3</v>
      </c>
      <c r="D95" s="118">
        <v>534688.52</v>
      </c>
      <c r="E95" s="118">
        <v>523231.16</v>
      </c>
      <c r="F95" s="118">
        <v>571804.88</v>
      </c>
      <c r="G95" s="118">
        <v>564567.98</v>
      </c>
      <c r="H95" s="118">
        <v>586271.14</v>
      </c>
      <c r="I95" s="118">
        <v>570854.59</v>
      </c>
      <c r="J95" s="118">
        <v>611765.86</v>
      </c>
      <c r="K95" s="118">
        <v>627127.04000000004</v>
      </c>
      <c r="L95" s="118">
        <v>608119.46</v>
      </c>
      <c r="M95" s="148">
        <v>637349.12</v>
      </c>
      <c r="N95" s="118">
        <v>574232.39</v>
      </c>
      <c r="O95" s="118">
        <v>541810.66</v>
      </c>
      <c r="P95" s="118">
        <v>432091.39</v>
      </c>
      <c r="Q95" s="118">
        <v>382156.83</v>
      </c>
      <c r="R95" s="118">
        <v>394977.83</v>
      </c>
      <c r="S95" s="58">
        <f t="shared" si="1"/>
        <v>9221219.5800000001</v>
      </c>
    </row>
    <row r="96" spans="1:19" x14ac:dyDescent="0.25">
      <c r="A96" s="145" t="s">
        <v>813</v>
      </c>
      <c r="B96" s="146">
        <v>450840.48</v>
      </c>
      <c r="C96" s="146">
        <v>412292.88</v>
      </c>
      <c r="D96" s="146">
        <v>452626.7</v>
      </c>
      <c r="E96" s="146">
        <v>464977.33</v>
      </c>
      <c r="F96" s="146">
        <v>441577.83</v>
      </c>
      <c r="G96" s="146">
        <v>429724.3</v>
      </c>
      <c r="H96" s="146">
        <v>413352.37</v>
      </c>
      <c r="I96" s="146">
        <v>418178.59</v>
      </c>
      <c r="J96" s="146">
        <v>393827.14</v>
      </c>
      <c r="K96" s="146">
        <v>423676</v>
      </c>
      <c r="L96" s="146">
        <v>390198.66</v>
      </c>
      <c r="M96" s="147">
        <v>391411.94</v>
      </c>
      <c r="N96" s="146">
        <v>359050.94</v>
      </c>
      <c r="O96" s="146">
        <v>351196.97</v>
      </c>
      <c r="P96" s="146">
        <v>343998.45</v>
      </c>
      <c r="Q96" s="146">
        <v>287973.09000000003</v>
      </c>
      <c r="R96" s="146">
        <v>307607.67999999999</v>
      </c>
      <c r="S96" s="58">
        <f t="shared" si="1"/>
        <v>6732511.3500000006</v>
      </c>
    </row>
    <row r="97" spans="1:19" x14ac:dyDescent="0.25">
      <c r="A97" s="145" t="s">
        <v>588</v>
      </c>
      <c r="B97" s="118">
        <v>247929.78</v>
      </c>
      <c r="C97" s="118">
        <v>226898.19</v>
      </c>
      <c r="D97" s="118">
        <v>253286.87</v>
      </c>
      <c r="E97" s="118">
        <v>288591.14</v>
      </c>
      <c r="F97" s="118">
        <v>320779.65000000002</v>
      </c>
      <c r="G97" s="118">
        <v>331867.28000000003</v>
      </c>
      <c r="H97" s="118">
        <v>343717.71</v>
      </c>
      <c r="I97" s="118">
        <v>354595.97</v>
      </c>
      <c r="J97" s="118">
        <v>308566.12</v>
      </c>
      <c r="K97" s="118">
        <v>340490.03</v>
      </c>
      <c r="L97" s="118">
        <v>305127.65999999997</v>
      </c>
      <c r="M97" s="148">
        <v>302270.46000000002</v>
      </c>
      <c r="N97" s="118">
        <v>267156.77</v>
      </c>
      <c r="O97" s="118">
        <v>265499.48</v>
      </c>
      <c r="P97" s="118">
        <v>292603.56</v>
      </c>
      <c r="Q97" s="118">
        <v>279460.78000000003</v>
      </c>
      <c r="R97" s="118">
        <v>320179.90000000002</v>
      </c>
      <c r="S97" s="58">
        <f t="shared" si="1"/>
        <v>5049021.3500000006</v>
      </c>
    </row>
    <row r="98" spans="1:19" x14ac:dyDescent="0.25">
      <c r="A98" s="145" t="s">
        <v>814</v>
      </c>
      <c r="B98" s="146">
        <v>492357.64</v>
      </c>
      <c r="C98" s="146">
        <v>469291.38</v>
      </c>
      <c r="D98" s="146">
        <v>548436.52</v>
      </c>
      <c r="E98" s="146">
        <v>560697.49</v>
      </c>
      <c r="F98" s="146">
        <v>580361.44999999995</v>
      </c>
      <c r="G98" s="146">
        <v>595204.11</v>
      </c>
      <c r="H98" s="146">
        <v>643285.14</v>
      </c>
      <c r="I98" s="146">
        <v>634358.86</v>
      </c>
      <c r="J98" s="146">
        <v>621851.19999999995</v>
      </c>
      <c r="K98" s="146">
        <v>631953.6</v>
      </c>
      <c r="L98" s="146">
        <v>578868.13</v>
      </c>
      <c r="M98" s="147">
        <v>573720.07999999996</v>
      </c>
      <c r="N98" s="146">
        <v>522555.88</v>
      </c>
      <c r="O98" s="146">
        <v>525812.47999999998</v>
      </c>
      <c r="P98" s="146">
        <v>573228.01</v>
      </c>
      <c r="Q98" s="146">
        <v>514640.14</v>
      </c>
      <c r="R98" s="146">
        <v>557403.89</v>
      </c>
      <c r="S98" s="58">
        <f t="shared" si="1"/>
        <v>9624026</v>
      </c>
    </row>
    <row r="99" spans="1:19" x14ac:dyDescent="0.25">
      <c r="A99" s="145" t="s">
        <v>815</v>
      </c>
      <c r="B99" s="118">
        <v>205767.7</v>
      </c>
      <c r="C99" s="118">
        <v>184772.73</v>
      </c>
      <c r="D99" s="118">
        <v>232513.27</v>
      </c>
      <c r="E99" s="118">
        <v>250967.81</v>
      </c>
      <c r="F99" s="118">
        <v>292487.40000000002</v>
      </c>
      <c r="G99" s="118">
        <v>296440.03999999998</v>
      </c>
      <c r="H99" s="118">
        <v>326948.09999999998</v>
      </c>
      <c r="I99" s="118">
        <v>325739.75</v>
      </c>
      <c r="J99" s="118">
        <v>289986.98</v>
      </c>
      <c r="K99" s="118">
        <v>299996.12</v>
      </c>
      <c r="L99" s="118">
        <v>276882.61</v>
      </c>
      <c r="M99" s="148">
        <v>267264.99</v>
      </c>
      <c r="N99" s="118">
        <v>237170.9</v>
      </c>
      <c r="O99" s="118">
        <v>240327.66</v>
      </c>
      <c r="P99" s="118">
        <v>265251.09999999998</v>
      </c>
      <c r="Q99" s="118">
        <v>273754.83</v>
      </c>
      <c r="R99" s="118">
        <v>303307.84999999998</v>
      </c>
      <c r="S99" s="58">
        <f t="shared" si="1"/>
        <v>4569579.84</v>
      </c>
    </row>
    <row r="100" spans="1:19" x14ac:dyDescent="0.25">
      <c r="A100" s="145" t="s">
        <v>816</v>
      </c>
      <c r="B100" s="146">
        <v>171243.69</v>
      </c>
      <c r="C100" s="146">
        <v>149999.25</v>
      </c>
      <c r="D100" s="146">
        <v>174493.74</v>
      </c>
      <c r="E100" s="146">
        <v>183902.88</v>
      </c>
      <c r="F100" s="146">
        <v>205677.1</v>
      </c>
      <c r="G100" s="146">
        <v>207220.55</v>
      </c>
      <c r="H100" s="146">
        <v>204095.38</v>
      </c>
      <c r="I100" s="146">
        <v>195693.32</v>
      </c>
      <c r="J100" s="146">
        <v>188132.14</v>
      </c>
      <c r="K100" s="146">
        <v>213219.33</v>
      </c>
      <c r="L100" s="146">
        <v>200486.15</v>
      </c>
      <c r="M100" s="147">
        <v>197445.08</v>
      </c>
      <c r="N100" s="146">
        <v>173315.18</v>
      </c>
      <c r="O100" s="146">
        <v>175275.78</v>
      </c>
      <c r="P100" s="146">
        <v>177925.15</v>
      </c>
      <c r="Q100" s="146">
        <v>176686.15</v>
      </c>
      <c r="R100" s="146">
        <v>181422.63</v>
      </c>
      <c r="S100" s="58">
        <f t="shared" si="1"/>
        <v>3176233.4999999995</v>
      </c>
    </row>
    <row r="101" spans="1:19" x14ac:dyDescent="0.25">
      <c r="A101" s="145" t="s">
        <v>817</v>
      </c>
      <c r="B101" s="118">
        <v>422714.41</v>
      </c>
      <c r="C101" s="118">
        <v>362922.88</v>
      </c>
      <c r="D101" s="118">
        <v>409948.95</v>
      </c>
      <c r="E101" s="118">
        <v>420092.79</v>
      </c>
      <c r="F101" s="118">
        <v>455502.94</v>
      </c>
      <c r="G101" s="118">
        <v>475549.82</v>
      </c>
      <c r="H101" s="118">
        <v>512279.68</v>
      </c>
      <c r="I101" s="118">
        <v>511389.1</v>
      </c>
      <c r="J101" s="118">
        <v>457080.54</v>
      </c>
      <c r="K101" s="118">
        <v>458738.19</v>
      </c>
      <c r="L101" s="118">
        <v>439227.75</v>
      </c>
      <c r="M101" s="148">
        <v>452098.63</v>
      </c>
      <c r="N101" s="118">
        <v>397307.56</v>
      </c>
      <c r="O101" s="118">
        <v>396891.9</v>
      </c>
      <c r="P101" s="118">
        <v>397523.22</v>
      </c>
      <c r="Q101" s="118">
        <v>323837.68</v>
      </c>
      <c r="R101" s="118">
        <v>372156.59</v>
      </c>
      <c r="S101" s="58">
        <f t="shared" si="1"/>
        <v>7265262.6299999999</v>
      </c>
    </row>
    <row r="102" spans="1:19" x14ac:dyDescent="0.25">
      <c r="A102" s="145" t="s">
        <v>818</v>
      </c>
      <c r="B102" s="146">
        <v>109016.81</v>
      </c>
      <c r="C102" s="146"/>
      <c r="D102" s="146"/>
      <c r="E102" s="146"/>
      <c r="F102" s="146"/>
      <c r="G102" s="146">
        <v>162959.04000000001</v>
      </c>
      <c r="H102" s="146">
        <v>323596.27</v>
      </c>
      <c r="I102" s="146">
        <v>339786.23999999999</v>
      </c>
      <c r="J102" s="146">
        <v>326768.02</v>
      </c>
      <c r="K102" s="146">
        <v>367358.01</v>
      </c>
      <c r="L102" s="146">
        <v>353709.91</v>
      </c>
      <c r="M102" s="147">
        <v>356325.01</v>
      </c>
      <c r="N102" s="146">
        <v>344098.26</v>
      </c>
      <c r="O102" s="146">
        <v>375035.55</v>
      </c>
      <c r="P102" s="146">
        <v>489312.33</v>
      </c>
      <c r="Q102" s="146">
        <v>447501.74</v>
      </c>
      <c r="R102" s="146">
        <v>471501.95</v>
      </c>
      <c r="S102" s="58">
        <f t="shared" si="1"/>
        <v>4466969.1399999997</v>
      </c>
    </row>
    <row r="103" spans="1:19" x14ac:dyDescent="0.25">
      <c r="A103" s="145" t="s">
        <v>819</v>
      </c>
      <c r="B103" s="118">
        <v>273114.46999999997</v>
      </c>
      <c r="C103" s="118">
        <v>248156.16</v>
      </c>
      <c r="D103" s="118">
        <v>292547.32</v>
      </c>
      <c r="E103" s="118">
        <v>318525.01</v>
      </c>
      <c r="F103" s="118">
        <v>349787.77</v>
      </c>
      <c r="G103" s="118">
        <v>313288.67</v>
      </c>
      <c r="H103" s="118">
        <v>326007.2</v>
      </c>
      <c r="I103" s="118">
        <v>340810.04</v>
      </c>
      <c r="J103" s="118">
        <v>322717.32</v>
      </c>
      <c r="K103" s="118">
        <v>347371.78</v>
      </c>
      <c r="L103" s="118">
        <v>327639.36</v>
      </c>
      <c r="M103" s="148">
        <v>303195.5</v>
      </c>
      <c r="N103" s="118">
        <v>274636.51</v>
      </c>
      <c r="O103" s="118">
        <v>278884.71000000002</v>
      </c>
      <c r="P103" s="118">
        <v>311480.26</v>
      </c>
      <c r="Q103" s="118">
        <v>287757.39</v>
      </c>
      <c r="R103" s="118">
        <v>292076.93</v>
      </c>
      <c r="S103" s="58">
        <f t="shared" si="1"/>
        <v>5207996.3999999994</v>
      </c>
    </row>
    <row r="104" spans="1:19" x14ac:dyDescent="0.25">
      <c r="A104" s="145" t="s">
        <v>581</v>
      </c>
      <c r="B104" s="146"/>
      <c r="C104" s="146">
        <v>297983.03000000003</v>
      </c>
      <c r="D104" s="146">
        <v>763948.72</v>
      </c>
      <c r="E104" s="146">
        <v>870670.39</v>
      </c>
      <c r="F104" s="146">
        <v>1012127.32</v>
      </c>
      <c r="G104" s="146">
        <v>1025075.16</v>
      </c>
      <c r="H104" s="146">
        <v>1098486.17</v>
      </c>
      <c r="I104" s="146">
        <v>1140931.4099999999</v>
      </c>
      <c r="J104" s="146">
        <v>1135545.32</v>
      </c>
      <c r="K104" s="146">
        <v>1190445.73</v>
      </c>
      <c r="L104" s="146">
        <v>1142430.2</v>
      </c>
      <c r="M104" s="147">
        <v>1279067.3600000001</v>
      </c>
      <c r="N104" s="146">
        <v>1251978.97</v>
      </c>
      <c r="O104" s="146">
        <v>1222476.29</v>
      </c>
      <c r="P104" s="146">
        <v>1151682.49</v>
      </c>
      <c r="Q104" s="146">
        <v>1048435.76</v>
      </c>
      <c r="R104" s="146">
        <v>945358.36</v>
      </c>
      <c r="S104" s="58">
        <f t="shared" si="1"/>
        <v>16576642.68</v>
      </c>
    </row>
    <row r="105" spans="1:19" x14ac:dyDescent="0.25">
      <c r="A105" s="145" t="s">
        <v>820</v>
      </c>
      <c r="B105" s="118">
        <v>452474.04</v>
      </c>
      <c r="C105" s="118">
        <v>426171.39</v>
      </c>
      <c r="D105" s="118">
        <v>478698.32</v>
      </c>
      <c r="E105" s="118">
        <v>505002.87</v>
      </c>
      <c r="F105" s="118">
        <v>522662.89</v>
      </c>
      <c r="G105" s="118">
        <v>505802.41</v>
      </c>
      <c r="H105" s="118">
        <v>546374.18999999994</v>
      </c>
      <c r="I105" s="118">
        <v>549374.46</v>
      </c>
      <c r="J105" s="118">
        <v>521721.58</v>
      </c>
      <c r="K105" s="118">
        <v>567377</v>
      </c>
      <c r="L105" s="118">
        <v>528341.43000000005</v>
      </c>
      <c r="M105" s="148">
        <v>524878.48</v>
      </c>
      <c r="N105" s="118">
        <v>468775.42</v>
      </c>
      <c r="O105" s="118">
        <v>469909.14</v>
      </c>
      <c r="P105" s="118">
        <v>501220.4</v>
      </c>
      <c r="Q105" s="118">
        <v>451910.99</v>
      </c>
      <c r="R105" s="118">
        <v>478368.34</v>
      </c>
      <c r="S105" s="58">
        <f t="shared" si="1"/>
        <v>8499063.3500000015</v>
      </c>
    </row>
    <row r="106" spans="1:19" x14ac:dyDescent="0.25">
      <c r="A106" s="145" t="s">
        <v>821</v>
      </c>
      <c r="B106" s="146">
        <v>96444.49</v>
      </c>
      <c r="C106" s="146">
        <v>82413</v>
      </c>
      <c r="D106" s="146">
        <v>90143.05</v>
      </c>
      <c r="E106" s="146">
        <v>105325.67</v>
      </c>
      <c r="F106" s="146">
        <v>103839.67</v>
      </c>
      <c r="G106" s="146">
        <v>100448.41</v>
      </c>
      <c r="H106" s="146">
        <v>109258.66</v>
      </c>
      <c r="I106" s="146">
        <v>113664.2</v>
      </c>
      <c r="J106" s="146">
        <v>116542.57</v>
      </c>
      <c r="K106" s="146">
        <v>116365.95</v>
      </c>
      <c r="L106" s="146">
        <v>111381.57</v>
      </c>
      <c r="M106" s="147">
        <v>115073.13</v>
      </c>
      <c r="N106" s="146">
        <v>101840.87</v>
      </c>
      <c r="O106" s="146">
        <v>105892.74</v>
      </c>
      <c r="P106" s="146">
        <v>109402.62</v>
      </c>
      <c r="Q106" s="146">
        <v>107588.19</v>
      </c>
      <c r="R106" s="146">
        <v>111072.37</v>
      </c>
      <c r="S106" s="58">
        <f t="shared" si="1"/>
        <v>1796697.1600000001</v>
      </c>
    </row>
    <row r="107" spans="1:19" x14ac:dyDescent="0.25">
      <c r="A107" s="145" t="s">
        <v>822</v>
      </c>
      <c r="B107" s="118">
        <v>645013.06999999995</v>
      </c>
      <c r="C107" s="118">
        <v>593094.17000000004</v>
      </c>
      <c r="D107" s="118">
        <v>642474.57999999996</v>
      </c>
      <c r="E107" s="118">
        <v>639151.74</v>
      </c>
      <c r="F107" s="118">
        <v>723477.31</v>
      </c>
      <c r="G107" s="118">
        <v>675193.13</v>
      </c>
      <c r="H107" s="118">
        <v>711018.94</v>
      </c>
      <c r="I107" s="118">
        <v>715104.1</v>
      </c>
      <c r="J107" s="118">
        <v>703214.85</v>
      </c>
      <c r="K107" s="118">
        <v>733274.47</v>
      </c>
      <c r="L107" s="118">
        <v>699421.56</v>
      </c>
      <c r="M107" s="148">
        <v>735630.42</v>
      </c>
      <c r="N107" s="118">
        <v>662381.52</v>
      </c>
      <c r="O107" s="118">
        <v>668541.07999999996</v>
      </c>
      <c r="P107" s="118">
        <v>702933.58</v>
      </c>
      <c r="Q107" s="118">
        <v>617878.54</v>
      </c>
      <c r="R107" s="118">
        <v>656809.04</v>
      </c>
      <c r="S107" s="58">
        <f t="shared" si="1"/>
        <v>11524612.099999998</v>
      </c>
    </row>
    <row r="108" spans="1:19" x14ac:dyDescent="0.25">
      <c r="A108" s="145" t="s">
        <v>823</v>
      </c>
      <c r="B108" s="146">
        <v>488127.3</v>
      </c>
      <c r="C108" s="146">
        <v>427893.12</v>
      </c>
      <c r="D108" s="146">
        <v>475396.83</v>
      </c>
      <c r="E108" s="146">
        <v>445407.2</v>
      </c>
      <c r="F108" s="146">
        <v>504459.28</v>
      </c>
      <c r="G108" s="146">
        <v>558713.57999999996</v>
      </c>
      <c r="H108" s="146">
        <v>622049.84</v>
      </c>
      <c r="I108" s="146">
        <v>583484.76</v>
      </c>
      <c r="J108" s="146">
        <v>514908.02</v>
      </c>
      <c r="K108" s="146">
        <v>488319.4</v>
      </c>
      <c r="L108" s="146">
        <v>462088.34</v>
      </c>
      <c r="M108" s="147">
        <v>487811.03</v>
      </c>
      <c r="N108" s="146">
        <v>420112.31</v>
      </c>
      <c r="O108" s="146">
        <v>446611.26</v>
      </c>
      <c r="P108" s="146">
        <v>448133.08</v>
      </c>
      <c r="Q108" s="146">
        <v>319934</v>
      </c>
      <c r="R108" s="146">
        <v>353499.09</v>
      </c>
      <c r="S108" s="58">
        <f t="shared" si="1"/>
        <v>8046948.4399999995</v>
      </c>
    </row>
    <row r="109" spans="1:19" x14ac:dyDescent="0.25">
      <c r="A109" s="145" t="s">
        <v>824</v>
      </c>
      <c r="B109" s="118">
        <v>497397.51</v>
      </c>
      <c r="C109" s="118">
        <v>492801.69</v>
      </c>
      <c r="D109" s="118">
        <v>550602.16</v>
      </c>
      <c r="E109" s="118">
        <v>557070.54</v>
      </c>
      <c r="F109" s="118">
        <v>568166.05000000005</v>
      </c>
      <c r="G109" s="118">
        <v>515442.76</v>
      </c>
      <c r="H109" s="118">
        <v>519134.71999999997</v>
      </c>
      <c r="I109" s="118">
        <v>519962.73</v>
      </c>
      <c r="J109" s="118">
        <v>478853.27</v>
      </c>
      <c r="K109" s="118">
        <v>520679.43</v>
      </c>
      <c r="L109" s="118">
        <v>468657.63</v>
      </c>
      <c r="M109" s="148">
        <v>486303.9</v>
      </c>
      <c r="N109" s="118">
        <v>469463.24</v>
      </c>
      <c r="O109" s="118">
        <v>292815.15999999997</v>
      </c>
      <c r="P109" s="118"/>
      <c r="Q109" s="118"/>
      <c r="R109" s="118"/>
      <c r="S109" s="58">
        <f t="shared" si="1"/>
        <v>6937350.79</v>
      </c>
    </row>
    <row r="110" spans="1:19" x14ac:dyDescent="0.25">
      <c r="A110" s="145" t="s">
        <v>825</v>
      </c>
      <c r="B110" s="146">
        <v>538517.94999999995</v>
      </c>
      <c r="C110" s="146">
        <v>492402</v>
      </c>
      <c r="D110" s="146">
        <v>553149.34</v>
      </c>
      <c r="E110" s="146">
        <v>585357.74</v>
      </c>
      <c r="F110" s="146">
        <v>632873.38</v>
      </c>
      <c r="G110" s="146">
        <v>607784.56999999995</v>
      </c>
      <c r="H110" s="146">
        <v>623962.82999999996</v>
      </c>
      <c r="I110" s="146">
        <v>696859.19</v>
      </c>
      <c r="J110" s="146">
        <v>663135.23</v>
      </c>
      <c r="K110" s="146">
        <v>703940.72</v>
      </c>
      <c r="L110" s="146">
        <v>629322.18999999994</v>
      </c>
      <c r="M110" s="147">
        <v>620295.17000000004</v>
      </c>
      <c r="N110" s="146">
        <v>521019.55</v>
      </c>
      <c r="O110" s="146">
        <v>539050.06000000006</v>
      </c>
      <c r="P110" s="146">
        <v>596966.40000000002</v>
      </c>
      <c r="Q110" s="146">
        <v>530623.74</v>
      </c>
      <c r="R110" s="146">
        <v>570782.77</v>
      </c>
      <c r="S110" s="58">
        <f t="shared" si="1"/>
        <v>10106042.83</v>
      </c>
    </row>
    <row r="111" spans="1:19" x14ac:dyDescent="0.25">
      <c r="A111" s="145" t="s">
        <v>574</v>
      </c>
      <c r="B111" s="118">
        <v>500803.24</v>
      </c>
      <c r="C111" s="118">
        <v>443777.39</v>
      </c>
      <c r="D111" s="118">
        <v>529811.27</v>
      </c>
      <c r="E111" s="118">
        <v>565435.06999999995</v>
      </c>
      <c r="F111" s="118">
        <v>595366.76</v>
      </c>
      <c r="G111" s="118">
        <v>623183.35999999999</v>
      </c>
      <c r="H111" s="118">
        <v>595195.19999999995</v>
      </c>
      <c r="I111" s="118">
        <v>614248.22</v>
      </c>
      <c r="J111" s="118">
        <v>584151.37</v>
      </c>
      <c r="K111" s="118">
        <v>626173.41</v>
      </c>
      <c r="L111" s="118">
        <v>577181.17000000004</v>
      </c>
      <c r="M111" s="148">
        <v>594214.02</v>
      </c>
      <c r="N111" s="118">
        <v>519789.8</v>
      </c>
      <c r="O111" s="118">
        <v>520999.06</v>
      </c>
      <c r="P111" s="118">
        <v>533492.29</v>
      </c>
      <c r="Q111" s="118">
        <v>436735.19</v>
      </c>
      <c r="R111" s="118">
        <v>470747.03</v>
      </c>
      <c r="S111" s="58">
        <f t="shared" si="1"/>
        <v>9331303.8499999978</v>
      </c>
    </row>
    <row r="112" spans="1:19" x14ac:dyDescent="0.25">
      <c r="A112" s="145" t="s">
        <v>826</v>
      </c>
      <c r="B112" s="146">
        <v>568698.1</v>
      </c>
      <c r="C112" s="146">
        <v>512104.49</v>
      </c>
      <c r="D112" s="146">
        <v>586252.78</v>
      </c>
      <c r="E112" s="146">
        <v>608038.81000000006</v>
      </c>
      <c r="F112" s="146">
        <v>652842.55000000005</v>
      </c>
      <c r="G112" s="146">
        <v>650709.6</v>
      </c>
      <c r="H112" s="146">
        <v>723344.69</v>
      </c>
      <c r="I112" s="146">
        <v>733013.24</v>
      </c>
      <c r="J112" s="146">
        <v>721773.48</v>
      </c>
      <c r="K112" s="146">
        <v>801890.85</v>
      </c>
      <c r="L112" s="146">
        <v>737405.75</v>
      </c>
      <c r="M112" s="147">
        <v>650149.28</v>
      </c>
      <c r="N112" s="146">
        <v>574136.99</v>
      </c>
      <c r="O112" s="146">
        <v>540206.21</v>
      </c>
      <c r="P112" s="146">
        <v>614828.48</v>
      </c>
      <c r="Q112" s="146">
        <v>570476.94999999995</v>
      </c>
      <c r="R112" s="146">
        <v>586810.93999999994</v>
      </c>
      <c r="S112" s="58">
        <f t="shared" si="1"/>
        <v>10832683.189999999</v>
      </c>
    </row>
    <row r="113" spans="1:19" x14ac:dyDescent="0.25">
      <c r="A113" s="145" t="s">
        <v>827</v>
      </c>
      <c r="B113" s="118">
        <v>315344.39</v>
      </c>
      <c r="C113" s="118">
        <v>272837.05</v>
      </c>
      <c r="D113" s="118">
        <v>284089.07</v>
      </c>
      <c r="E113" s="118">
        <v>305885.03000000003</v>
      </c>
      <c r="F113" s="118">
        <v>297462.3</v>
      </c>
      <c r="G113" s="118">
        <v>289896.55</v>
      </c>
      <c r="H113" s="118">
        <v>305760.28999999998</v>
      </c>
      <c r="I113" s="118">
        <v>305905.96999999997</v>
      </c>
      <c r="J113" s="118">
        <v>311783.27</v>
      </c>
      <c r="K113" s="118">
        <v>309914.62</v>
      </c>
      <c r="L113" s="118">
        <v>298282.90000000002</v>
      </c>
      <c r="M113" s="148">
        <v>300437.93</v>
      </c>
      <c r="N113" s="118">
        <v>298039.92</v>
      </c>
      <c r="O113" s="118">
        <v>283130.90999999997</v>
      </c>
      <c r="P113" s="118">
        <v>291751.84999999998</v>
      </c>
      <c r="Q113" s="118">
        <v>270678.43</v>
      </c>
      <c r="R113" s="118">
        <v>274874.28999999998</v>
      </c>
      <c r="S113" s="58">
        <f t="shared" si="1"/>
        <v>5016074.7700000005</v>
      </c>
    </row>
    <row r="114" spans="1:19" x14ac:dyDescent="0.25">
      <c r="A114" s="145" t="s">
        <v>828</v>
      </c>
      <c r="B114" s="146">
        <v>366125.03</v>
      </c>
      <c r="C114" s="146">
        <v>281271.99</v>
      </c>
      <c r="D114" s="146">
        <v>354104.79</v>
      </c>
      <c r="E114" s="146">
        <v>381043.22</v>
      </c>
      <c r="F114" s="146">
        <v>384510.61</v>
      </c>
      <c r="G114" s="146">
        <v>403289.67</v>
      </c>
      <c r="H114" s="146">
        <v>448325.57</v>
      </c>
      <c r="I114" s="146">
        <v>571194.27</v>
      </c>
      <c r="J114" s="146">
        <v>613910.11</v>
      </c>
      <c r="K114" s="146">
        <v>607795.74</v>
      </c>
      <c r="L114" s="146">
        <v>575041.67000000004</v>
      </c>
      <c r="M114" s="147">
        <v>583723.26</v>
      </c>
      <c r="N114" s="146">
        <v>440109.02</v>
      </c>
      <c r="O114" s="146">
        <v>362104.89</v>
      </c>
      <c r="P114" s="146">
        <v>375351.52</v>
      </c>
      <c r="Q114" s="146">
        <v>287583.23</v>
      </c>
      <c r="R114" s="146">
        <v>307245.62</v>
      </c>
      <c r="S114" s="58">
        <f t="shared" si="1"/>
        <v>7342730.21</v>
      </c>
    </row>
    <row r="115" spans="1:19" x14ac:dyDescent="0.25">
      <c r="A115" s="145" t="s">
        <v>829</v>
      </c>
      <c r="B115" s="118">
        <v>84555.47</v>
      </c>
      <c r="C115" s="118">
        <v>76406.490000000005</v>
      </c>
      <c r="D115" s="118">
        <v>80409.070000000007</v>
      </c>
      <c r="E115" s="118">
        <v>70087.33</v>
      </c>
      <c r="F115" s="118">
        <v>80595.09</v>
      </c>
      <c r="G115" s="118">
        <v>72146.2</v>
      </c>
      <c r="H115" s="118">
        <v>77797.100000000006</v>
      </c>
      <c r="I115" s="118">
        <v>78356.92</v>
      </c>
      <c r="J115" s="118">
        <v>73475.070000000007</v>
      </c>
      <c r="K115" s="118">
        <v>71272.31</v>
      </c>
      <c r="L115" s="118">
        <v>70270.78</v>
      </c>
      <c r="M115" s="148">
        <v>59677.52</v>
      </c>
      <c r="N115" s="118">
        <v>59033.11</v>
      </c>
      <c r="O115" s="118">
        <v>63849.64</v>
      </c>
      <c r="P115" s="118">
        <v>62281.29</v>
      </c>
      <c r="Q115" s="118">
        <v>54428.480000000003</v>
      </c>
      <c r="R115" s="118">
        <v>60911.519999999997</v>
      </c>
      <c r="S115" s="58">
        <f t="shared" si="1"/>
        <v>1195553.3900000004</v>
      </c>
    </row>
    <row r="116" spans="1:19" x14ac:dyDescent="0.25">
      <c r="A116" s="145" t="s">
        <v>830</v>
      </c>
      <c r="B116" s="146">
        <v>452146.73</v>
      </c>
      <c r="C116" s="146">
        <v>401114.17</v>
      </c>
      <c r="D116" s="146">
        <v>457193.46</v>
      </c>
      <c r="E116" s="146">
        <v>463962.25</v>
      </c>
      <c r="F116" s="146">
        <v>496786.73</v>
      </c>
      <c r="G116" s="146">
        <v>493770.98</v>
      </c>
      <c r="H116" s="146">
        <v>529231.13</v>
      </c>
      <c r="I116" s="146">
        <v>555961.31999999995</v>
      </c>
      <c r="J116" s="146">
        <v>497118.87</v>
      </c>
      <c r="K116" s="146">
        <v>504102.61</v>
      </c>
      <c r="L116" s="146">
        <v>476373.51</v>
      </c>
      <c r="M116" s="147">
        <v>485288.61</v>
      </c>
      <c r="N116" s="146">
        <v>448630.83</v>
      </c>
      <c r="O116" s="146">
        <v>450630.27</v>
      </c>
      <c r="P116" s="146">
        <v>495558.36</v>
      </c>
      <c r="Q116" s="146">
        <v>469209.41</v>
      </c>
      <c r="R116" s="146">
        <v>469293.2</v>
      </c>
      <c r="S116" s="58">
        <f t="shared" si="1"/>
        <v>8146372.4400000013</v>
      </c>
    </row>
    <row r="117" spans="1:19" x14ac:dyDescent="0.25">
      <c r="A117" s="145" t="s">
        <v>831</v>
      </c>
      <c r="B117" s="118">
        <v>253168.48</v>
      </c>
      <c r="C117" s="118">
        <v>225707.36</v>
      </c>
      <c r="D117" s="118">
        <v>256504.36</v>
      </c>
      <c r="E117" s="118">
        <v>265022.32</v>
      </c>
      <c r="F117" s="118">
        <v>295625.5</v>
      </c>
      <c r="G117" s="118">
        <v>283647.38</v>
      </c>
      <c r="H117" s="118">
        <v>287276.39</v>
      </c>
      <c r="I117" s="118">
        <v>288701.09999999998</v>
      </c>
      <c r="J117" s="118">
        <v>273625.14</v>
      </c>
      <c r="K117" s="118">
        <v>296919.64</v>
      </c>
      <c r="L117" s="118">
        <v>277203.07</v>
      </c>
      <c r="M117" s="148">
        <v>267994.02</v>
      </c>
      <c r="N117" s="118">
        <v>243687.82</v>
      </c>
      <c r="O117" s="118">
        <v>253621.3</v>
      </c>
      <c r="P117" s="118">
        <v>259030.62</v>
      </c>
      <c r="Q117" s="118">
        <v>223538.29</v>
      </c>
      <c r="R117" s="118">
        <v>242995.20000000001</v>
      </c>
      <c r="S117" s="58">
        <f t="shared" si="1"/>
        <v>4494267.99</v>
      </c>
    </row>
    <row r="118" spans="1:19" x14ac:dyDescent="0.25">
      <c r="A118" s="145" t="s">
        <v>567</v>
      </c>
      <c r="B118" s="146">
        <v>468767.83</v>
      </c>
      <c r="C118" s="146">
        <v>457593.42</v>
      </c>
      <c r="D118" s="146">
        <v>499049.21</v>
      </c>
      <c r="E118" s="146">
        <v>551304.41</v>
      </c>
      <c r="F118" s="146">
        <v>556177.55000000005</v>
      </c>
      <c r="G118" s="146">
        <v>568827.93000000005</v>
      </c>
      <c r="H118" s="146">
        <v>566616.13</v>
      </c>
      <c r="I118" s="146">
        <v>566555.56000000006</v>
      </c>
      <c r="J118" s="146">
        <v>552023.14</v>
      </c>
      <c r="K118" s="146">
        <v>603844.54</v>
      </c>
      <c r="L118" s="146">
        <v>546139</v>
      </c>
      <c r="M118" s="147">
        <v>548904.55000000005</v>
      </c>
      <c r="N118" s="146">
        <v>482987.53</v>
      </c>
      <c r="O118" s="146">
        <v>504896.64</v>
      </c>
      <c r="P118" s="146">
        <v>529219.05000000005</v>
      </c>
      <c r="Q118" s="146">
        <v>493517.51</v>
      </c>
      <c r="R118" s="146">
        <v>532468.81000000006</v>
      </c>
      <c r="S118" s="58">
        <f t="shared" si="1"/>
        <v>9028892.8100000005</v>
      </c>
    </row>
    <row r="119" spans="1:19" x14ac:dyDescent="0.25">
      <c r="A119" s="145" t="s">
        <v>832</v>
      </c>
      <c r="B119" s="118">
        <v>452720.12</v>
      </c>
      <c r="C119" s="118">
        <v>428980.19</v>
      </c>
      <c r="D119" s="118">
        <v>460489.35</v>
      </c>
      <c r="E119" s="118">
        <v>508213.38</v>
      </c>
      <c r="F119" s="118">
        <v>530867.12</v>
      </c>
      <c r="G119" s="118">
        <v>514256.36</v>
      </c>
      <c r="H119" s="118">
        <v>551010.75</v>
      </c>
      <c r="I119" s="118">
        <v>545510.49</v>
      </c>
      <c r="J119" s="118">
        <v>532323.56000000006</v>
      </c>
      <c r="K119" s="118">
        <v>570275.64</v>
      </c>
      <c r="L119" s="118">
        <v>518618.7</v>
      </c>
      <c r="M119" s="148">
        <v>464675.93</v>
      </c>
      <c r="N119" s="118">
        <v>419579.45</v>
      </c>
      <c r="O119" s="118">
        <v>405858.11</v>
      </c>
      <c r="P119" s="118">
        <v>474030.56</v>
      </c>
      <c r="Q119" s="118">
        <v>379649.87</v>
      </c>
      <c r="R119" s="118">
        <v>413945.09</v>
      </c>
      <c r="S119" s="58">
        <f t="shared" si="1"/>
        <v>8171004.6699999999</v>
      </c>
    </row>
    <row r="120" spans="1:19" x14ac:dyDescent="0.25">
      <c r="A120" s="145" t="s">
        <v>833</v>
      </c>
      <c r="B120" s="146">
        <v>183530.54</v>
      </c>
      <c r="C120" s="146">
        <v>162269.62</v>
      </c>
      <c r="D120" s="146">
        <v>193472.44</v>
      </c>
      <c r="E120" s="146">
        <v>223184.8</v>
      </c>
      <c r="F120" s="146">
        <v>239824.23</v>
      </c>
      <c r="G120" s="146">
        <v>243921.52</v>
      </c>
      <c r="H120" s="146">
        <v>271761.05</v>
      </c>
      <c r="I120" s="146">
        <v>269851.86</v>
      </c>
      <c r="J120" s="146">
        <v>246463.37</v>
      </c>
      <c r="K120" s="146">
        <v>254697.86</v>
      </c>
      <c r="L120" s="146">
        <v>229971.05</v>
      </c>
      <c r="M120" s="147">
        <v>204758.55</v>
      </c>
      <c r="N120" s="146">
        <v>184326.65</v>
      </c>
      <c r="O120" s="146">
        <v>199048.98</v>
      </c>
      <c r="P120" s="146">
        <v>228462.6</v>
      </c>
      <c r="Q120" s="146">
        <v>227597.37</v>
      </c>
      <c r="R120" s="146">
        <v>252217.09</v>
      </c>
      <c r="S120" s="58">
        <f t="shared" si="1"/>
        <v>3815359.5799999996</v>
      </c>
    </row>
    <row r="121" spans="1:19" x14ac:dyDescent="0.25">
      <c r="A121" s="145" t="s">
        <v>834</v>
      </c>
      <c r="B121" s="118">
        <v>302680.62</v>
      </c>
      <c r="C121" s="118">
        <v>278719.73</v>
      </c>
      <c r="D121" s="118">
        <v>310026.77</v>
      </c>
      <c r="E121" s="118">
        <v>312508.65999999997</v>
      </c>
      <c r="F121" s="118">
        <v>320943.46999999997</v>
      </c>
      <c r="G121" s="118">
        <v>328626.03999999998</v>
      </c>
      <c r="H121" s="118">
        <v>340619.47</v>
      </c>
      <c r="I121" s="118">
        <v>412392.72</v>
      </c>
      <c r="J121" s="118">
        <v>429289.38</v>
      </c>
      <c r="K121" s="118">
        <v>432170.8</v>
      </c>
      <c r="L121" s="118">
        <v>392817.51</v>
      </c>
      <c r="M121" s="148">
        <v>385348.18</v>
      </c>
      <c r="N121" s="118">
        <v>314197.05</v>
      </c>
      <c r="O121" s="118">
        <v>263576.38</v>
      </c>
      <c r="P121" s="118">
        <v>282794.98</v>
      </c>
      <c r="Q121" s="118">
        <v>217452.31</v>
      </c>
      <c r="R121" s="118">
        <v>210254.62</v>
      </c>
      <c r="S121" s="58">
        <f t="shared" si="1"/>
        <v>5534418.6899999976</v>
      </c>
    </row>
    <row r="122" spans="1:19" x14ac:dyDescent="0.25">
      <c r="A122" s="145" t="s">
        <v>835</v>
      </c>
      <c r="B122" s="146">
        <v>251230.69</v>
      </c>
      <c r="C122" s="146">
        <v>220835.42</v>
      </c>
      <c r="D122" s="146">
        <v>266966.42</v>
      </c>
      <c r="E122" s="146">
        <v>272530.92</v>
      </c>
      <c r="F122" s="146">
        <v>296630.15999999997</v>
      </c>
      <c r="G122" s="146">
        <v>271825.65000000002</v>
      </c>
      <c r="H122" s="146">
        <v>295069.78000000003</v>
      </c>
      <c r="I122" s="146">
        <v>314996.58</v>
      </c>
      <c r="J122" s="146">
        <v>302928.93</v>
      </c>
      <c r="K122" s="146">
        <v>293210.32</v>
      </c>
      <c r="L122" s="146">
        <v>254897.09</v>
      </c>
      <c r="M122" s="147">
        <v>261876.53</v>
      </c>
      <c r="N122" s="146">
        <v>242577.16</v>
      </c>
      <c r="O122" s="146">
        <v>285624.03999999998</v>
      </c>
      <c r="P122" s="146">
        <v>277101.46999999997</v>
      </c>
      <c r="Q122" s="146">
        <v>253871.74</v>
      </c>
      <c r="R122" s="146">
        <v>296387.95</v>
      </c>
      <c r="S122" s="58">
        <f t="shared" si="1"/>
        <v>4658560.8499999996</v>
      </c>
    </row>
    <row r="123" spans="1:19" x14ac:dyDescent="0.25">
      <c r="A123" s="145" t="s">
        <v>836</v>
      </c>
      <c r="B123" s="118">
        <v>435416.75</v>
      </c>
      <c r="C123" s="118">
        <v>387499.68</v>
      </c>
      <c r="D123" s="118">
        <v>442870.09</v>
      </c>
      <c r="E123" s="118">
        <v>462571.7</v>
      </c>
      <c r="F123" s="118">
        <v>508295.09</v>
      </c>
      <c r="G123" s="118">
        <v>496130.08</v>
      </c>
      <c r="H123" s="118">
        <v>495402.84</v>
      </c>
      <c r="I123" s="118">
        <v>512561.57</v>
      </c>
      <c r="J123" s="118">
        <v>482927.05</v>
      </c>
      <c r="K123" s="118">
        <v>515453.6</v>
      </c>
      <c r="L123" s="118">
        <v>478798.51</v>
      </c>
      <c r="M123" s="148">
        <v>485043.84</v>
      </c>
      <c r="N123" s="118">
        <v>429685.44</v>
      </c>
      <c r="O123" s="118">
        <v>444366.5</v>
      </c>
      <c r="P123" s="118">
        <v>483176.05</v>
      </c>
      <c r="Q123" s="118">
        <v>450873.48</v>
      </c>
      <c r="R123" s="118">
        <v>475628.35</v>
      </c>
      <c r="S123" s="58">
        <f t="shared" si="1"/>
        <v>7986700.6199999992</v>
      </c>
    </row>
    <row r="124" spans="1:19" x14ac:dyDescent="0.25">
      <c r="A124" s="145" t="s">
        <v>837</v>
      </c>
      <c r="B124" s="146">
        <v>352357.32</v>
      </c>
      <c r="C124" s="146">
        <v>337001.3</v>
      </c>
      <c r="D124" s="146">
        <v>381861.72</v>
      </c>
      <c r="E124" s="146">
        <v>374866.79</v>
      </c>
      <c r="F124" s="146">
        <v>366416.6</v>
      </c>
      <c r="G124" s="146">
        <v>362108.97</v>
      </c>
      <c r="H124" s="146">
        <v>373229.42</v>
      </c>
      <c r="I124" s="146">
        <v>390347.19</v>
      </c>
      <c r="J124" s="146">
        <v>356448.65</v>
      </c>
      <c r="K124" s="146">
        <v>364704.53</v>
      </c>
      <c r="L124" s="146">
        <v>331886.40999999997</v>
      </c>
      <c r="M124" s="147">
        <v>343046.02</v>
      </c>
      <c r="N124" s="146">
        <v>299703.09999999998</v>
      </c>
      <c r="O124" s="146">
        <v>296757.31</v>
      </c>
      <c r="P124" s="146">
        <v>313002.65999999997</v>
      </c>
      <c r="Q124" s="146">
        <v>263555.23</v>
      </c>
      <c r="R124" s="146">
        <v>278630.5</v>
      </c>
      <c r="S124" s="58">
        <f t="shared" si="1"/>
        <v>5785923.7199999988</v>
      </c>
    </row>
    <row r="125" spans="1:19" x14ac:dyDescent="0.25">
      <c r="A125" s="145" t="s">
        <v>560</v>
      </c>
      <c r="B125" s="118">
        <v>351374.99</v>
      </c>
      <c r="C125" s="118">
        <v>336133.67</v>
      </c>
      <c r="D125" s="118">
        <v>382416.09</v>
      </c>
      <c r="E125" s="118">
        <v>464472.31</v>
      </c>
      <c r="F125" s="118">
        <v>488069.98</v>
      </c>
      <c r="G125" s="118">
        <v>473163.65</v>
      </c>
      <c r="H125" s="118">
        <v>491431.88</v>
      </c>
      <c r="I125" s="118">
        <v>499602.35</v>
      </c>
      <c r="J125" s="118">
        <v>483769.23</v>
      </c>
      <c r="K125" s="118">
        <v>488102.27</v>
      </c>
      <c r="L125" s="118">
        <v>423418.43</v>
      </c>
      <c r="M125" s="148">
        <v>408616.3</v>
      </c>
      <c r="N125" s="118">
        <v>344542.54</v>
      </c>
      <c r="O125" s="118">
        <v>365484.04</v>
      </c>
      <c r="P125" s="118">
        <v>406714.2</v>
      </c>
      <c r="Q125" s="118">
        <v>404956.85</v>
      </c>
      <c r="R125" s="118">
        <v>450617.85</v>
      </c>
      <c r="S125" s="58">
        <f t="shared" si="1"/>
        <v>7262886.629999999</v>
      </c>
    </row>
    <row r="126" spans="1:19" x14ac:dyDescent="0.25">
      <c r="A126" s="145" t="s">
        <v>838</v>
      </c>
      <c r="B126" s="146">
        <v>427739.88</v>
      </c>
      <c r="C126" s="146">
        <v>409974.53</v>
      </c>
      <c r="D126" s="146">
        <v>485304.86</v>
      </c>
      <c r="E126" s="146">
        <v>535807.15</v>
      </c>
      <c r="F126" s="146">
        <v>547404.67000000004</v>
      </c>
      <c r="G126" s="146">
        <v>577319.14</v>
      </c>
      <c r="H126" s="146">
        <v>598767.89</v>
      </c>
      <c r="I126" s="146">
        <v>609181.98</v>
      </c>
      <c r="J126" s="146">
        <v>537849.81000000006</v>
      </c>
      <c r="K126" s="146">
        <v>516939.36</v>
      </c>
      <c r="L126" s="146">
        <v>510089.02</v>
      </c>
      <c r="M126" s="147">
        <v>499406.75</v>
      </c>
      <c r="N126" s="146">
        <v>428865.42</v>
      </c>
      <c r="O126" s="146">
        <v>439505.89</v>
      </c>
      <c r="P126" s="146">
        <v>454018.29</v>
      </c>
      <c r="Q126" s="146">
        <v>407678.71999999997</v>
      </c>
      <c r="R126" s="146">
        <v>416845.8</v>
      </c>
      <c r="S126" s="58">
        <f t="shared" si="1"/>
        <v>8402699.1600000001</v>
      </c>
    </row>
    <row r="127" spans="1:19" x14ac:dyDescent="0.25">
      <c r="A127" s="145" t="s">
        <v>839</v>
      </c>
      <c r="B127" s="118">
        <v>263635.98</v>
      </c>
      <c r="C127" s="118">
        <v>227747.46</v>
      </c>
      <c r="D127" s="118">
        <v>258667.09</v>
      </c>
      <c r="E127" s="118">
        <v>251185.61</v>
      </c>
      <c r="F127" s="118">
        <v>288454.40999999997</v>
      </c>
      <c r="G127" s="118">
        <v>289498.98</v>
      </c>
      <c r="H127" s="118">
        <v>292544.5</v>
      </c>
      <c r="I127" s="118">
        <v>288188.51</v>
      </c>
      <c r="J127" s="118">
        <v>270106.19</v>
      </c>
      <c r="K127" s="118">
        <v>284426.48</v>
      </c>
      <c r="L127" s="118">
        <v>282003.58</v>
      </c>
      <c r="M127" s="148">
        <v>280851.14</v>
      </c>
      <c r="N127" s="118">
        <v>257181.49</v>
      </c>
      <c r="O127" s="118">
        <v>262319.65000000002</v>
      </c>
      <c r="P127" s="118">
        <v>273851.40999999997</v>
      </c>
      <c r="Q127" s="118">
        <v>237820.58</v>
      </c>
      <c r="R127" s="118">
        <v>247141.09</v>
      </c>
      <c r="S127" s="58">
        <f t="shared" si="1"/>
        <v>4555624.1499999994</v>
      </c>
    </row>
    <row r="128" spans="1:19" x14ac:dyDescent="0.25">
      <c r="A128" s="145" t="s">
        <v>840</v>
      </c>
      <c r="B128" s="146">
        <v>87757.97</v>
      </c>
      <c r="C128" s="146">
        <v>85224.72</v>
      </c>
      <c r="D128" s="146">
        <v>94014.42</v>
      </c>
      <c r="E128" s="146">
        <v>115396.02</v>
      </c>
      <c r="F128" s="146">
        <v>107137.85</v>
      </c>
      <c r="G128" s="146">
        <v>87059.08</v>
      </c>
      <c r="H128" s="146">
        <v>104959.97</v>
      </c>
      <c r="I128" s="146">
        <v>100330.7</v>
      </c>
      <c r="J128" s="146">
        <v>124271.63</v>
      </c>
      <c r="K128" s="146">
        <v>103427.93</v>
      </c>
      <c r="L128" s="146">
        <v>88877.42</v>
      </c>
      <c r="M128" s="147">
        <v>101870.13</v>
      </c>
      <c r="N128" s="146">
        <v>87724.56</v>
      </c>
      <c r="O128" s="146">
        <v>100356.11</v>
      </c>
      <c r="P128" s="146">
        <v>114273.65</v>
      </c>
      <c r="Q128" s="146">
        <v>136015.97</v>
      </c>
      <c r="R128" s="146">
        <v>120110.94</v>
      </c>
      <c r="S128" s="58">
        <f t="shared" si="1"/>
        <v>1758809.0699999998</v>
      </c>
    </row>
    <row r="129" spans="1:19" x14ac:dyDescent="0.25">
      <c r="A129" s="145" t="s">
        <v>841</v>
      </c>
      <c r="B129" s="118">
        <v>461186.14</v>
      </c>
      <c r="C129" s="118">
        <v>414044.52</v>
      </c>
      <c r="D129" s="118">
        <v>452163.27</v>
      </c>
      <c r="E129" s="118">
        <v>481130.4</v>
      </c>
      <c r="F129" s="118">
        <v>490136.24</v>
      </c>
      <c r="G129" s="118">
        <v>483147.78</v>
      </c>
      <c r="H129" s="118">
        <v>480228.37</v>
      </c>
      <c r="I129" s="118">
        <v>476944.11</v>
      </c>
      <c r="J129" s="118">
        <v>457336.44</v>
      </c>
      <c r="K129" s="118">
        <v>461291.44</v>
      </c>
      <c r="L129" s="118">
        <v>414134.46</v>
      </c>
      <c r="M129" s="148">
        <v>411709.06</v>
      </c>
      <c r="N129" s="118">
        <v>372861.9</v>
      </c>
      <c r="O129" s="118">
        <v>369893.4</v>
      </c>
      <c r="P129" s="118">
        <v>389737</v>
      </c>
      <c r="Q129" s="118">
        <v>381504.5</v>
      </c>
      <c r="R129" s="118">
        <v>416526.89</v>
      </c>
      <c r="S129" s="58">
        <f t="shared" si="1"/>
        <v>7413975.9200000009</v>
      </c>
    </row>
    <row r="130" spans="1:19" x14ac:dyDescent="0.25">
      <c r="A130" s="145" t="s">
        <v>842</v>
      </c>
      <c r="B130" s="146">
        <v>403803.94</v>
      </c>
      <c r="C130" s="146">
        <v>378564.48</v>
      </c>
      <c r="D130" s="146">
        <v>470374.04</v>
      </c>
      <c r="E130" s="146">
        <v>458713.89</v>
      </c>
      <c r="F130" s="146">
        <v>521716.53</v>
      </c>
      <c r="G130" s="146">
        <v>541923.35</v>
      </c>
      <c r="H130" s="146">
        <v>558614.72</v>
      </c>
      <c r="I130" s="146">
        <v>565070.39</v>
      </c>
      <c r="J130" s="146">
        <v>512340.83</v>
      </c>
      <c r="K130" s="146">
        <v>515792.39</v>
      </c>
      <c r="L130" s="146">
        <v>484583</v>
      </c>
      <c r="M130" s="147">
        <v>455495.45</v>
      </c>
      <c r="N130" s="146">
        <v>409932.88</v>
      </c>
      <c r="O130" s="146">
        <v>402002.69</v>
      </c>
      <c r="P130" s="146">
        <v>482087.41</v>
      </c>
      <c r="Q130" s="146">
        <v>453228.86</v>
      </c>
      <c r="R130" s="146">
        <v>470464.08</v>
      </c>
      <c r="S130" s="58">
        <f t="shared" ref="S130:S193" si="2">SUM(B130:R130)</f>
        <v>8084708.9300000006</v>
      </c>
    </row>
    <row r="131" spans="1:19" x14ac:dyDescent="0.25">
      <c r="A131" s="145" t="s">
        <v>843</v>
      </c>
      <c r="B131" s="118">
        <v>219239.5</v>
      </c>
      <c r="C131" s="118">
        <v>214046.38</v>
      </c>
      <c r="D131" s="118">
        <v>256011.48</v>
      </c>
      <c r="E131" s="118">
        <v>259022.83</v>
      </c>
      <c r="F131" s="118">
        <v>281925.71000000002</v>
      </c>
      <c r="G131" s="118">
        <v>271914.92</v>
      </c>
      <c r="H131" s="118">
        <v>276864.21999999997</v>
      </c>
      <c r="I131" s="118">
        <v>283816.02</v>
      </c>
      <c r="J131" s="118">
        <v>266042.37</v>
      </c>
      <c r="K131" s="118">
        <v>282193.65999999997</v>
      </c>
      <c r="L131" s="118">
        <v>247160.12</v>
      </c>
      <c r="M131" s="148">
        <v>238804.63</v>
      </c>
      <c r="N131" s="118">
        <v>228520.13</v>
      </c>
      <c r="O131" s="118">
        <v>228201.93</v>
      </c>
      <c r="P131" s="118">
        <v>239096.51</v>
      </c>
      <c r="Q131" s="118">
        <v>208601.9</v>
      </c>
      <c r="R131" s="118">
        <v>234659.95</v>
      </c>
      <c r="S131" s="58">
        <f t="shared" si="2"/>
        <v>4236122.26</v>
      </c>
    </row>
    <row r="132" spans="1:19" x14ac:dyDescent="0.25">
      <c r="A132" s="145" t="s">
        <v>553</v>
      </c>
      <c r="B132" s="146">
        <v>1501897</v>
      </c>
      <c r="C132" s="146">
        <v>1377998.47</v>
      </c>
      <c r="D132" s="146">
        <v>1525268.71</v>
      </c>
      <c r="E132" s="146">
        <v>1609311.96</v>
      </c>
      <c r="F132" s="146">
        <v>1574284.6</v>
      </c>
      <c r="G132" s="146">
        <v>1509002</v>
      </c>
      <c r="H132" s="146">
        <v>1499554.96</v>
      </c>
      <c r="I132" s="146">
        <v>1470300.7</v>
      </c>
      <c r="J132" s="146">
        <v>1544953.34</v>
      </c>
      <c r="K132" s="146">
        <v>1646577.53</v>
      </c>
      <c r="L132" s="146">
        <v>1548851.2</v>
      </c>
      <c r="M132" s="147">
        <v>1640568.72</v>
      </c>
      <c r="N132" s="146">
        <v>1426253.38</v>
      </c>
      <c r="O132" s="146">
        <v>1473470.97</v>
      </c>
      <c r="P132" s="146">
        <v>1458366.01</v>
      </c>
      <c r="Q132" s="146">
        <v>1190507.3</v>
      </c>
      <c r="R132" s="146">
        <v>1258547.71</v>
      </c>
      <c r="S132" s="58">
        <f t="shared" si="2"/>
        <v>25255714.559999999</v>
      </c>
    </row>
    <row r="133" spans="1:19" x14ac:dyDescent="0.25">
      <c r="A133" s="145" t="s">
        <v>844</v>
      </c>
      <c r="B133" s="118">
        <v>238893.69</v>
      </c>
      <c r="C133" s="118">
        <v>227265.66</v>
      </c>
      <c r="D133" s="118">
        <v>278641.33</v>
      </c>
      <c r="E133" s="118">
        <v>285089.57</v>
      </c>
      <c r="F133" s="118">
        <v>281273.63</v>
      </c>
      <c r="G133" s="118">
        <v>299238.51</v>
      </c>
      <c r="H133" s="118">
        <v>309663.45</v>
      </c>
      <c r="I133" s="118">
        <v>328713.98</v>
      </c>
      <c r="J133" s="118">
        <v>325616.74</v>
      </c>
      <c r="K133" s="118">
        <v>324559.52</v>
      </c>
      <c r="L133" s="118">
        <v>274292.8</v>
      </c>
      <c r="M133" s="148">
        <v>263108.19</v>
      </c>
      <c r="N133" s="118">
        <v>222063.71</v>
      </c>
      <c r="O133" s="118">
        <v>228447.94</v>
      </c>
      <c r="P133" s="118">
        <v>277058.01</v>
      </c>
      <c r="Q133" s="118">
        <v>264728.46999999997</v>
      </c>
      <c r="R133" s="118">
        <v>259603.73</v>
      </c>
      <c r="S133" s="58">
        <f t="shared" si="2"/>
        <v>4688258.93</v>
      </c>
    </row>
    <row r="134" spans="1:19" x14ac:dyDescent="0.25">
      <c r="A134" s="145" t="s">
        <v>845</v>
      </c>
      <c r="B134" s="146">
        <v>47329.25</v>
      </c>
      <c r="C134" s="146">
        <v>44234.36</v>
      </c>
      <c r="D134" s="146">
        <v>61163.89</v>
      </c>
      <c r="E134" s="146">
        <v>70958.289999999994</v>
      </c>
      <c r="F134" s="146">
        <v>73778.350000000006</v>
      </c>
      <c r="G134" s="146">
        <v>70897.84</v>
      </c>
      <c r="H134" s="146">
        <v>76577.490000000005</v>
      </c>
      <c r="I134" s="146">
        <v>83188.62</v>
      </c>
      <c r="J134" s="146">
        <v>90520.73</v>
      </c>
      <c r="K134" s="146">
        <v>80325.37</v>
      </c>
      <c r="L134" s="146">
        <v>68917.27</v>
      </c>
      <c r="M134" s="147">
        <v>60764.99</v>
      </c>
      <c r="N134" s="146">
        <v>50837.63</v>
      </c>
      <c r="O134" s="146">
        <v>53222.83</v>
      </c>
      <c r="P134" s="146">
        <v>69915.350000000006</v>
      </c>
      <c r="Q134" s="146">
        <v>74270.83</v>
      </c>
      <c r="R134" s="146">
        <v>78398.03</v>
      </c>
      <c r="S134" s="58">
        <f t="shared" si="2"/>
        <v>1155301.1199999999</v>
      </c>
    </row>
    <row r="135" spans="1:19" x14ac:dyDescent="0.25">
      <c r="A135" s="145" t="s">
        <v>846</v>
      </c>
      <c r="B135" s="118">
        <v>492510.9</v>
      </c>
      <c r="C135" s="118">
        <v>496917.46</v>
      </c>
      <c r="D135" s="118">
        <v>551106.01</v>
      </c>
      <c r="E135" s="118">
        <v>566174.87</v>
      </c>
      <c r="F135" s="118">
        <v>568959.67000000004</v>
      </c>
      <c r="G135" s="118">
        <v>587913.89</v>
      </c>
      <c r="H135" s="118">
        <v>620543.48</v>
      </c>
      <c r="I135" s="118">
        <v>278175.42</v>
      </c>
      <c r="J135" s="118"/>
      <c r="K135" s="118"/>
      <c r="L135" s="118"/>
      <c r="M135" s="148">
        <v>0</v>
      </c>
      <c r="N135" s="118">
        <v>265128.84999999998</v>
      </c>
      <c r="O135" s="118">
        <v>503784.54</v>
      </c>
      <c r="P135" s="118">
        <v>578414.31000000006</v>
      </c>
      <c r="Q135" s="118">
        <v>520202.46</v>
      </c>
      <c r="R135" s="118">
        <v>558568.84</v>
      </c>
      <c r="S135" s="58">
        <f t="shared" si="2"/>
        <v>6588400.7000000002</v>
      </c>
    </row>
    <row r="136" spans="1:19" x14ac:dyDescent="0.25">
      <c r="A136" s="145" t="s">
        <v>847</v>
      </c>
      <c r="B136" s="146">
        <v>86159.44</v>
      </c>
      <c r="C136" s="146">
        <v>77848.09</v>
      </c>
      <c r="D136" s="146">
        <v>80936.38</v>
      </c>
      <c r="E136" s="146">
        <v>81461.460000000006</v>
      </c>
      <c r="F136" s="146">
        <v>87714.12</v>
      </c>
      <c r="G136" s="146">
        <v>78017.919999999998</v>
      </c>
      <c r="H136" s="146">
        <v>78680.490000000005</v>
      </c>
      <c r="I136" s="146">
        <v>75564.679999999993</v>
      </c>
      <c r="J136" s="146">
        <v>79453.08</v>
      </c>
      <c r="K136" s="146">
        <v>82083.19</v>
      </c>
      <c r="L136" s="146">
        <v>81886.3</v>
      </c>
      <c r="M136" s="147">
        <v>85488.46</v>
      </c>
      <c r="N136" s="146">
        <v>89422.13</v>
      </c>
      <c r="O136" s="146">
        <v>85704.46</v>
      </c>
      <c r="P136" s="146">
        <v>80119.34</v>
      </c>
      <c r="Q136" s="146">
        <v>49668.56</v>
      </c>
      <c r="R136" s="146">
        <v>60084.800000000003</v>
      </c>
      <c r="S136" s="58">
        <f t="shared" si="2"/>
        <v>1340292.9000000004</v>
      </c>
    </row>
    <row r="137" spans="1:19" x14ac:dyDescent="0.25">
      <c r="A137" s="145" t="s">
        <v>848</v>
      </c>
      <c r="B137" s="118">
        <v>147452.89000000001</v>
      </c>
      <c r="C137" s="118">
        <v>123261.27</v>
      </c>
      <c r="D137" s="118">
        <v>161436.25</v>
      </c>
      <c r="E137" s="118">
        <v>170619.72</v>
      </c>
      <c r="F137" s="118">
        <v>137142.41</v>
      </c>
      <c r="G137" s="118">
        <v>150147.78</v>
      </c>
      <c r="H137" s="118">
        <v>147791.32</v>
      </c>
      <c r="I137" s="118">
        <v>159394.64000000001</v>
      </c>
      <c r="J137" s="118">
        <v>162159.70000000001</v>
      </c>
      <c r="K137" s="118">
        <v>179050.2</v>
      </c>
      <c r="L137" s="118">
        <v>158311.26999999999</v>
      </c>
      <c r="M137" s="148">
        <v>173216.78</v>
      </c>
      <c r="N137" s="118">
        <v>155317.03</v>
      </c>
      <c r="O137" s="118">
        <v>161187.19</v>
      </c>
      <c r="P137" s="118">
        <v>193752.92</v>
      </c>
      <c r="Q137" s="118">
        <v>190095.01</v>
      </c>
      <c r="R137" s="118">
        <v>187597.8</v>
      </c>
      <c r="S137" s="58">
        <f t="shared" si="2"/>
        <v>2757934.1799999997</v>
      </c>
    </row>
    <row r="138" spans="1:19" x14ac:dyDescent="0.25">
      <c r="A138" s="145" t="s">
        <v>849</v>
      </c>
      <c r="B138" s="146">
        <v>252141.48</v>
      </c>
      <c r="C138" s="146">
        <v>228025.01</v>
      </c>
      <c r="D138" s="146">
        <v>276444.3</v>
      </c>
      <c r="E138" s="146">
        <v>290996.84000000003</v>
      </c>
      <c r="F138" s="146">
        <v>309438.83</v>
      </c>
      <c r="G138" s="146">
        <v>291950.09999999998</v>
      </c>
      <c r="H138" s="146">
        <v>308451.53999999998</v>
      </c>
      <c r="I138" s="146">
        <v>323277.5</v>
      </c>
      <c r="J138" s="146">
        <v>310836.57</v>
      </c>
      <c r="K138" s="146">
        <v>326475.99</v>
      </c>
      <c r="L138" s="146">
        <v>298276.40000000002</v>
      </c>
      <c r="M138" s="147">
        <v>302358.25</v>
      </c>
      <c r="N138" s="146">
        <v>281273.59000000003</v>
      </c>
      <c r="O138" s="146">
        <v>287387.96999999997</v>
      </c>
      <c r="P138" s="146">
        <v>277690.59000000003</v>
      </c>
      <c r="Q138" s="146">
        <v>240910.71</v>
      </c>
      <c r="R138" s="146">
        <v>260726.28</v>
      </c>
      <c r="S138" s="58">
        <f t="shared" si="2"/>
        <v>4866661.95</v>
      </c>
    </row>
    <row r="139" spans="1:19" x14ac:dyDescent="0.25">
      <c r="A139" s="145" t="s">
        <v>546</v>
      </c>
      <c r="B139" s="118">
        <v>768487.24</v>
      </c>
      <c r="C139" s="118">
        <v>635016.94999999995</v>
      </c>
      <c r="D139" s="118">
        <v>653065.29</v>
      </c>
      <c r="E139" s="118">
        <v>699580.55</v>
      </c>
      <c r="F139" s="118">
        <v>721570.94</v>
      </c>
      <c r="G139" s="118">
        <v>710333.88</v>
      </c>
      <c r="H139" s="118">
        <v>709839.38</v>
      </c>
      <c r="I139" s="118">
        <v>721651.29</v>
      </c>
      <c r="J139" s="118">
        <v>708509.97</v>
      </c>
      <c r="K139" s="118">
        <v>744292.21</v>
      </c>
      <c r="L139" s="118">
        <v>719957.57</v>
      </c>
      <c r="M139" s="148">
        <v>752328.68</v>
      </c>
      <c r="N139" s="118">
        <v>661710.6</v>
      </c>
      <c r="O139" s="118">
        <v>677616.37</v>
      </c>
      <c r="P139" s="118">
        <v>695978.76</v>
      </c>
      <c r="Q139" s="118">
        <v>611898.62</v>
      </c>
      <c r="R139" s="118">
        <v>640411.54</v>
      </c>
      <c r="S139" s="58">
        <f t="shared" si="2"/>
        <v>11832249.84</v>
      </c>
    </row>
    <row r="140" spans="1:19" x14ac:dyDescent="0.25">
      <c r="A140" s="145" t="s">
        <v>850</v>
      </c>
      <c r="B140" s="146">
        <v>152744.53</v>
      </c>
      <c r="C140" s="146">
        <v>140788.75</v>
      </c>
      <c r="D140" s="146">
        <v>177458</v>
      </c>
      <c r="E140" s="146">
        <v>186811.1</v>
      </c>
      <c r="F140" s="146">
        <v>226272.01</v>
      </c>
      <c r="G140" s="146">
        <v>237816.74</v>
      </c>
      <c r="H140" s="146">
        <v>240402.79</v>
      </c>
      <c r="I140" s="146">
        <v>260992.27</v>
      </c>
      <c r="J140" s="146">
        <v>247050.11</v>
      </c>
      <c r="K140" s="146">
        <v>256423.33</v>
      </c>
      <c r="L140" s="146">
        <v>254852.53</v>
      </c>
      <c r="M140" s="147">
        <v>220443.37</v>
      </c>
      <c r="N140" s="146">
        <v>181424.42</v>
      </c>
      <c r="O140" s="146">
        <v>176699.59</v>
      </c>
      <c r="P140" s="146">
        <v>185189.89</v>
      </c>
      <c r="Q140" s="146">
        <v>174842.54</v>
      </c>
      <c r="R140" s="146">
        <v>202776.72</v>
      </c>
      <c r="S140" s="58">
        <f t="shared" si="2"/>
        <v>3522988.69</v>
      </c>
    </row>
    <row r="141" spans="1:19" x14ac:dyDescent="0.25">
      <c r="A141" s="145" t="s">
        <v>851</v>
      </c>
      <c r="B141" s="118">
        <v>172628.46</v>
      </c>
      <c r="C141" s="118">
        <v>157158.41</v>
      </c>
      <c r="D141" s="118">
        <v>180905.82</v>
      </c>
      <c r="E141" s="118">
        <v>180241.42</v>
      </c>
      <c r="F141" s="118">
        <v>194979.43</v>
      </c>
      <c r="G141" s="118">
        <v>162501.19</v>
      </c>
      <c r="H141" s="118">
        <v>163848.34</v>
      </c>
      <c r="I141" s="118">
        <v>178345.16</v>
      </c>
      <c r="J141" s="118">
        <v>183077.19</v>
      </c>
      <c r="K141" s="118">
        <v>188882.13</v>
      </c>
      <c r="L141" s="118">
        <v>174152.97</v>
      </c>
      <c r="M141" s="148">
        <v>187294.19</v>
      </c>
      <c r="N141" s="118">
        <v>162615.99</v>
      </c>
      <c r="O141" s="118">
        <v>151936.47</v>
      </c>
      <c r="P141" s="118">
        <v>170446.93</v>
      </c>
      <c r="Q141" s="118">
        <v>161478.28</v>
      </c>
      <c r="R141" s="118">
        <v>177296.16</v>
      </c>
      <c r="S141" s="58">
        <f t="shared" si="2"/>
        <v>2947788.5400000005</v>
      </c>
    </row>
    <row r="142" spans="1:19" x14ac:dyDescent="0.25">
      <c r="A142" s="145" t="s">
        <v>852</v>
      </c>
      <c r="B142" s="146">
        <v>516169.24</v>
      </c>
      <c r="C142" s="146">
        <v>484240.02</v>
      </c>
      <c r="D142" s="146">
        <v>514366.67</v>
      </c>
      <c r="E142" s="146">
        <v>549240.54</v>
      </c>
      <c r="F142" s="146">
        <v>568954.72</v>
      </c>
      <c r="G142" s="146">
        <v>549494.48</v>
      </c>
      <c r="H142" s="146">
        <v>574242.42000000004</v>
      </c>
      <c r="I142" s="146">
        <v>599126.27</v>
      </c>
      <c r="J142" s="146">
        <v>547982.84</v>
      </c>
      <c r="K142" s="146">
        <v>576688.61</v>
      </c>
      <c r="L142" s="146">
        <v>498628.15</v>
      </c>
      <c r="M142" s="147">
        <v>544154.68000000005</v>
      </c>
      <c r="N142" s="146">
        <v>476240.53</v>
      </c>
      <c r="O142" s="146">
        <v>464946.96</v>
      </c>
      <c r="P142" s="146">
        <v>490560.96</v>
      </c>
      <c r="Q142" s="146">
        <v>394639.96</v>
      </c>
      <c r="R142" s="146">
        <v>413500.02</v>
      </c>
      <c r="S142" s="58">
        <f t="shared" si="2"/>
        <v>8763177.0700000003</v>
      </c>
    </row>
    <row r="143" spans="1:19" x14ac:dyDescent="0.25">
      <c r="A143" s="145" t="s">
        <v>853</v>
      </c>
      <c r="B143" s="118">
        <v>133522.53</v>
      </c>
      <c r="C143" s="118">
        <v>132136.04</v>
      </c>
      <c r="D143" s="118">
        <v>142819.97</v>
      </c>
      <c r="E143" s="118">
        <v>135046.18</v>
      </c>
      <c r="F143" s="118">
        <v>152205.38</v>
      </c>
      <c r="G143" s="118">
        <v>156827.69</v>
      </c>
      <c r="H143" s="118">
        <v>164065.44</v>
      </c>
      <c r="I143" s="118">
        <v>158683.24</v>
      </c>
      <c r="J143" s="118">
        <v>152215.54999999999</v>
      </c>
      <c r="K143" s="118">
        <v>150097.88</v>
      </c>
      <c r="L143" s="118">
        <v>132983.25</v>
      </c>
      <c r="M143" s="148">
        <v>139656.17000000001</v>
      </c>
      <c r="N143" s="118">
        <v>129121.57</v>
      </c>
      <c r="O143" s="118">
        <v>125136.58</v>
      </c>
      <c r="P143" s="118">
        <v>128267.45</v>
      </c>
      <c r="Q143" s="118">
        <v>121859.4</v>
      </c>
      <c r="R143" s="118">
        <v>133340.01999999999</v>
      </c>
      <c r="S143" s="58">
        <f t="shared" si="2"/>
        <v>2387984.34</v>
      </c>
    </row>
    <row r="144" spans="1:19" x14ac:dyDescent="0.25">
      <c r="A144" s="145" t="s">
        <v>854</v>
      </c>
      <c r="B144" s="146">
        <v>728625.29</v>
      </c>
      <c r="C144" s="146">
        <v>872907.47000000102</v>
      </c>
      <c r="D144" s="146">
        <v>1034506.9</v>
      </c>
      <c r="E144" s="146">
        <v>1103499.08</v>
      </c>
      <c r="F144" s="146">
        <v>1121971.73</v>
      </c>
      <c r="G144" s="146">
        <v>1310452.3</v>
      </c>
      <c r="H144" s="146">
        <v>1507943.18</v>
      </c>
      <c r="I144" s="146">
        <v>1543489.33</v>
      </c>
      <c r="J144" s="146">
        <v>1229624.73</v>
      </c>
      <c r="K144" s="146">
        <v>1209145.0900000001</v>
      </c>
      <c r="L144" s="146">
        <v>1222130.3899999999</v>
      </c>
      <c r="M144" s="147">
        <v>1129897.9099999999</v>
      </c>
      <c r="N144" s="146">
        <v>919158.58</v>
      </c>
      <c r="O144" s="146">
        <v>989712.71100000001</v>
      </c>
      <c r="P144" s="146">
        <v>852770.96</v>
      </c>
      <c r="Q144" s="146">
        <v>523346.02</v>
      </c>
      <c r="R144" s="146">
        <v>407588.99</v>
      </c>
      <c r="S144" s="58">
        <f t="shared" si="2"/>
        <v>17706770.660999998</v>
      </c>
    </row>
    <row r="145" spans="1:19" x14ac:dyDescent="0.25">
      <c r="A145" s="145" t="s">
        <v>855</v>
      </c>
      <c r="B145" s="118">
        <v>83338.070000000007</v>
      </c>
      <c r="C145" s="118">
        <v>81433.45</v>
      </c>
      <c r="D145" s="118">
        <v>97195.37</v>
      </c>
      <c r="E145" s="118">
        <v>94363.39</v>
      </c>
      <c r="F145" s="118">
        <v>110546.2</v>
      </c>
      <c r="G145" s="118">
        <v>103482.43</v>
      </c>
      <c r="H145" s="118">
        <v>112832.21</v>
      </c>
      <c r="I145" s="118">
        <v>119308.79</v>
      </c>
      <c r="J145" s="118">
        <v>93824.24</v>
      </c>
      <c r="K145" s="118">
        <v>122869.03</v>
      </c>
      <c r="L145" s="118">
        <v>103839.76</v>
      </c>
      <c r="M145" s="148">
        <v>93125.64</v>
      </c>
      <c r="N145" s="118">
        <v>84426.21</v>
      </c>
      <c r="O145" s="118">
        <v>83489.81</v>
      </c>
      <c r="P145" s="118">
        <v>94604.57</v>
      </c>
      <c r="Q145" s="118">
        <v>87457.02</v>
      </c>
      <c r="R145" s="118">
        <v>93724.81</v>
      </c>
      <c r="S145" s="58">
        <f t="shared" si="2"/>
        <v>1659861</v>
      </c>
    </row>
    <row r="146" spans="1:19" x14ac:dyDescent="0.25">
      <c r="A146" s="145" t="s">
        <v>539</v>
      </c>
      <c r="B146" s="146">
        <v>307482.13</v>
      </c>
      <c r="C146" s="146">
        <v>281116.5</v>
      </c>
      <c r="D146" s="146">
        <v>347663.12</v>
      </c>
      <c r="E146" s="146">
        <v>399790.44</v>
      </c>
      <c r="F146" s="146">
        <v>351138.69</v>
      </c>
      <c r="G146" s="146">
        <v>358111.7</v>
      </c>
      <c r="H146" s="146">
        <v>390832.99</v>
      </c>
      <c r="I146" s="146">
        <v>396842.03</v>
      </c>
      <c r="J146" s="146">
        <v>360343.09</v>
      </c>
      <c r="K146" s="146">
        <v>354018.14</v>
      </c>
      <c r="L146" s="146">
        <v>305115.67</v>
      </c>
      <c r="M146" s="147">
        <v>296949.26</v>
      </c>
      <c r="N146" s="146">
        <v>274940.69</v>
      </c>
      <c r="O146" s="146">
        <v>259621.57</v>
      </c>
      <c r="P146" s="146">
        <v>308555.28999999998</v>
      </c>
      <c r="Q146" s="146">
        <v>261216.75</v>
      </c>
      <c r="R146" s="146">
        <v>270973.39</v>
      </c>
      <c r="S146" s="58">
        <f t="shared" si="2"/>
        <v>5524711.4500000002</v>
      </c>
    </row>
    <row r="147" spans="1:19" x14ac:dyDescent="0.25">
      <c r="A147" s="145" t="s">
        <v>856</v>
      </c>
      <c r="B147" s="118">
        <v>433631.4</v>
      </c>
      <c r="C147" s="118">
        <v>379958.34</v>
      </c>
      <c r="D147" s="118">
        <v>406765.89</v>
      </c>
      <c r="E147" s="118">
        <v>449477.71</v>
      </c>
      <c r="F147" s="118">
        <v>495003.44</v>
      </c>
      <c r="G147" s="118">
        <v>487559.49</v>
      </c>
      <c r="H147" s="118">
        <v>505103.03</v>
      </c>
      <c r="I147" s="118">
        <v>504113.07</v>
      </c>
      <c r="J147" s="118">
        <v>483401.24</v>
      </c>
      <c r="K147" s="118">
        <v>502550.52</v>
      </c>
      <c r="L147" s="118">
        <v>469678.47</v>
      </c>
      <c r="M147" s="148">
        <v>448923.13</v>
      </c>
      <c r="N147" s="118">
        <v>400687.51</v>
      </c>
      <c r="O147" s="118">
        <v>402550.39</v>
      </c>
      <c r="P147" s="118">
        <v>448487.09</v>
      </c>
      <c r="Q147" s="118">
        <v>441485.89</v>
      </c>
      <c r="R147" s="118">
        <v>477710.91</v>
      </c>
      <c r="S147" s="58">
        <f t="shared" si="2"/>
        <v>7737087.5199999977</v>
      </c>
    </row>
    <row r="148" spans="1:19" x14ac:dyDescent="0.25">
      <c r="A148" s="145" t="s">
        <v>857</v>
      </c>
      <c r="B148" s="146">
        <v>242892.07</v>
      </c>
      <c r="C148" s="146">
        <v>208138.23</v>
      </c>
      <c r="D148" s="146">
        <v>225037.22</v>
      </c>
      <c r="E148" s="146">
        <v>236424.45</v>
      </c>
      <c r="F148" s="146">
        <v>240686.13</v>
      </c>
      <c r="G148" s="146">
        <v>238745.73</v>
      </c>
      <c r="H148" s="146">
        <v>247899.71</v>
      </c>
      <c r="I148" s="146">
        <v>247173.41</v>
      </c>
      <c r="J148" s="146">
        <v>257467.88</v>
      </c>
      <c r="K148" s="146">
        <v>248953.06</v>
      </c>
      <c r="L148" s="146">
        <v>234415.6</v>
      </c>
      <c r="M148" s="147">
        <v>247303.72</v>
      </c>
      <c r="N148" s="146">
        <v>212911.62</v>
      </c>
      <c r="O148" s="146">
        <v>216241.53</v>
      </c>
      <c r="P148" s="146">
        <v>226993.46</v>
      </c>
      <c r="Q148" s="146">
        <v>208805.96</v>
      </c>
      <c r="R148" s="146">
        <v>204010.58</v>
      </c>
      <c r="S148" s="58">
        <f t="shared" si="2"/>
        <v>3944100.3600000003</v>
      </c>
    </row>
    <row r="149" spans="1:19" x14ac:dyDescent="0.25">
      <c r="A149" s="145" t="s">
        <v>858</v>
      </c>
      <c r="B149" s="118">
        <v>343927.28</v>
      </c>
      <c r="C149" s="118">
        <v>341815.27</v>
      </c>
      <c r="D149" s="118">
        <v>401934.08000000002</v>
      </c>
      <c r="E149" s="118">
        <v>413692.13</v>
      </c>
      <c r="F149" s="118">
        <v>399661.18</v>
      </c>
      <c r="G149" s="118">
        <v>443114.36</v>
      </c>
      <c r="H149" s="118">
        <v>471379.36</v>
      </c>
      <c r="I149" s="118">
        <v>476437.77</v>
      </c>
      <c r="J149" s="118">
        <v>415116.71</v>
      </c>
      <c r="K149" s="118">
        <v>422089.85</v>
      </c>
      <c r="L149" s="118">
        <v>390109.6</v>
      </c>
      <c r="M149" s="148">
        <v>414275.46</v>
      </c>
      <c r="N149" s="118">
        <v>360584.23</v>
      </c>
      <c r="O149" s="118">
        <v>340258.59</v>
      </c>
      <c r="P149" s="118">
        <v>361412.56</v>
      </c>
      <c r="Q149" s="118">
        <v>307065.03000000003</v>
      </c>
      <c r="R149" s="118">
        <v>261542.95</v>
      </c>
      <c r="S149" s="58">
        <f t="shared" si="2"/>
        <v>6564416.4099999992</v>
      </c>
    </row>
    <row r="150" spans="1:19" x14ac:dyDescent="0.25">
      <c r="A150" s="145" t="s">
        <v>859</v>
      </c>
      <c r="B150" s="146">
        <v>85169.27</v>
      </c>
      <c r="C150" s="146">
        <v>90507.42</v>
      </c>
      <c r="D150" s="146">
        <v>96188.3</v>
      </c>
      <c r="E150" s="146">
        <v>97874.53</v>
      </c>
      <c r="F150" s="146">
        <v>94039.81</v>
      </c>
      <c r="G150" s="146">
        <v>92735.32</v>
      </c>
      <c r="H150" s="146">
        <v>83880.820000000007</v>
      </c>
      <c r="I150" s="146">
        <v>95003.09</v>
      </c>
      <c r="J150" s="146">
        <v>80594.45</v>
      </c>
      <c r="K150" s="146">
        <v>94403.09</v>
      </c>
      <c r="L150" s="146">
        <v>83641.8</v>
      </c>
      <c r="M150" s="147">
        <v>85760.01</v>
      </c>
      <c r="N150" s="146">
        <v>76171.7</v>
      </c>
      <c r="O150" s="146">
        <v>78348.89</v>
      </c>
      <c r="P150" s="146">
        <v>86661.38</v>
      </c>
      <c r="Q150" s="146">
        <v>89694.53</v>
      </c>
      <c r="R150" s="146">
        <v>89375.87</v>
      </c>
      <c r="S150" s="58">
        <f t="shared" si="2"/>
        <v>1500050.2799999998</v>
      </c>
    </row>
    <row r="151" spans="1:19" x14ac:dyDescent="0.25">
      <c r="A151" s="145" t="s">
        <v>860</v>
      </c>
      <c r="B151" s="118">
        <v>404511.49</v>
      </c>
      <c r="C151" s="118">
        <v>376595.29</v>
      </c>
      <c r="D151" s="118">
        <v>434976.79</v>
      </c>
      <c r="E151" s="118">
        <v>463440.43</v>
      </c>
      <c r="F151" s="118">
        <v>483511.74</v>
      </c>
      <c r="G151" s="118">
        <v>495775.72</v>
      </c>
      <c r="H151" s="118">
        <v>473932.2</v>
      </c>
      <c r="I151" s="118">
        <v>466496.59</v>
      </c>
      <c r="J151" s="118">
        <v>438805.73</v>
      </c>
      <c r="K151" s="118">
        <v>467587.19</v>
      </c>
      <c r="L151" s="118">
        <v>425484.04</v>
      </c>
      <c r="M151" s="148">
        <v>440825.56</v>
      </c>
      <c r="N151" s="118">
        <v>392202.48</v>
      </c>
      <c r="O151" s="118">
        <v>414343.5</v>
      </c>
      <c r="P151" s="118">
        <v>452349.26</v>
      </c>
      <c r="Q151" s="118">
        <v>415369</v>
      </c>
      <c r="R151" s="118">
        <v>442611.45</v>
      </c>
      <c r="S151" s="58">
        <f t="shared" si="2"/>
        <v>7488818.46</v>
      </c>
    </row>
    <row r="152" spans="1:19" x14ac:dyDescent="0.25">
      <c r="A152" s="145" t="s">
        <v>861</v>
      </c>
      <c r="B152" s="146">
        <v>38278.550000000003</v>
      </c>
      <c r="C152" s="146">
        <v>34221.24</v>
      </c>
      <c r="D152" s="146">
        <v>44715.71</v>
      </c>
      <c r="E152" s="146">
        <v>48110.99</v>
      </c>
      <c r="F152" s="146">
        <v>54527.73</v>
      </c>
      <c r="G152" s="146">
        <v>54905.9</v>
      </c>
      <c r="H152" s="146">
        <v>52997.58</v>
      </c>
      <c r="I152" s="146">
        <v>62003.28</v>
      </c>
      <c r="J152" s="146">
        <v>58838.46</v>
      </c>
      <c r="K152" s="146">
        <v>62904.53</v>
      </c>
      <c r="L152" s="146">
        <v>52197.03</v>
      </c>
      <c r="M152" s="147">
        <v>52304.93</v>
      </c>
      <c r="N152" s="146"/>
      <c r="O152" s="146"/>
      <c r="P152" s="146"/>
      <c r="Q152" s="146"/>
      <c r="R152" s="146"/>
      <c r="S152" s="58">
        <f t="shared" si="2"/>
        <v>616005.93000000005</v>
      </c>
    </row>
    <row r="153" spans="1:19" x14ac:dyDescent="0.25">
      <c r="A153" s="145" t="s">
        <v>532</v>
      </c>
      <c r="B153" s="118">
        <v>949989.95</v>
      </c>
      <c r="C153" s="118">
        <v>908217.57</v>
      </c>
      <c r="D153" s="118">
        <v>1040125.9</v>
      </c>
      <c r="E153" s="118">
        <v>1138190.6100000001</v>
      </c>
      <c r="F153" s="118">
        <v>1250228.8400000001</v>
      </c>
      <c r="G153" s="118">
        <v>1284340.05</v>
      </c>
      <c r="H153" s="118">
        <v>1264615.93</v>
      </c>
      <c r="I153" s="118">
        <v>1301096.1399999999</v>
      </c>
      <c r="J153" s="118">
        <v>1171606.94</v>
      </c>
      <c r="K153" s="118">
        <v>1217241.01</v>
      </c>
      <c r="L153" s="118">
        <v>1105310.3400000001</v>
      </c>
      <c r="M153" s="148">
        <v>1119560.26</v>
      </c>
      <c r="N153" s="118">
        <v>975261.08</v>
      </c>
      <c r="O153" s="118">
        <v>1012083.59</v>
      </c>
      <c r="P153" s="118">
        <v>1130814.99</v>
      </c>
      <c r="Q153" s="118">
        <v>1067182.3999999999</v>
      </c>
      <c r="R153" s="118">
        <v>1212645.74</v>
      </c>
      <c r="S153" s="58">
        <f t="shared" si="2"/>
        <v>19148511.339999996</v>
      </c>
    </row>
    <row r="154" spans="1:19" x14ac:dyDescent="0.25">
      <c r="A154" s="145" t="s">
        <v>862</v>
      </c>
      <c r="B154" s="146">
        <v>511359.39</v>
      </c>
      <c r="C154" s="146">
        <v>470681.67</v>
      </c>
      <c r="D154" s="146">
        <v>532851.30000000005</v>
      </c>
      <c r="E154" s="146">
        <v>542303.48</v>
      </c>
      <c r="F154" s="146">
        <v>561619.37</v>
      </c>
      <c r="G154" s="146">
        <v>573369.79</v>
      </c>
      <c r="H154" s="146">
        <v>607092.76</v>
      </c>
      <c r="I154" s="146">
        <v>622500.23</v>
      </c>
      <c r="J154" s="146">
        <v>578156.42000000004</v>
      </c>
      <c r="K154" s="146">
        <v>603170.71</v>
      </c>
      <c r="L154" s="146">
        <v>577040.43000000005</v>
      </c>
      <c r="M154" s="147">
        <v>598001.32999999996</v>
      </c>
      <c r="N154" s="146">
        <v>514700.3</v>
      </c>
      <c r="O154" s="146">
        <v>528661.38</v>
      </c>
      <c r="P154" s="146">
        <v>568031.56000000006</v>
      </c>
      <c r="Q154" s="146">
        <v>506367.59</v>
      </c>
      <c r="R154" s="146">
        <v>554044.34</v>
      </c>
      <c r="S154" s="58">
        <f t="shared" si="2"/>
        <v>9449952.0499999989</v>
      </c>
    </row>
    <row r="155" spans="1:19" x14ac:dyDescent="0.25">
      <c r="A155" s="145" t="s">
        <v>863</v>
      </c>
      <c r="B155" s="118">
        <v>296938.8</v>
      </c>
      <c r="C155" s="118">
        <v>288905.17</v>
      </c>
      <c r="D155" s="118">
        <v>334698.40000000002</v>
      </c>
      <c r="E155" s="118">
        <v>373277.56</v>
      </c>
      <c r="F155" s="118">
        <v>392456.48</v>
      </c>
      <c r="G155" s="118">
        <v>389582.77</v>
      </c>
      <c r="H155" s="118">
        <v>432799.62</v>
      </c>
      <c r="I155" s="118">
        <v>456577.93</v>
      </c>
      <c r="J155" s="118">
        <v>443067.8</v>
      </c>
      <c r="K155" s="118">
        <v>455503.41</v>
      </c>
      <c r="L155" s="118">
        <v>400410.31</v>
      </c>
      <c r="M155" s="148">
        <v>397901.55</v>
      </c>
      <c r="N155" s="118">
        <v>325836.99</v>
      </c>
      <c r="O155" s="118">
        <v>338351.47</v>
      </c>
      <c r="P155" s="118">
        <v>378456.33</v>
      </c>
      <c r="Q155" s="118">
        <v>338032.22</v>
      </c>
      <c r="R155" s="118">
        <v>326934.57</v>
      </c>
      <c r="S155" s="58">
        <f t="shared" si="2"/>
        <v>6369731.3799999999</v>
      </c>
    </row>
    <row r="156" spans="1:19" x14ac:dyDescent="0.25">
      <c r="A156" s="145" t="s">
        <v>926</v>
      </c>
      <c r="B156" s="146">
        <v>139983.01</v>
      </c>
      <c r="C156" s="146">
        <v>131800.65</v>
      </c>
      <c r="D156" s="146">
        <v>163361.44</v>
      </c>
      <c r="E156" s="146">
        <v>160604.44</v>
      </c>
      <c r="F156" s="146">
        <v>176785.96</v>
      </c>
      <c r="G156" s="146">
        <v>163095.71</v>
      </c>
      <c r="H156" s="146">
        <v>224455.12</v>
      </c>
      <c r="I156" s="146">
        <v>197039.29</v>
      </c>
      <c r="J156" s="146">
        <v>178415.79</v>
      </c>
      <c r="K156" s="146">
        <v>207214.75</v>
      </c>
      <c r="L156" s="146">
        <v>173529.34</v>
      </c>
      <c r="M156" s="147">
        <v>162608.24</v>
      </c>
      <c r="N156" s="146">
        <v>145591.82999999999</v>
      </c>
      <c r="O156" s="146">
        <v>116021.11</v>
      </c>
      <c r="P156" s="146">
        <v>158201.79999999999</v>
      </c>
      <c r="Q156" s="146">
        <v>131118.98000000001</v>
      </c>
      <c r="R156" s="146">
        <v>133795.35</v>
      </c>
      <c r="S156" s="58">
        <f t="shared" si="2"/>
        <v>2763622.81</v>
      </c>
    </row>
    <row r="157" spans="1:19" x14ac:dyDescent="0.25">
      <c r="A157" s="145" t="s">
        <v>927</v>
      </c>
      <c r="B157" s="118">
        <v>378486.97</v>
      </c>
      <c r="C157" s="118">
        <v>365315.93</v>
      </c>
      <c r="D157" s="118">
        <v>394096.29</v>
      </c>
      <c r="E157" s="118">
        <v>440554.09</v>
      </c>
      <c r="F157" s="118">
        <v>482934.37</v>
      </c>
      <c r="G157" s="118">
        <v>475067.78</v>
      </c>
      <c r="H157" s="118">
        <v>521541.91</v>
      </c>
      <c r="I157" s="118">
        <v>519277.16</v>
      </c>
      <c r="J157" s="118">
        <v>502943.97</v>
      </c>
      <c r="K157" s="118">
        <v>509371.76</v>
      </c>
      <c r="L157" s="118">
        <v>471757.58</v>
      </c>
      <c r="M157" s="148">
        <v>466410.44</v>
      </c>
      <c r="N157" s="118">
        <v>440741</v>
      </c>
      <c r="O157" s="118">
        <v>431965.14</v>
      </c>
      <c r="P157" s="118">
        <v>474200.18</v>
      </c>
      <c r="Q157" s="118">
        <v>463042.98</v>
      </c>
      <c r="R157" s="118">
        <v>527426.07999999996</v>
      </c>
      <c r="S157" s="58">
        <f t="shared" si="2"/>
        <v>7865133.629999999</v>
      </c>
    </row>
    <row r="158" spans="1:19" x14ac:dyDescent="0.25">
      <c r="A158" s="145" t="s">
        <v>928</v>
      </c>
      <c r="B158" s="146">
        <v>206818.39</v>
      </c>
      <c r="C158" s="146">
        <v>196979.05</v>
      </c>
      <c r="D158" s="146">
        <v>206248.72</v>
      </c>
      <c r="E158" s="146">
        <v>241917.21</v>
      </c>
      <c r="F158" s="146">
        <v>266666.96999999997</v>
      </c>
      <c r="G158" s="146">
        <v>257744.83</v>
      </c>
      <c r="H158" s="146">
        <v>272052.67</v>
      </c>
      <c r="I158" s="146">
        <v>272228.62</v>
      </c>
      <c r="J158" s="146">
        <v>234998.82</v>
      </c>
      <c r="K158" s="146">
        <v>256504.17</v>
      </c>
      <c r="L158" s="146">
        <v>212175.09</v>
      </c>
      <c r="M158" s="147">
        <v>223964.48</v>
      </c>
      <c r="N158" s="146">
        <v>195397.86</v>
      </c>
      <c r="O158" s="146">
        <v>216036.81</v>
      </c>
      <c r="P158" s="146">
        <v>264895.94</v>
      </c>
      <c r="Q158" s="146">
        <v>261891.98</v>
      </c>
      <c r="R158" s="146">
        <v>281055.17</v>
      </c>
      <c r="S158" s="58">
        <f t="shared" si="2"/>
        <v>4067576.7799999993</v>
      </c>
    </row>
    <row r="159" spans="1:19" x14ac:dyDescent="0.25">
      <c r="A159" s="145" t="s">
        <v>929</v>
      </c>
      <c r="B159" s="118">
        <v>241955.97</v>
      </c>
      <c r="C159" s="118">
        <v>248247.46</v>
      </c>
      <c r="D159" s="118">
        <v>312300.71999999997</v>
      </c>
      <c r="E159" s="118">
        <v>315982.40999999997</v>
      </c>
      <c r="F159" s="118">
        <v>334501.51</v>
      </c>
      <c r="G159" s="118">
        <v>336833.28000000003</v>
      </c>
      <c r="H159" s="118">
        <v>338030.28</v>
      </c>
      <c r="I159" s="118">
        <v>335721.35</v>
      </c>
      <c r="J159" s="118">
        <v>352729.79</v>
      </c>
      <c r="K159" s="118">
        <v>374743.97</v>
      </c>
      <c r="L159" s="118">
        <v>361486.03</v>
      </c>
      <c r="M159" s="148">
        <v>321475.34999999998</v>
      </c>
      <c r="N159" s="118">
        <v>280881.46000000002</v>
      </c>
      <c r="O159" s="118">
        <v>311871.56</v>
      </c>
      <c r="P159" s="118">
        <v>324771.27</v>
      </c>
      <c r="Q159" s="118">
        <v>285559.13</v>
      </c>
      <c r="R159" s="118">
        <v>302553.82</v>
      </c>
      <c r="S159" s="58">
        <f t="shared" si="2"/>
        <v>5379645.3600000003</v>
      </c>
    </row>
    <row r="160" spans="1:19" x14ac:dyDescent="0.25">
      <c r="A160" s="145" t="s">
        <v>718</v>
      </c>
      <c r="B160" s="118">
        <v>531111.65</v>
      </c>
      <c r="C160" s="118">
        <v>438750.42</v>
      </c>
      <c r="D160" s="118">
        <v>455464.37</v>
      </c>
      <c r="E160" s="118">
        <v>499733.36</v>
      </c>
      <c r="F160" s="118">
        <v>502089.61</v>
      </c>
      <c r="G160" s="118">
        <v>498776.44</v>
      </c>
      <c r="H160" s="118">
        <v>512840.21</v>
      </c>
      <c r="I160" s="118">
        <v>509330.14</v>
      </c>
      <c r="J160" s="118">
        <v>515652.24</v>
      </c>
      <c r="K160" s="118">
        <v>545474.05000000005</v>
      </c>
      <c r="L160" s="118">
        <v>490058.75</v>
      </c>
      <c r="M160" s="148">
        <v>508928.64</v>
      </c>
      <c r="N160" s="118">
        <v>453168.54</v>
      </c>
      <c r="O160" s="118">
        <v>458040.57</v>
      </c>
      <c r="P160" s="118">
        <v>485844.19</v>
      </c>
      <c r="Q160" s="118">
        <v>439503.6</v>
      </c>
      <c r="R160" s="118">
        <v>433905.74</v>
      </c>
      <c r="S160" s="58">
        <f t="shared" si="2"/>
        <v>8278672.5199999996</v>
      </c>
    </row>
    <row r="161" spans="1:19" x14ac:dyDescent="0.25">
      <c r="A161" s="145" t="s">
        <v>930</v>
      </c>
      <c r="B161" s="146">
        <v>498823.39</v>
      </c>
      <c r="C161" s="146">
        <v>493856.98</v>
      </c>
      <c r="D161" s="146">
        <v>541245.68000000005</v>
      </c>
      <c r="E161" s="146">
        <v>514687.93</v>
      </c>
      <c r="F161" s="146">
        <v>531991.24</v>
      </c>
      <c r="G161" s="146">
        <v>561410.26</v>
      </c>
      <c r="H161" s="146">
        <v>606388.5</v>
      </c>
      <c r="I161" s="146">
        <v>631140.4</v>
      </c>
      <c r="J161" s="146">
        <v>527988.84</v>
      </c>
      <c r="K161" s="146">
        <v>546381.79200000002</v>
      </c>
      <c r="L161" s="146">
        <v>516810.36</v>
      </c>
      <c r="M161" s="147">
        <v>515676.52</v>
      </c>
      <c r="N161" s="146">
        <v>436653.2</v>
      </c>
      <c r="O161" s="146">
        <v>458491.28</v>
      </c>
      <c r="P161" s="146">
        <v>486189.1</v>
      </c>
      <c r="Q161" s="146">
        <v>387782.52</v>
      </c>
      <c r="R161" s="146">
        <v>429605.65</v>
      </c>
      <c r="S161" s="58">
        <f t="shared" si="2"/>
        <v>8685123.6420000009</v>
      </c>
    </row>
    <row r="162" spans="1:19" x14ac:dyDescent="0.25">
      <c r="A162" s="145" t="s">
        <v>931</v>
      </c>
      <c r="B162" s="118">
        <v>395492.4</v>
      </c>
      <c r="C162" s="118">
        <v>358157.94</v>
      </c>
      <c r="D162" s="118">
        <v>436518.46</v>
      </c>
      <c r="E162" s="118">
        <v>488762.02</v>
      </c>
      <c r="F162" s="118">
        <v>496000.33</v>
      </c>
      <c r="G162" s="118">
        <v>484811.72</v>
      </c>
      <c r="H162" s="118">
        <v>503784.71</v>
      </c>
      <c r="I162" s="118">
        <v>536457.41</v>
      </c>
      <c r="J162" s="118">
        <v>493534.27</v>
      </c>
      <c r="K162" s="118">
        <v>508140.6</v>
      </c>
      <c r="L162" s="118">
        <v>459100.57</v>
      </c>
      <c r="M162" s="148">
        <v>453508.71</v>
      </c>
      <c r="N162" s="118">
        <v>414470.26</v>
      </c>
      <c r="O162" s="118">
        <v>423352.44</v>
      </c>
      <c r="P162" s="118">
        <v>450704.4</v>
      </c>
      <c r="Q162" s="118">
        <v>401372.62</v>
      </c>
      <c r="R162" s="118">
        <v>451361.11</v>
      </c>
      <c r="S162" s="58">
        <f t="shared" si="2"/>
        <v>7755529.9700000016</v>
      </c>
    </row>
    <row r="163" spans="1:19" x14ac:dyDescent="0.25">
      <c r="A163" s="145" t="s">
        <v>932</v>
      </c>
      <c r="B163" s="146">
        <v>407871.53</v>
      </c>
      <c r="C163" s="146">
        <v>364575.95</v>
      </c>
      <c r="D163" s="146">
        <v>440235.12</v>
      </c>
      <c r="E163" s="146">
        <v>471262.25</v>
      </c>
      <c r="F163" s="146">
        <v>512750.86</v>
      </c>
      <c r="G163" s="146">
        <v>500010.13</v>
      </c>
      <c r="H163" s="146">
        <v>521957.41</v>
      </c>
      <c r="I163" s="146">
        <v>545143.06000000006</v>
      </c>
      <c r="J163" s="146">
        <v>494999.64</v>
      </c>
      <c r="K163" s="146">
        <v>510250.88</v>
      </c>
      <c r="L163" s="146">
        <v>536153.69999999995</v>
      </c>
      <c r="M163" s="147">
        <v>494851.64</v>
      </c>
      <c r="N163" s="146">
        <v>439712.81</v>
      </c>
      <c r="O163" s="146">
        <v>448064.12</v>
      </c>
      <c r="P163" s="146">
        <v>490926.26</v>
      </c>
      <c r="Q163" s="146">
        <v>495844.65</v>
      </c>
      <c r="R163" s="146">
        <v>550181.77</v>
      </c>
      <c r="S163" s="58">
        <f t="shared" si="2"/>
        <v>8224791.7799999993</v>
      </c>
    </row>
    <row r="164" spans="1:19" x14ac:dyDescent="0.25">
      <c r="A164" s="145" t="s">
        <v>871</v>
      </c>
      <c r="B164" s="118">
        <v>790467.43</v>
      </c>
      <c r="C164" s="118">
        <v>745504.65</v>
      </c>
      <c r="D164" s="118">
        <v>843157.56</v>
      </c>
      <c r="E164" s="118">
        <v>839256.07</v>
      </c>
      <c r="F164" s="118">
        <v>833605.07</v>
      </c>
      <c r="G164" s="118">
        <v>879155.97</v>
      </c>
      <c r="H164" s="118">
        <v>918569.3</v>
      </c>
      <c r="I164" s="118">
        <v>941401.51</v>
      </c>
      <c r="J164" s="118">
        <v>913533.81</v>
      </c>
      <c r="K164" s="118">
        <v>943051.43</v>
      </c>
      <c r="L164" s="118">
        <v>892713.66</v>
      </c>
      <c r="M164" s="148">
        <v>915098.38</v>
      </c>
      <c r="N164" s="118">
        <v>834420.84</v>
      </c>
      <c r="O164" s="118">
        <v>807046.72</v>
      </c>
      <c r="P164" s="118">
        <v>885917.58</v>
      </c>
      <c r="Q164" s="118">
        <v>771314.16</v>
      </c>
      <c r="R164" s="118">
        <v>805641.76</v>
      </c>
      <c r="S164" s="58">
        <f t="shared" si="2"/>
        <v>14559855.9</v>
      </c>
    </row>
    <row r="165" spans="1:19" x14ac:dyDescent="0.25">
      <c r="A165" s="145" t="s">
        <v>872</v>
      </c>
      <c r="B165" s="146">
        <v>21889.35</v>
      </c>
      <c r="C165" s="146">
        <v>20233.39</v>
      </c>
      <c r="D165" s="146">
        <v>23147.29</v>
      </c>
      <c r="E165" s="146">
        <v>18390.310000000001</v>
      </c>
      <c r="F165" s="146">
        <v>19181.04</v>
      </c>
      <c r="G165" s="146">
        <v>13835.17</v>
      </c>
      <c r="H165" s="146">
        <v>16894.689999999999</v>
      </c>
      <c r="I165" s="146">
        <v>13781.06</v>
      </c>
      <c r="J165" s="146">
        <v>11679.09</v>
      </c>
      <c r="K165" s="146">
        <v>13742.47</v>
      </c>
      <c r="L165" s="146">
        <v>9139.94</v>
      </c>
      <c r="M165" s="147">
        <v>16266.67</v>
      </c>
      <c r="N165" s="146">
        <v>18384.5</v>
      </c>
      <c r="O165" s="146">
        <v>17982.04</v>
      </c>
      <c r="P165" s="146">
        <v>12718.51</v>
      </c>
      <c r="Q165" s="146">
        <v>10583.08</v>
      </c>
      <c r="R165" s="146">
        <v>12072.36</v>
      </c>
      <c r="S165" s="58">
        <f t="shared" si="2"/>
        <v>269920.96000000002</v>
      </c>
    </row>
    <row r="166" spans="1:19" x14ac:dyDescent="0.25">
      <c r="A166" s="145" t="s">
        <v>873</v>
      </c>
      <c r="B166" s="118">
        <v>415971.29</v>
      </c>
      <c r="C166" s="118">
        <v>376474.97</v>
      </c>
      <c r="D166" s="118">
        <v>429304.1</v>
      </c>
      <c r="E166" s="118">
        <v>456420.69</v>
      </c>
      <c r="F166" s="118">
        <v>483357.36</v>
      </c>
      <c r="G166" s="118">
        <v>483269.4</v>
      </c>
      <c r="H166" s="118">
        <v>516294.88</v>
      </c>
      <c r="I166" s="118">
        <v>528978.19999999995</v>
      </c>
      <c r="J166" s="118">
        <v>484431.31</v>
      </c>
      <c r="K166" s="118">
        <v>485236.46</v>
      </c>
      <c r="L166" s="118">
        <v>462448.73</v>
      </c>
      <c r="M166" s="148">
        <v>447433.74</v>
      </c>
      <c r="N166" s="118">
        <v>414983.36</v>
      </c>
      <c r="O166" s="118">
        <v>424242.39</v>
      </c>
      <c r="P166" s="118">
        <v>447544.11</v>
      </c>
      <c r="Q166" s="118">
        <v>398969.53</v>
      </c>
      <c r="R166" s="118">
        <v>437563.68</v>
      </c>
      <c r="S166" s="58">
        <f t="shared" si="2"/>
        <v>7692924.2000000011</v>
      </c>
    </row>
    <row r="167" spans="1:19" x14ac:dyDescent="0.25">
      <c r="A167" s="145" t="s">
        <v>526</v>
      </c>
      <c r="B167" s="146">
        <v>698569.19</v>
      </c>
      <c r="C167" s="146">
        <v>644843.62</v>
      </c>
      <c r="D167" s="146">
        <v>789650.8</v>
      </c>
      <c r="E167" s="146">
        <v>847676.92</v>
      </c>
      <c r="F167" s="146">
        <v>941768.08000000101</v>
      </c>
      <c r="G167" s="146">
        <v>952375.36</v>
      </c>
      <c r="H167" s="146">
        <v>980913.94</v>
      </c>
      <c r="I167" s="146">
        <v>991730.68</v>
      </c>
      <c r="J167" s="146">
        <v>900470.13</v>
      </c>
      <c r="K167" s="146">
        <v>959494.53</v>
      </c>
      <c r="L167" s="146">
        <v>914581.99</v>
      </c>
      <c r="M167" s="147">
        <v>882279.56</v>
      </c>
      <c r="N167" s="146">
        <v>772421.07</v>
      </c>
      <c r="O167" s="146">
        <v>788743.29</v>
      </c>
      <c r="P167" s="146">
        <v>853760.19</v>
      </c>
      <c r="Q167" s="146">
        <v>780100.21</v>
      </c>
      <c r="R167" s="146">
        <v>854349.81</v>
      </c>
      <c r="S167" s="58">
        <f t="shared" si="2"/>
        <v>14553729.370000003</v>
      </c>
    </row>
    <row r="168" spans="1:19" x14ac:dyDescent="0.25">
      <c r="A168" s="145" t="s">
        <v>874</v>
      </c>
      <c r="B168" s="118">
        <v>312171.67</v>
      </c>
      <c r="C168" s="118">
        <v>274022.59000000003</v>
      </c>
      <c r="D168" s="118">
        <v>310983.24</v>
      </c>
      <c r="E168" s="118">
        <v>307972.28000000003</v>
      </c>
      <c r="F168" s="118">
        <v>340277.28</v>
      </c>
      <c r="G168" s="118">
        <v>322588.2</v>
      </c>
      <c r="H168" s="118">
        <v>319809.02</v>
      </c>
      <c r="I168" s="118">
        <v>333837.57</v>
      </c>
      <c r="J168" s="118">
        <v>335037.67</v>
      </c>
      <c r="K168" s="118">
        <v>372222.33</v>
      </c>
      <c r="L168" s="118">
        <v>345688.87</v>
      </c>
      <c r="M168" s="148">
        <v>351033.55</v>
      </c>
      <c r="N168" s="118">
        <v>306981.59000000003</v>
      </c>
      <c r="O168" s="118">
        <v>301150.46000000002</v>
      </c>
      <c r="P168" s="118">
        <v>324618.21000000002</v>
      </c>
      <c r="Q168" s="118">
        <v>294285.94</v>
      </c>
      <c r="R168" s="118">
        <v>324174.61</v>
      </c>
      <c r="S168" s="58">
        <f t="shared" si="2"/>
        <v>5476855.080000001</v>
      </c>
    </row>
    <row r="169" spans="1:19" x14ac:dyDescent="0.25">
      <c r="A169" s="145" t="s">
        <v>875</v>
      </c>
      <c r="B169" s="146">
        <v>156299.29999999999</v>
      </c>
      <c r="C169" s="146">
        <v>155533.82999999999</v>
      </c>
      <c r="D169" s="146">
        <v>184052.13</v>
      </c>
      <c r="E169" s="146">
        <v>208737.13</v>
      </c>
      <c r="F169" s="146">
        <v>253348.61</v>
      </c>
      <c r="G169" s="146">
        <v>235446.15</v>
      </c>
      <c r="H169" s="146">
        <v>243476.63</v>
      </c>
      <c r="I169" s="146">
        <v>250725.02</v>
      </c>
      <c r="J169" s="146">
        <v>230570.49</v>
      </c>
      <c r="K169" s="146">
        <v>253735.91</v>
      </c>
      <c r="L169" s="146">
        <v>240456.98</v>
      </c>
      <c r="M169" s="147">
        <v>232085.88</v>
      </c>
      <c r="N169" s="146">
        <v>208633.62</v>
      </c>
      <c r="O169" s="146">
        <v>203848.68</v>
      </c>
      <c r="P169" s="146">
        <v>214846.96</v>
      </c>
      <c r="Q169" s="146">
        <v>196437.97</v>
      </c>
      <c r="R169" s="146">
        <v>208641.59</v>
      </c>
      <c r="S169" s="58">
        <f t="shared" si="2"/>
        <v>3676876.88</v>
      </c>
    </row>
    <row r="170" spans="1:19" x14ac:dyDescent="0.25">
      <c r="A170" s="145" t="s">
        <v>876</v>
      </c>
      <c r="B170" s="118">
        <v>345997.77</v>
      </c>
      <c r="C170" s="118">
        <v>317137.67</v>
      </c>
      <c r="D170" s="118">
        <v>369848.27</v>
      </c>
      <c r="E170" s="118">
        <v>334656.78999999998</v>
      </c>
      <c r="F170" s="118">
        <v>377654.93</v>
      </c>
      <c r="G170" s="118">
        <v>396791.67</v>
      </c>
      <c r="H170" s="118">
        <v>407191.46</v>
      </c>
      <c r="I170" s="118">
        <v>413358.47</v>
      </c>
      <c r="J170" s="118">
        <v>402552.76</v>
      </c>
      <c r="K170" s="118">
        <v>426107.92</v>
      </c>
      <c r="L170" s="118">
        <v>392321.36</v>
      </c>
      <c r="M170" s="148">
        <v>391358.15</v>
      </c>
      <c r="N170" s="118">
        <v>349914.68</v>
      </c>
      <c r="O170" s="118">
        <v>346430.81</v>
      </c>
      <c r="P170" s="118">
        <v>380815.21</v>
      </c>
      <c r="Q170" s="118">
        <v>275897.89</v>
      </c>
      <c r="R170" s="118">
        <v>386038.59</v>
      </c>
      <c r="S170" s="58">
        <f t="shared" si="2"/>
        <v>6314074.3999999985</v>
      </c>
    </row>
    <row r="171" spans="1:19" x14ac:dyDescent="0.25">
      <c r="A171" s="145" t="s">
        <v>877</v>
      </c>
      <c r="B171" s="146">
        <v>11221.59</v>
      </c>
      <c r="C171" s="146">
        <v>14238.6</v>
      </c>
      <c r="D171" s="146">
        <v>14619.21</v>
      </c>
      <c r="E171" s="146">
        <v>9705.76</v>
      </c>
      <c r="F171" s="146">
        <v>9558.8799999999992</v>
      </c>
      <c r="G171" s="146">
        <v>8277.18</v>
      </c>
      <c r="H171" s="146">
        <v>8673.92</v>
      </c>
      <c r="I171" s="146">
        <v>10280.9</v>
      </c>
      <c r="J171" s="146">
        <v>8581.94</v>
      </c>
      <c r="K171" s="146">
        <v>8172.29</v>
      </c>
      <c r="L171" s="146">
        <v>8215.39</v>
      </c>
      <c r="M171" s="147">
        <v>8103.52</v>
      </c>
      <c r="N171" s="146">
        <v>11371.91</v>
      </c>
      <c r="O171" s="146">
        <v>7684.13</v>
      </c>
      <c r="P171" s="146">
        <v>9130.7800000000007</v>
      </c>
      <c r="Q171" s="146">
        <v>8153</v>
      </c>
      <c r="R171" s="146">
        <v>10390.68</v>
      </c>
      <c r="S171" s="58">
        <f t="shared" si="2"/>
        <v>166379.68</v>
      </c>
    </row>
    <row r="172" spans="1:19" x14ac:dyDescent="0.25">
      <c r="A172" s="145" t="s">
        <v>878</v>
      </c>
      <c r="B172" s="118">
        <v>312031.82</v>
      </c>
      <c r="C172" s="118">
        <v>279077.78000000003</v>
      </c>
      <c r="D172" s="118">
        <v>304609.34999999998</v>
      </c>
      <c r="E172" s="118">
        <v>299770.58</v>
      </c>
      <c r="F172" s="118">
        <v>312082.65000000002</v>
      </c>
      <c r="G172" s="118">
        <v>308488.18</v>
      </c>
      <c r="H172" s="118">
        <v>320011.58</v>
      </c>
      <c r="I172" s="118">
        <v>321405.78999999998</v>
      </c>
      <c r="J172" s="118">
        <v>318561.88</v>
      </c>
      <c r="K172" s="118">
        <v>337780.56</v>
      </c>
      <c r="L172" s="118">
        <v>339372.99</v>
      </c>
      <c r="M172" s="148">
        <v>352991.95</v>
      </c>
      <c r="N172" s="118">
        <v>315788.83</v>
      </c>
      <c r="O172" s="118">
        <v>336892.32</v>
      </c>
      <c r="P172" s="118">
        <v>379519.2</v>
      </c>
      <c r="Q172" s="118">
        <v>318493.94</v>
      </c>
      <c r="R172" s="118">
        <v>343056.84</v>
      </c>
      <c r="S172" s="58">
        <f t="shared" si="2"/>
        <v>5499936.2400000012</v>
      </c>
    </row>
    <row r="173" spans="1:19" x14ac:dyDescent="0.25">
      <c r="A173" s="145" t="s">
        <v>879</v>
      </c>
      <c r="B173" s="146">
        <v>317214.09000000003</v>
      </c>
      <c r="C173" s="146">
        <v>292577.55</v>
      </c>
      <c r="D173" s="146">
        <v>341551.64</v>
      </c>
      <c r="E173" s="146">
        <v>365220.22</v>
      </c>
      <c r="F173" s="146">
        <v>395379.99</v>
      </c>
      <c r="G173" s="146">
        <v>386606.23</v>
      </c>
      <c r="H173" s="146">
        <v>422901.96</v>
      </c>
      <c r="I173" s="146">
        <v>419643.21</v>
      </c>
      <c r="J173" s="146">
        <v>410544.86</v>
      </c>
      <c r="K173" s="146">
        <v>426905.9</v>
      </c>
      <c r="L173" s="146">
        <v>395661.59</v>
      </c>
      <c r="M173" s="147">
        <v>386443.81</v>
      </c>
      <c r="N173" s="146">
        <v>358866.68</v>
      </c>
      <c r="O173" s="146">
        <v>346484.85</v>
      </c>
      <c r="P173" s="146">
        <v>384222.15</v>
      </c>
      <c r="Q173" s="146">
        <v>359449.53</v>
      </c>
      <c r="R173" s="146">
        <v>373549.03</v>
      </c>
      <c r="S173" s="58">
        <f t="shared" si="2"/>
        <v>6383223.2899999991</v>
      </c>
    </row>
    <row r="174" spans="1:19" x14ac:dyDescent="0.25">
      <c r="A174" s="145" t="s">
        <v>519</v>
      </c>
      <c r="B174" s="118">
        <v>697829.5</v>
      </c>
      <c r="C174" s="118">
        <v>598822.47</v>
      </c>
      <c r="D174" s="118">
        <v>677412.3</v>
      </c>
      <c r="E174" s="118">
        <v>717188.26</v>
      </c>
      <c r="F174" s="118">
        <v>715595.86</v>
      </c>
      <c r="G174" s="118">
        <v>711745.71</v>
      </c>
      <c r="H174" s="118">
        <v>715038.76</v>
      </c>
      <c r="I174" s="118">
        <v>746090.24</v>
      </c>
      <c r="J174" s="118">
        <v>729435.40000000095</v>
      </c>
      <c r="K174" s="118">
        <v>775340.29</v>
      </c>
      <c r="L174" s="118">
        <v>730359.66</v>
      </c>
      <c r="M174" s="148">
        <v>772751.86</v>
      </c>
      <c r="N174" s="118">
        <v>662185.72</v>
      </c>
      <c r="O174" s="118">
        <v>680121.32</v>
      </c>
      <c r="P174" s="118">
        <v>711867.51</v>
      </c>
      <c r="Q174" s="118">
        <v>619790.53</v>
      </c>
      <c r="R174" s="118">
        <v>642145.98</v>
      </c>
      <c r="S174" s="58">
        <f t="shared" si="2"/>
        <v>11903721.370000003</v>
      </c>
    </row>
    <row r="175" spans="1:19" x14ac:dyDescent="0.25">
      <c r="A175" s="145" t="s">
        <v>880</v>
      </c>
      <c r="B175" s="146">
        <v>117315.98</v>
      </c>
      <c r="C175" s="146">
        <v>109685.89</v>
      </c>
      <c r="D175" s="146">
        <v>146225.04</v>
      </c>
      <c r="E175" s="146">
        <v>151698.12</v>
      </c>
      <c r="F175" s="146">
        <v>174513.97</v>
      </c>
      <c r="G175" s="146">
        <v>188609.79</v>
      </c>
      <c r="H175" s="146">
        <v>178446.97</v>
      </c>
      <c r="I175" s="146">
        <v>192984.17</v>
      </c>
      <c r="J175" s="146">
        <v>164384.85</v>
      </c>
      <c r="K175" s="146">
        <v>170069.2</v>
      </c>
      <c r="L175" s="146">
        <v>155367.04000000001</v>
      </c>
      <c r="M175" s="147">
        <v>151484.17000000001</v>
      </c>
      <c r="N175" s="146">
        <v>127136.21</v>
      </c>
      <c r="O175" s="146">
        <v>122691.35</v>
      </c>
      <c r="P175" s="146">
        <v>149022.68</v>
      </c>
      <c r="Q175" s="146">
        <v>128293.09</v>
      </c>
      <c r="R175" s="146">
        <v>147366.23000000001</v>
      </c>
      <c r="S175" s="58">
        <f t="shared" si="2"/>
        <v>2575294.75</v>
      </c>
    </row>
    <row r="176" spans="1:19" x14ac:dyDescent="0.25">
      <c r="A176" s="145" t="s">
        <v>881</v>
      </c>
      <c r="B176" s="118">
        <v>264718.46999999997</v>
      </c>
      <c r="C176" s="118">
        <v>248929.57</v>
      </c>
      <c r="D176" s="118">
        <v>279244.08</v>
      </c>
      <c r="E176" s="118">
        <v>264541.67</v>
      </c>
      <c r="F176" s="118">
        <v>276553.81</v>
      </c>
      <c r="G176" s="118">
        <v>275382.51</v>
      </c>
      <c r="H176" s="118">
        <v>296540.12</v>
      </c>
      <c r="I176" s="118">
        <v>302003.27</v>
      </c>
      <c r="J176" s="118">
        <v>296907.34999999998</v>
      </c>
      <c r="K176" s="118">
        <v>293631.55</v>
      </c>
      <c r="L176" s="118">
        <v>272484.5</v>
      </c>
      <c r="M176" s="148">
        <v>291090.74</v>
      </c>
      <c r="N176" s="118">
        <v>271255.21999999997</v>
      </c>
      <c r="O176" s="118">
        <v>273842.5</v>
      </c>
      <c r="P176" s="118">
        <v>283918.21000000002</v>
      </c>
      <c r="Q176" s="118">
        <v>255727.31</v>
      </c>
      <c r="R176" s="118">
        <v>278722.8</v>
      </c>
      <c r="S176" s="58">
        <f t="shared" si="2"/>
        <v>4725493.6799999988</v>
      </c>
    </row>
    <row r="177" spans="1:19" x14ac:dyDescent="0.25">
      <c r="A177" s="145" t="s">
        <v>882</v>
      </c>
      <c r="B177" s="146">
        <v>148066.97</v>
      </c>
      <c r="C177" s="146">
        <v>132682.07</v>
      </c>
      <c r="D177" s="146">
        <v>164154.29</v>
      </c>
      <c r="E177" s="146">
        <v>139819.54</v>
      </c>
      <c r="F177" s="146">
        <v>206708.2</v>
      </c>
      <c r="G177" s="146">
        <v>212691</v>
      </c>
      <c r="H177" s="146">
        <v>212898.12</v>
      </c>
      <c r="I177" s="146">
        <v>221682.35</v>
      </c>
      <c r="J177" s="146">
        <v>201849.87</v>
      </c>
      <c r="K177" s="146">
        <v>195338.25</v>
      </c>
      <c r="L177" s="146">
        <v>170703.35999999999</v>
      </c>
      <c r="M177" s="147">
        <v>165646.10999999999</v>
      </c>
      <c r="N177" s="146">
        <v>145789.69</v>
      </c>
      <c r="O177" s="146">
        <v>145687.48000000001</v>
      </c>
      <c r="P177" s="146">
        <v>167565.46</v>
      </c>
      <c r="Q177" s="146">
        <v>176453.27</v>
      </c>
      <c r="R177" s="146">
        <v>189256.28</v>
      </c>
      <c r="S177" s="58">
        <f t="shared" si="2"/>
        <v>2996992.3099999996</v>
      </c>
    </row>
    <row r="178" spans="1:19" x14ac:dyDescent="0.25">
      <c r="A178" s="145" t="s">
        <v>883</v>
      </c>
      <c r="B178" s="118">
        <v>107273.84</v>
      </c>
      <c r="C178" s="118">
        <v>96492.67</v>
      </c>
      <c r="D178" s="118">
        <v>128335.72</v>
      </c>
      <c r="E178" s="118">
        <v>120043.93</v>
      </c>
      <c r="F178" s="118">
        <v>133956.93</v>
      </c>
      <c r="G178" s="118">
        <v>121649.39</v>
      </c>
      <c r="H178" s="118">
        <v>99174.32</v>
      </c>
      <c r="I178" s="118">
        <v>123714.13</v>
      </c>
      <c r="J178" s="118">
        <v>111959.96</v>
      </c>
      <c r="K178" s="118">
        <v>103751.77</v>
      </c>
      <c r="L178" s="118">
        <v>103381.25</v>
      </c>
      <c r="M178" s="148">
        <v>99511.87</v>
      </c>
      <c r="N178" s="118">
        <v>106075.98</v>
      </c>
      <c r="O178" s="118">
        <v>108248.23</v>
      </c>
      <c r="P178" s="118">
        <v>75840.679999999993</v>
      </c>
      <c r="Q178" s="118">
        <v>20866.669999999998</v>
      </c>
      <c r="R178" s="118">
        <v>23554.52</v>
      </c>
      <c r="S178" s="58">
        <f t="shared" si="2"/>
        <v>1683831.8599999996</v>
      </c>
    </row>
    <row r="179" spans="1:19" x14ac:dyDescent="0.25">
      <c r="A179" s="145" t="s">
        <v>884</v>
      </c>
      <c r="B179" s="146">
        <v>283898.32</v>
      </c>
      <c r="C179" s="146">
        <v>272280.67</v>
      </c>
      <c r="D179" s="146">
        <v>310852.77</v>
      </c>
      <c r="E179" s="146">
        <v>317150.46999999997</v>
      </c>
      <c r="F179" s="146">
        <v>326879.34999999998</v>
      </c>
      <c r="G179" s="146">
        <v>303111.7</v>
      </c>
      <c r="H179" s="146">
        <v>321879.26</v>
      </c>
      <c r="I179" s="146">
        <v>316593.86</v>
      </c>
      <c r="J179" s="146">
        <v>311328.65000000002</v>
      </c>
      <c r="K179" s="146">
        <v>329015.24</v>
      </c>
      <c r="L179" s="146">
        <v>306468.96999999997</v>
      </c>
      <c r="M179" s="147">
        <v>306136.90000000002</v>
      </c>
      <c r="N179" s="146">
        <v>282191.7</v>
      </c>
      <c r="O179" s="146">
        <v>284631.07</v>
      </c>
      <c r="P179" s="146">
        <v>305966.36</v>
      </c>
      <c r="Q179" s="146">
        <v>281442.15999999997</v>
      </c>
      <c r="R179" s="146">
        <v>289910.55</v>
      </c>
      <c r="S179" s="58">
        <f t="shared" si="2"/>
        <v>5149738</v>
      </c>
    </row>
    <row r="180" spans="1:19" x14ac:dyDescent="0.25">
      <c r="A180" s="145" t="s">
        <v>885</v>
      </c>
      <c r="B180" s="118">
        <v>449427.74</v>
      </c>
      <c r="C180" s="118">
        <v>420611.16</v>
      </c>
      <c r="D180" s="118">
        <v>468536.22</v>
      </c>
      <c r="E180" s="118">
        <v>507180.9</v>
      </c>
      <c r="F180" s="118">
        <v>531364.97</v>
      </c>
      <c r="G180" s="118">
        <v>520687.64</v>
      </c>
      <c r="H180" s="118">
        <v>563659.97</v>
      </c>
      <c r="I180" s="118">
        <v>570861.39</v>
      </c>
      <c r="J180" s="118">
        <v>508968.25</v>
      </c>
      <c r="K180" s="118">
        <v>539965.80000000005</v>
      </c>
      <c r="L180" s="118">
        <v>509120.88</v>
      </c>
      <c r="M180" s="148">
        <v>501310.45</v>
      </c>
      <c r="N180" s="118">
        <v>480647.91</v>
      </c>
      <c r="O180" s="118">
        <v>469909.75</v>
      </c>
      <c r="P180" s="118">
        <v>507885.25</v>
      </c>
      <c r="Q180" s="118">
        <v>466460.18</v>
      </c>
      <c r="R180" s="118">
        <v>483784.61</v>
      </c>
      <c r="S180" s="58">
        <f t="shared" si="2"/>
        <v>8500383.0700000003</v>
      </c>
    </row>
    <row r="181" spans="1:19" x14ac:dyDescent="0.25">
      <c r="A181" s="145" t="s">
        <v>512</v>
      </c>
      <c r="B181" s="146">
        <v>103731.84</v>
      </c>
      <c r="C181" s="146">
        <v>94831.52</v>
      </c>
      <c r="D181" s="146">
        <v>95078.43</v>
      </c>
      <c r="E181" s="146">
        <v>120403.19</v>
      </c>
      <c r="F181" s="146">
        <v>106433.31</v>
      </c>
      <c r="G181" s="146">
        <v>114574.25</v>
      </c>
      <c r="H181" s="146">
        <v>125604.47</v>
      </c>
      <c r="I181" s="146">
        <v>115912.65</v>
      </c>
      <c r="J181" s="146">
        <v>121565.69</v>
      </c>
      <c r="K181" s="146">
        <v>134865.49</v>
      </c>
      <c r="L181" s="146">
        <v>120711.63</v>
      </c>
      <c r="M181" s="147">
        <v>113075.53</v>
      </c>
      <c r="N181" s="146">
        <v>94867.6</v>
      </c>
      <c r="O181" s="146">
        <v>112456.73</v>
      </c>
      <c r="P181" s="146">
        <v>126947.89</v>
      </c>
      <c r="Q181" s="146">
        <v>116631.15</v>
      </c>
      <c r="R181" s="146">
        <v>115123.1</v>
      </c>
      <c r="S181" s="58">
        <f t="shared" si="2"/>
        <v>1932814.4700000002</v>
      </c>
    </row>
    <row r="182" spans="1:19" x14ac:dyDescent="0.25">
      <c r="A182" s="145" t="s">
        <v>886</v>
      </c>
      <c r="B182" s="118">
        <v>316443.21000000002</v>
      </c>
      <c r="C182" s="118">
        <v>289500.27</v>
      </c>
      <c r="D182" s="118">
        <v>329577.40000000002</v>
      </c>
      <c r="E182" s="118">
        <v>368859.01</v>
      </c>
      <c r="F182" s="118">
        <v>397155.53</v>
      </c>
      <c r="G182" s="118">
        <v>393051.71</v>
      </c>
      <c r="H182" s="118">
        <v>410808.01</v>
      </c>
      <c r="I182" s="118">
        <v>406557.18</v>
      </c>
      <c r="J182" s="118">
        <v>388004.76</v>
      </c>
      <c r="K182" s="118">
        <v>402817.93</v>
      </c>
      <c r="L182" s="118">
        <v>359655.63</v>
      </c>
      <c r="M182" s="148">
        <v>373460.42</v>
      </c>
      <c r="N182" s="118">
        <v>319658.68</v>
      </c>
      <c r="O182" s="118">
        <v>341887.75</v>
      </c>
      <c r="P182" s="118">
        <v>365866.9</v>
      </c>
      <c r="Q182" s="118">
        <v>341372.01</v>
      </c>
      <c r="R182" s="118">
        <v>380879.71</v>
      </c>
      <c r="S182" s="58">
        <f t="shared" si="2"/>
        <v>6185556.1100000003</v>
      </c>
    </row>
    <row r="183" spans="1:19" x14ac:dyDescent="0.25">
      <c r="A183" s="145" t="s">
        <v>887</v>
      </c>
      <c r="B183" s="146">
        <v>328118.15999999997</v>
      </c>
      <c r="C183" s="146">
        <v>279072.19</v>
      </c>
      <c r="D183" s="146">
        <v>300994.90000000002</v>
      </c>
      <c r="E183" s="146">
        <v>321509.73</v>
      </c>
      <c r="F183" s="146">
        <v>346605.36</v>
      </c>
      <c r="G183" s="146">
        <v>346675.05</v>
      </c>
      <c r="H183" s="146">
        <v>355667.86</v>
      </c>
      <c r="I183" s="146">
        <v>366397.3</v>
      </c>
      <c r="J183" s="146">
        <v>344280.33</v>
      </c>
      <c r="K183" s="146">
        <v>357057.36</v>
      </c>
      <c r="L183" s="146">
        <v>311720.03999999998</v>
      </c>
      <c r="M183" s="147">
        <v>297871.06</v>
      </c>
      <c r="N183" s="146">
        <v>281727.27</v>
      </c>
      <c r="O183" s="146">
        <v>288182.07</v>
      </c>
      <c r="P183" s="146">
        <v>320202.28999999998</v>
      </c>
      <c r="Q183" s="146">
        <v>303216.2</v>
      </c>
      <c r="R183" s="146">
        <v>322959.09000000003</v>
      </c>
      <c r="S183" s="58">
        <f t="shared" si="2"/>
        <v>5472256.2599999998</v>
      </c>
    </row>
    <row r="184" spans="1:19" x14ac:dyDescent="0.25">
      <c r="A184" s="145" t="s">
        <v>888</v>
      </c>
      <c r="B184" s="118">
        <v>366829.14</v>
      </c>
      <c r="C184" s="118">
        <v>312945.40000000002</v>
      </c>
      <c r="D184" s="118">
        <v>361981.31</v>
      </c>
      <c r="E184" s="118">
        <v>352830.58</v>
      </c>
      <c r="F184" s="118">
        <v>359783.49</v>
      </c>
      <c r="G184" s="118">
        <v>362260.77</v>
      </c>
      <c r="H184" s="118">
        <v>386210.97</v>
      </c>
      <c r="I184" s="118">
        <v>389814.02</v>
      </c>
      <c r="J184" s="118">
        <v>341166.48</v>
      </c>
      <c r="K184" s="118">
        <v>363103.66</v>
      </c>
      <c r="L184" s="118">
        <v>356098.57</v>
      </c>
      <c r="M184" s="148">
        <v>369752.88</v>
      </c>
      <c r="N184" s="118">
        <v>332639.24</v>
      </c>
      <c r="O184" s="118">
        <v>317071.53000000003</v>
      </c>
      <c r="P184" s="118">
        <v>351516.32</v>
      </c>
      <c r="Q184" s="118">
        <v>323362.43</v>
      </c>
      <c r="R184" s="118">
        <v>351359.4</v>
      </c>
      <c r="S184" s="58">
        <f t="shared" si="2"/>
        <v>5998726.1900000013</v>
      </c>
    </row>
    <row r="185" spans="1:19" x14ac:dyDescent="0.25">
      <c r="A185" s="145" t="s">
        <v>889</v>
      </c>
      <c r="B185" s="146">
        <v>541193.31000000006</v>
      </c>
      <c r="C185" s="146">
        <v>492458.19</v>
      </c>
      <c r="D185" s="146">
        <v>539766.89</v>
      </c>
      <c r="E185" s="146">
        <v>547672.56000000006</v>
      </c>
      <c r="F185" s="146">
        <v>582160.43999999994</v>
      </c>
      <c r="G185" s="146">
        <v>597307.16</v>
      </c>
      <c r="H185" s="146">
        <v>657022.36</v>
      </c>
      <c r="I185" s="146">
        <v>678599.57</v>
      </c>
      <c r="J185" s="146">
        <v>598924.84</v>
      </c>
      <c r="K185" s="146">
        <v>613814.78</v>
      </c>
      <c r="L185" s="146">
        <v>567746.32999999996</v>
      </c>
      <c r="M185" s="147">
        <v>580463.61</v>
      </c>
      <c r="N185" s="146">
        <v>523299.56</v>
      </c>
      <c r="O185" s="146">
        <v>514625.9</v>
      </c>
      <c r="P185" s="146">
        <v>563296.44999999995</v>
      </c>
      <c r="Q185" s="146">
        <v>490758.53</v>
      </c>
      <c r="R185" s="146">
        <v>550372.03</v>
      </c>
      <c r="S185" s="58">
        <f t="shared" si="2"/>
        <v>9639482.5099999998</v>
      </c>
    </row>
    <row r="186" spans="1:19" x14ac:dyDescent="0.25">
      <c r="A186" s="145" t="s">
        <v>890</v>
      </c>
      <c r="B186" s="118">
        <v>385193.42</v>
      </c>
      <c r="C186" s="118">
        <v>358036.47999999998</v>
      </c>
      <c r="D186" s="118">
        <v>408071.31</v>
      </c>
      <c r="E186" s="118">
        <v>410260.82</v>
      </c>
      <c r="F186" s="118">
        <v>433078.71</v>
      </c>
      <c r="G186" s="118">
        <v>444391.08</v>
      </c>
      <c r="H186" s="118">
        <v>457911.23</v>
      </c>
      <c r="I186" s="118">
        <v>464955.7</v>
      </c>
      <c r="J186" s="118">
        <v>395418.68</v>
      </c>
      <c r="K186" s="118">
        <v>441453.67</v>
      </c>
      <c r="L186" s="118">
        <v>391215.13</v>
      </c>
      <c r="M186" s="148">
        <v>428060.93</v>
      </c>
      <c r="N186" s="118">
        <v>386382.29</v>
      </c>
      <c r="O186" s="118">
        <v>419122.08</v>
      </c>
      <c r="P186" s="118">
        <v>407123.87</v>
      </c>
      <c r="Q186" s="118">
        <v>381983.81</v>
      </c>
      <c r="R186" s="118">
        <v>400334.25</v>
      </c>
      <c r="S186" s="58">
        <f t="shared" si="2"/>
        <v>7012993.46</v>
      </c>
    </row>
    <row r="187" spans="1:19" x14ac:dyDescent="0.25">
      <c r="A187" s="145" t="s">
        <v>891</v>
      </c>
      <c r="B187" s="146">
        <v>266653.68</v>
      </c>
      <c r="C187" s="146">
        <v>259634.23</v>
      </c>
      <c r="D187" s="146">
        <v>304909.03000000003</v>
      </c>
      <c r="E187" s="146">
        <v>279102.24</v>
      </c>
      <c r="F187" s="146">
        <v>305472.78999999998</v>
      </c>
      <c r="G187" s="146">
        <v>309365.42</v>
      </c>
      <c r="H187" s="146">
        <v>320466.64</v>
      </c>
      <c r="I187" s="146">
        <v>330200.33</v>
      </c>
      <c r="J187" s="146">
        <v>305698.18</v>
      </c>
      <c r="K187" s="146">
        <v>325952.56</v>
      </c>
      <c r="L187" s="146">
        <v>292958.19</v>
      </c>
      <c r="M187" s="147">
        <v>286272.95</v>
      </c>
      <c r="N187" s="146">
        <v>244288.61</v>
      </c>
      <c r="O187" s="146">
        <v>274028.68</v>
      </c>
      <c r="P187" s="146">
        <v>285690.59000000003</v>
      </c>
      <c r="Q187" s="146">
        <v>260794.05</v>
      </c>
      <c r="R187" s="146">
        <v>259787.23</v>
      </c>
      <c r="S187" s="58">
        <f t="shared" si="2"/>
        <v>4911275.4000000013</v>
      </c>
    </row>
    <row r="188" spans="1:19" x14ac:dyDescent="0.25">
      <c r="A188" s="145" t="s">
        <v>506</v>
      </c>
      <c r="B188" s="118">
        <v>355983.9</v>
      </c>
      <c r="C188" s="118">
        <v>316210.44</v>
      </c>
      <c r="D188" s="118">
        <v>337133.95</v>
      </c>
      <c r="E188" s="118">
        <v>358614.21</v>
      </c>
      <c r="F188" s="118">
        <v>356653.78</v>
      </c>
      <c r="G188" s="118">
        <v>350132.29</v>
      </c>
      <c r="H188" s="118">
        <v>343447.55</v>
      </c>
      <c r="I188" s="118">
        <v>344140.01</v>
      </c>
      <c r="J188" s="118">
        <v>348120.03</v>
      </c>
      <c r="K188" s="118">
        <v>390727</v>
      </c>
      <c r="L188" s="118">
        <v>387706.59</v>
      </c>
      <c r="M188" s="148">
        <v>397013.46</v>
      </c>
      <c r="N188" s="118">
        <v>355409.38</v>
      </c>
      <c r="O188" s="118">
        <v>353703.88</v>
      </c>
      <c r="P188" s="118">
        <v>366200.29</v>
      </c>
      <c r="Q188" s="118">
        <v>329962.2</v>
      </c>
      <c r="R188" s="118">
        <v>342877.49</v>
      </c>
      <c r="S188" s="58">
        <f t="shared" si="2"/>
        <v>6034036.4500000002</v>
      </c>
    </row>
    <row r="189" spans="1:19" x14ac:dyDescent="0.25">
      <c r="A189" s="145" t="s">
        <v>892</v>
      </c>
      <c r="B189" s="146">
        <v>320790.21999999997</v>
      </c>
      <c r="C189" s="146">
        <v>286453.52</v>
      </c>
      <c r="D189" s="146">
        <v>339692.64</v>
      </c>
      <c r="E189" s="146">
        <v>339326.23</v>
      </c>
      <c r="F189" s="146">
        <v>361780.18</v>
      </c>
      <c r="G189" s="146">
        <v>363356</v>
      </c>
      <c r="H189" s="146">
        <v>370822.97</v>
      </c>
      <c r="I189" s="146">
        <v>378074.15</v>
      </c>
      <c r="J189" s="146">
        <v>376085.23</v>
      </c>
      <c r="K189" s="146">
        <v>388227.47</v>
      </c>
      <c r="L189" s="146">
        <v>329727.2</v>
      </c>
      <c r="M189" s="147">
        <v>356752.01</v>
      </c>
      <c r="N189" s="146">
        <v>339753.02</v>
      </c>
      <c r="O189" s="146">
        <v>316215.52</v>
      </c>
      <c r="P189" s="146">
        <v>341014.4</v>
      </c>
      <c r="Q189" s="146">
        <v>349280.33</v>
      </c>
      <c r="R189" s="146">
        <v>381711.37</v>
      </c>
      <c r="S189" s="58">
        <f t="shared" si="2"/>
        <v>5939062.46</v>
      </c>
    </row>
    <row r="190" spans="1:19" x14ac:dyDescent="0.25">
      <c r="A190" s="145" t="s">
        <v>893</v>
      </c>
      <c r="B190" s="118">
        <v>114352.84</v>
      </c>
      <c r="C190" s="118">
        <v>109863.48</v>
      </c>
      <c r="D190" s="118">
        <v>122064.79</v>
      </c>
      <c r="E190" s="118">
        <v>128401.2</v>
      </c>
      <c r="F190" s="118">
        <v>133901.5</v>
      </c>
      <c r="G190" s="118">
        <v>145269.31</v>
      </c>
      <c r="H190" s="118">
        <v>161067.75</v>
      </c>
      <c r="I190" s="118">
        <v>164472.49</v>
      </c>
      <c r="J190" s="118">
        <v>156127.23000000001</v>
      </c>
      <c r="K190" s="118">
        <v>171947.87</v>
      </c>
      <c r="L190" s="118">
        <v>172638.88</v>
      </c>
      <c r="M190" s="148">
        <v>176058.99</v>
      </c>
      <c r="N190" s="118">
        <v>162478.95000000001</v>
      </c>
      <c r="O190" s="118">
        <v>160610.89000000001</v>
      </c>
      <c r="P190" s="118">
        <v>171983.94</v>
      </c>
      <c r="Q190" s="118">
        <v>167695.97</v>
      </c>
      <c r="R190" s="118">
        <v>161690.18</v>
      </c>
      <c r="S190" s="58">
        <f t="shared" si="2"/>
        <v>2580626.2600000002</v>
      </c>
    </row>
    <row r="191" spans="1:19" x14ac:dyDescent="0.25">
      <c r="A191" s="145" t="s">
        <v>894</v>
      </c>
      <c r="B191" s="146">
        <v>214477.52</v>
      </c>
      <c r="C191" s="146">
        <v>196167.53</v>
      </c>
      <c r="D191" s="146">
        <v>224896.03</v>
      </c>
      <c r="E191" s="146">
        <v>219945.88</v>
      </c>
      <c r="F191" s="146">
        <v>251325.19</v>
      </c>
      <c r="G191" s="146">
        <v>244044.29</v>
      </c>
      <c r="H191" s="146">
        <v>242704.81</v>
      </c>
      <c r="I191" s="146">
        <v>245806.54</v>
      </c>
      <c r="J191" s="146">
        <v>246191.08</v>
      </c>
      <c r="K191" s="146">
        <v>268774.21000000002</v>
      </c>
      <c r="L191" s="146">
        <v>252232.5</v>
      </c>
      <c r="M191" s="147">
        <v>275497.55</v>
      </c>
      <c r="N191" s="146">
        <v>232924.94</v>
      </c>
      <c r="O191" s="146">
        <v>228579.79</v>
      </c>
      <c r="P191" s="146">
        <v>240731.33</v>
      </c>
      <c r="Q191" s="146">
        <v>219604.32</v>
      </c>
      <c r="R191" s="146">
        <v>228022.38</v>
      </c>
      <c r="S191" s="58">
        <f t="shared" si="2"/>
        <v>4031925.8899999997</v>
      </c>
    </row>
    <row r="192" spans="1:19" x14ac:dyDescent="0.25">
      <c r="A192" s="145" t="s">
        <v>895</v>
      </c>
      <c r="B192" s="118">
        <v>281320.18</v>
      </c>
      <c r="C192" s="118">
        <v>264290.2</v>
      </c>
      <c r="D192" s="118">
        <v>281079.21999999997</v>
      </c>
      <c r="E192" s="118">
        <v>304855.49</v>
      </c>
      <c r="F192" s="118">
        <v>321972.45</v>
      </c>
      <c r="G192" s="118">
        <v>326966.44</v>
      </c>
      <c r="H192" s="118">
        <v>329765.59000000003</v>
      </c>
      <c r="I192" s="118">
        <v>338595.47</v>
      </c>
      <c r="J192" s="118">
        <v>312668.21999999997</v>
      </c>
      <c r="K192" s="118">
        <v>304609.06</v>
      </c>
      <c r="L192" s="118">
        <v>280864.99</v>
      </c>
      <c r="M192" s="148">
        <v>277456.34999999998</v>
      </c>
      <c r="N192" s="118">
        <v>267752.03000000003</v>
      </c>
      <c r="O192" s="118">
        <v>274527.46000000002</v>
      </c>
      <c r="P192" s="118">
        <v>270718.08000000002</v>
      </c>
      <c r="Q192" s="118">
        <v>236805.31</v>
      </c>
      <c r="R192" s="118">
        <v>251847.91</v>
      </c>
      <c r="S192" s="58">
        <f t="shared" si="2"/>
        <v>4926094.4499999993</v>
      </c>
    </row>
    <row r="193" spans="1:19" x14ac:dyDescent="0.25">
      <c r="A193" s="145" t="s">
        <v>896</v>
      </c>
      <c r="B193" s="146">
        <v>297821.89</v>
      </c>
      <c r="C193" s="146">
        <v>282748.25</v>
      </c>
      <c r="D193" s="146">
        <v>304316.5</v>
      </c>
      <c r="E193" s="146">
        <v>289647.56</v>
      </c>
      <c r="F193" s="146">
        <v>299391.90999999997</v>
      </c>
      <c r="G193" s="146">
        <v>293625.08</v>
      </c>
      <c r="H193" s="146">
        <v>327628.68</v>
      </c>
      <c r="I193" s="146">
        <v>311627.43</v>
      </c>
      <c r="J193" s="146">
        <v>294078.48</v>
      </c>
      <c r="K193" s="146">
        <v>312516.73</v>
      </c>
      <c r="L193" s="146">
        <v>302927.02</v>
      </c>
      <c r="M193" s="147">
        <v>313267.59000000003</v>
      </c>
      <c r="N193" s="146">
        <v>302019.84000000003</v>
      </c>
      <c r="O193" s="146">
        <v>315307.26</v>
      </c>
      <c r="P193" s="146">
        <v>325386.2</v>
      </c>
      <c r="Q193" s="146">
        <v>305129.36</v>
      </c>
      <c r="R193" s="146">
        <v>307766.84999999998</v>
      </c>
      <c r="S193" s="58">
        <f t="shared" si="2"/>
        <v>5185206.63</v>
      </c>
    </row>
    <row r="194" spans="1:19" x14ac:dyDescent="0.25">
      <c r="A194" s="145" t="s">
        <v>897</v>
      </c>
      <c r="B194" s="118">
        <v>69405.09</v>
      </c>
      <c r="C194" s="118">
        <v>67786.33</v>
      </c>
      <c r="D194" s="118">
        <v>79850.320000000007</v>
      </c>
      <c r="E194" s="118">
        <v>78970.710000000006</v>
      </c>
      <c r="F194" s="118">
        <v>81682.5</v>
      </c>
      <c r="G194" s="118">
        <v>86250.92</v>
      </c>
      <c r="H194" s="118">
        <v>103621.43</v>
      </c>
      <c r="I194" s="118">
        <v>109841.53</v>
      </c>
      <c r="J194" s="118">
        <v>105102.76</v>
      </c>
      <c r="K194" s="118">
        <v>117108.28</v>
      </c>
      <c r="L194" s="118">
        <v>96698.33</v>
      </c>
      <c r="M194" s="148">
        <v>96930.240000000005</v>
      </c>
      <c r="N194" s="118">
        <v>74881.039999999994</v>
      </c>
      <c r="O194" s="118">
        <v>78265.63</v>
      </c>
      <c r="P194" s="118">
        <v>91911.41</v>
      </c>
      <c r="Q194" s="118">
        <v>83147.289999999994</v>
      </c>
      <c r="R194" s="118">
        <v>87337.340000000098</v>
      </c>
      <c r="S194" s="58">
        <f t="shared" ref="S194:S257" si="3">SUM(B194:R194)</f>
        <v>1508791.1500000004</v>
      </c>
    </row>
    <row r="195" spans="1:19" x14ac:dyDescent="0.25">
      <c r="A195" s="145" t="s">
        <v>498</v>
      </c>
      <c r="B195" s="146">
        <v>382883.43</v>
      </c>
      <c r="C195" s="146">
        <v>334203.31</v>
      </c>
      <c r="D195" s="146">
        <v>364167.8</v>
      </c>
      <c r="E195" s="146">
        <v>384201.78</v>
      </c>
      <c r="F195" s="146">
        <v>400134</v>
      </c>
      <c r="G195" s="146">
        <v>391396.68</v>
      </c>
      <c r="H195" s="146">
        <v>387881.28</v>
      </c>
      <c r="I195" s="146">
        <v>391612.26</v>
      </c>
      <c r="J195" s="146">
        <v>392957.47</v>
      </c>
      <c r="K195" s="146">
        <v>446811.91</v>
      </c>
      <c r="L195" s="146">
        <v>420858.18</v>
      </c>
      <c r="M195" s="147">
        <v>433531.47</v>
      </c>
      <c r="N195" s="146">
        <v>390361.2</v>
      </c>
      <c r="O195" s="146">
        <v>392935.76</v>
      </c>
      <c r="P195" s="146">
        <v>415809.66</v>
      </c>
      <c r="Q195" s="146">
        <v>372786.32</v>
      </c>
      <c r="R195" s="146">
        <v>387090.08</v>
      </c>
      <c r="S195" s="58">
        <f t="shared" si="3"/>
        <v>6689622.5899999999</v>
      </c>
    </row>
    <row r="196" spans="1:19" x14ac:dyDescent="0.25">
      <c r="A196" s="145" t="s">
        <v>898</v>
      </c>
      <c r="B196" s="118">
        <v>159965.88</v>
      </c>
      <c r="C196" s="118">
        <v>153936.91</v>
      </c>
      <c r="D196" s="118">
        <v>173307.02</v>
      </c>
      <c r="E196" s="118">
        <v>178295.71</v>
      </c>
      <c r="F196" s="118">
        <v>197250</v>
      </c>
      <c r="G196" s="118">
        <v>198798.92</v>
      </c>
      <c r="H196" s="118">
        <v>233525.06</v>
      </c>
      <c r="I196" s="118">
        <v>243216.87</v>
      </c>
      <c r="J196" s="118">
        <v>201579.53</v>
      </c>
      <c r="K196" s="118">
        <v>197118.62</v>
      </c>
      <c r="L196" s="118">
        <v>177136.24</v>
      </c>
      <c r="M196" s="148">
        <v>177285.63</v>
      </c>
      <c r="N196" s="118">
        <v>162655.07</v>
      </c>
      <c r="O196" s="118">
        <v>173553.72</v>
      </c>
      <c r="P196" s="118">
        <v>197672.45</v>
      </c>
      <c r="Q196" s="118">
        <v>192029.49</v>
      </c>
      <c r="R196" s="118">
        <v>217328.55</v>
      </c>
      <c r="S196" s="58">
        <f t="shared" si="3"/>
        <v>3234655.67</v>
      </c>
    </row>
    <row r="197" spans="1:19" x14ac:dyDescent="0.25">
      <c r="A197" s="145" t="s">
        <v>899</v>
      </c>
      <c r="B197" s="146">
        <v>75936.84</v>
      </c>
      <c r="C197" s="146">
        <v>70249.100000000006</v>
      </c>
      <c r="D197" s="146">
        <v>76009.41</v>
      </c>
      <c r="E197" s="146">
        <v>82540.41</v>
      </c>
      <c r="F197" s="146">
        <v>84825.74</v>
      </c>
      <c r="G197" s="146">
        <v>85669.83</v>
      </c>
      <c r="H197" s="146">
        <v>88033.15</v>
      </c>
      <c r="I197" s="146">
        <v>103966.16</v>
      </c>
      <c r="J197" s="146">
        <v>91101.82</v>
      </c>
      <c r="K197" s="146">
        <v>103388.46</v>
      </c>
      <c r="L197" s="146">
        <v>96271.56</v>
      </c>
      <c r="M197" s="147">
        <v>92156.5</v>
      </c>
      <c r="N197" s="146">
        <v>81278.880000000005</v>
      </c>
      <c r="O197" s="146">
        <v>81209.31</v>
      </c>
      <c r="P197" s="146">
        <v>88966.39</v>
      </c>
      <c r="Q197" s="146">
        <v>81704.7</v>
      </c>
      <c r="R197" s="146">
        <v>83750.2</v>
      </c>
      <c r="S197" s="58">
        <f t="shared" si="3"/>
        <v>1467058.4599999997</v>
      </c>
    </row>
    <row r="198" spans="1:19" x14ac:dyDescent="0.25">
      <c r="A198" s="145" t="s">
        <v>900</v>
      </c>
      <c r="B198" s="118">
        <v>491284.58</v>
      </c>
      <c r="C198" s="118">
        <v>460529.73</v>
      </c>
      <c r="D198" s="118">
        <v>525476.37</v>
      </c>
      <c r="E198" s="118">
        <v>561306.04</v>
      </c>
      <c r="F198" s="118">
        <v>502652.23</v>
      </c>
      <c r="G198" s="118">
        <v>563365.96</v>
      </c>
      <c r="H198" s="118">
        <v>600746.42000000004</v>
      </c>
      <c r="I198" s="118">
        <v>620399.29</v>
      </c>
      <c r="J198" s="118">
        <v>568047.73</v>
      </c>
      <c r="K198" s="118">
        <v>662582.22</v>
      </c>
      <c r="L198" s="118">
        <v>616210.29</v>
      </c>
      <c r="M198" s="148">
        <v>636631.96</v>
      </c>
      <c r="N198" s="118">
        <v>547897.77</v>
      </c>
      <c r="O198" s="118">
        <v>558177.89</v>
      </c>
      <c r="P198" s="118">
        <v>582369.69999999995</v>
      </c>
      <c r="Q198" s="118">
        <v>548613.31999999995</v>
      </c>
      <c r="R198" s="118">
        <v>570619.9</v>
      </c>
      <c r="S198" s="58">
        <f t="shared" si="3"/>
        <v>9616911.4000000004</v>
      </c>
    </row>
    <row r="199" spans="1:19" x14ac:dyDescent="0.25">
      <c r="A199" s="145" t="s">
        <v>901</v>
      </c>
      <c r="B199" s="146">
        <v>134436.23000000001</v>
      </c>
      <c r="C199" s="146">
        <v>130602.41</v>
      </c>
      <c r="D199" s="146">
        <v>140495.70000000001</v>
      </c>
      <c r="E199" s="146">
        <v>152979.71</v>
      </c>
      <c r="F199" s="146">
        <v>155352.04</v>
      </c>
      <c r="G199" s="146">
        <v>152366.66</v>
      </c>
      <c r="H199" s="146">
        <v>147331.47</v>
      </c>
      <c r="I199" s="146">
        <v>171193.54</v>
      </c>
      <c r="J199" s="146">
        <v>132138.76</v>
      </c>
      <c r="K199" s="146">
        <v>135129.42000000001</v>
      </c>
      <c r="L199" s="146">
        <v>116969.98</v>
      </c>
      <c r="M199" s="147">
        <v>121177.05</v>
      </c>
      <c r="N199" s="146">
        <v>108670.51</v>
      </c>
      <c r="O199" s="146">
        <v>117828.89</v>
      </c>
      <c r="P199" s="146">
        <v>139486.48000000001</v>
      </c>
      <c r="Q199" s="146">
        <v>131785.49</v>
      </c>
      <c r="R199" s="146">
        <v>125886.02</v>
      </c>
      <c r="S199" s="58">
        <f t="shared" si="3"/>
        <v>2313830.36</v>
      </c>
    </row>
    <row r="200" spans="1:19" x14ac:dyDescent="0.25">
      <c r="A200" s="145" t="s">
        <v>902</v>
      </c>
      <c r="B200" s="118">
        <v>137810.63</v>
      </c>
      <c r="C200" s="118">
        <v>119215.85</v>
      </c>
      <c r="D200" s="118">
        <v>145280.79</v>
      </c>
      <c r="E200" s="118">
        <v>148191.44</v>
      </c>
      <c r="F200" s="118">
        <v>150774.43</v>
      </c>
      <c r="G200" s="118">
        <v>147156.57999999999</v>
      </c>
      <c r="H200" s="118">
        <v>170224.21</v>
      </c>
      <c r="I200" s="118">
        <v>168901.92</v>
      </c>
      <c r="J200" s="118">
        <v>147013.01999999999</v>
      </c>
      <c r="K200" s="118">
        <v>161794.09</v>
      </c>
      <c r="L200" s="118">
        <v>424563.67</v>
      </c>
      <c r="M200" s="148">
        <v>425926.54</v>
      </c>
      <c r="N200" s="118">
        <v>361545.15</v>
      </c>
      <c r="O200" s="118">
        <v>399589</v>
      </c>
      <c r="P200" s="118">
        <v>430978.77</v>
      </c>
      <c r="Q200" s="118">
        <v>322492.09999999998</v>
      </c>
      <c r="R200" s="118">
        <v>300783.96000000002</v>
      </c>
      <c r="S200" s="58">
        <f t="shared" si="3"/>
        <v>4162242.15</v>
      </c>
    </row>
    <row r="201" spans="1:19" x14ac:dyDescent="0.25">
      <c r="A201" s="145" t="s">
        <v>903</v>
      </c>
      <c r="B201" s="146">
        <v>53420.29</v>
      </c>
      <c r="C201" s="146">
        <v>41149.65</v>
      </c>
      <c r="D201" s="146">
        <v>46060.36</v>
      </c>
      <c r="E201" s="146">
        <v>15502.73</v>
      </c>
      <c r="F201" s="146"/>
      <c r="G201" s="146"/>
      <c r="H201" s="146"/>
      <c r="I201" s="146"/>
      <c r="J201" s="146">
        <v>38437.67</v>
      </c>
      <c r="K201" s="146">
        <v>53569.97</v>
      </c>
      <c r="L201" s="146">
        <v>41918.17</v>
      </c>
      <c r="M201" s="147">
        <v>45540.24</v>
      </c>
      <c r="N201" s="146">
        <v>46880.4</v>
      </c>
      <c r="O201" s="146">
        <v>52180.800000000003</v>
      </c>
      <c r="P201" s="146">
        <v>51930.47</v>
      </c>
      <c r="Q201" s="146">
        <v>54841.85</v>
      </c>
      <c r="R201" s="146">
        <v>54895.42</v>
      </c>
      <c r="S201" s="58">
        <f t="shared" si="3"/>
        <v>596328.02</v>
      </c>
    </row>
    <row r="202" spans="1:19" x14ac:dyDescent="0.25">
      <c r="A202" s="145" t="s">
        <v>491</v>
      </c>
      <c r="B202" s="118">
        <v>637777.74</v>
      </c>
      <c r="C202" s="118">
        <v>534329.76</v>
      </c>
      <c r="D202" s="118">
        <v>482691.32</v>
      </c>
      <c r="E202" s="118">
        <v>620282.03</v>
      </c>
      <c r="F202" s="118">
        <v>620489.18999999994</v>
      </c>
      <c r="G202" s="118">
        <v>610798.39</v>
      </c>
      <c r="H202" s="118">
        <v>621894.61</v>
      </c>
      <c r="I202" s="118">
        <v>613528.03</v>
      </c>
      <c r="J202" s="118">
        <v>596143.85</v>
      </c>
      <c r="K202" s="118">
        <v>653099.77</v>
      </c>
      <c r="L202" s="118">
        <v>616279.18999999994</v>
      </c>
      <c r="M202" s="148">
        <v>597810.64</v>
      </c>
      <c r="N202" s="118">
        <v>422988.31</v>
      </c>
      <c r="O202" s="118">
        <v>438905.47</v>
      </c>
      <c r="P202" s="118">
        <v>461318.51</v>
      </c>
      <c r="Q202" s="118">
        <v>428176.85</v>
      </c>
      <c r="R202" s="118">
        <v>429038.53</v>
      </c>
      <c r="S202" s="58">
        <f t="shared" si="3"/>
        <v>9385552.1899999976</v>
      </c>
    </row>
    <row r="203" spans="1:19" x14ac:dyDescent="0.25">
      <c r="A203" s="145" t="s">
        <v>904</v>
      </c>
      <c r="B203" s="146">
        <v>217370.56</v>
      </c>
      <c r="C203" s="146">
        <v>196614.56</v>
      </c>
      <c r="D203" s="146">
        <v>219654.23</v>
      </c>
      <c r="E203" s="146">
        <v>236909.99</v>
      </c>
      <c r="F203" s="146">
        <v>250008.76</v>
      </c>
      <c r="G203" s="146">
        <v>264220.38</v>
      </c>
      <c r="H203" s="146">
        <v>265430.51</v>
      </c>
      <c r="I203" s="146">
        <v>270068.21000000002</v>
      </c>
      <c r="J203" s="146">
        <v>250601.28</v>
      </c>
      <c r="K203" s="146">
        <v>261830.99</v>
      </c>
      <c r="L203" s="146">
        <v>234665.71</v>
      </c>
      <c r="M203" s="147">
        <v>239060.18</v>
      </c>
      <c r="N203" s="146">
        <v>203839.21</v>
      </c>
      <c r="O203" s="146">
        <v>200930.16</v>
      </c>
      <c r="P203" s="146">
        <v>238358.43</v>
      </c>
      <c r="Q203" s="146">
        <v>233446.21</v>
      </c>
      <c r="R203" s="146">
        <v>252594.89</v>
      </c>
      <c r="S203" s="58">
        <f t="shared" si="3"/>
        <v>4035604.2600000002</v>
      </c>
    </row>
    <row r="204" spans="1:19" x14ac:dyDescent="0.25">
      <c r="A204" s="145" t="s">
        <v>905</v>
      </c>
      <c r="B204" s="118">
        <v>183090.85</v>
      </c>
      <c r="C204" s="118">
        <v>178195.1</v>
      </c>
      <c r="D204" s="118">
        <v>223012.61</v>
      </c>
      <c r="E204" s="118">
        <v>216792.01</v>
      </c>
      <c r="F204" s="118">
        <v>232548.15</v>
      </c>
      <c r="G204" s="118">
        <v>236270.11</v>
      </c>
      <c r="H204" s="118">
        <v>255968.88</v>
      </c>
      <c r="I204" s="118">
        <v>269595</v>
      </c>
      <c r="J204" s="118">
        <v>251386.89</v>
      </c>
      <c r="K204" s="118">
        <v>245211.12</v>
      </c>
      <c r="L204" s="118">
        <v>228950.55</v>
      </c>
      <c r="M204" s="148">
        <v>214882.04</v>
      </c>
      <c r="N204" s="118">
        <v>199858.59</v>
      </c>
      <c r="O204" s="118">
        <v>198788.8</v>
      </c>
      <c r="P204" s="118">
        <v>214532.54</v>
      </c>
      <c r="Q204" s="118">
        <v>193430.23</v>
      </c>
      <c r="R204" s="118">
        <v>205842.67</v>
      </c>
      <c r="S204" s="58">
        <f t="shared" si="3"/>
        <v>3748356.1399999997</v>
      </c>
    </row>
    <row r="205" spans="1:19" x14ac:dyDescent="0.25">
      <c r="A205" s="145" t="s">
        <v>906</v>
      </c>
      <c r="B205" s="146">
        <v>14846.96</v>
      </c>
      <c r="C205" s="146">
        <v>14084.94</v>
      </c>
      <c r="D205" s="146">
        <v>12531.75</v>
      </c>
      <c r="E205" s="146">
        <v>26099.52</v>
      </c>
      <c r="F205" s="146">
        <v>14555.16</v>
      </c>
      <c r="G205" s="146">
        <v>18545.060000000001</v>
      </c>
      <c r="H205" s="146">
        <v>11498.84</v>
      </c>
      <c r="I205" s="146">
        <v>15082.46</v>
      </c>
      <c r="J205" s="146">
        <v>16490.41</v>
      </c>
      <c r="K205" s="146">
        <v>21717.49</v>
      </c>
      <c r="L205" s="146">
        <v>14652.31</v>
      </c>
      <c r="M205" s="147">
        <v>40120.660000000003</v>
      </c>
      <c r="N205" s="146">
        <v>12976.2</v>
      </c>
      <c r="O205" s="146">
        <v>9471.5499999999993</v>
      </c>
      <c r="P205" s="146">
        <v>17182.830000000002</v>
      </c>
      <c r="Q205" s="146">
        <v>37385.1</v>
      </c>
      <c r="R205" s="146">
        <v>4614.55</v>
      </c>
      <c r="S205" s="58">
        <f t="shared" si="3"/>
        <v>301855.78999999998</v>
      </c>
    </row>
    <row r="206" spans="1:19" x14ac:dyDescent="0.25">
      <c r="A206" s="145" t="s">
        <v>907</v>
      </c>
      <c r="B206" s="118">
        <v>28540.47</v>
      </c>
      <c r="C206" s="118">
        <v>30870.880000000001</v>
      </c>
      <c r="D206" s="118">
        <v>35251.82</v>
      </c>
      <c r="E206" s="118">
        <v>26640.69</v>
      </c>
      <c r="F206" s="118">
        <v>23089.94</v>
      </c>
      <c r="G206" s="118">
        <v>22243.47</v>
      </c>
      <c r="H206" s="118">
        <v>23792.75</v>
      </c>
      <c r="I206" s="118">
        <v>26393.34</v>
      </c>
      <c r="J206" s="118">
        <v>24271.42</v>
      </c>
      <c r="K206" s="118">
        <v>25803.61</v>
      </c>
      <c r="L206" s="118">
        <v>21803.84</v>
      </c>
      <c r="M206" s="148">
        <v>23172.94</v>
      </c>
      <c r="N206" s="118">
        <v>17792.7</v>
      </c>
      <c r="O206" s="118">
        <v>20502.810000000001</v>
      </c>
      <c r="P206" s="118">
        <v>21994.04</v>
      </c>
      <c r="Q206" s="118">
        <v>20003.560000000001</v>
      </c>
      <c r="R206" s="118">
        <v>23843.03</v>
      </c>
      <c r="S206" s="58">
        <f t="shared" si="3"/>
        <v>416011.31000000006</v>
      </c>
    </row>
    <row r="207" spans="1:19" x14ac:dyDescent="0.25">
      <c r="A207" s="145" t="s">
        <v>908</v>
      </c>
      <c r="B207" s="146">
        <v>242833.52</v>
      </c>
      <c r="C207" s="146">
        <v>199279.44</v>
      </c>
      <c r="D207" s="146">
        <v>212757.9</v>
      </c>
      <c r="E207" s="146">
        <v>216894.49</v>
      </c>
      <c r="F207" s="146">
        <v>223314.94</v>
      </c>
      <c r="G207" s="146">
        <v>201500.22</v>
      </c>
      <c r="H207" s="146">
        <v>231376.85</v>
      </c>
      <c r="I207" s="146">
        <v>222812.05</v>
      </c>
      <c r="J207" s="146">
        <v>202485.34</v>
      </c>
      <c r="K207" s="146">
        <v>214820.46</v>
      </c>
      <c r="L207" s="146">
        <v>196997.16</v>
      </c>
      <c r="M207" s="147">
        <v>206056.75</v>
      </c>
      <c r="N207" s="146">
        <v>199054.03</v>
      </c>
      <c r="O207" s="146">
        <v>220358.47</v>
      </c>
      <c r="P207" s="146">
        <v>216165.9</v>
      </c>
      <c r="Q207" s="146">
        <v>174586.18</v>
      </c>
      <c r="R207" s="146">
        <v>187569.99</v>
      </c>
      <c r="S207" s="58">
        <f t="shared" si="3"/>
        <v>3568863.6900000004</v>
      </c>
    </row>
    <row r="208" spans="1:19" x14ac:dyDescent="0.25">
      <c r="A208" s="145" t="s">
        <v>909</v>
      </c>
      <c r="B208" s="118">
        <v>298596.84000000003</v>
      </c>
      <c r="C208" s="118">
        <v>274516.64</v>
      </c>
      <c r="D208" s="118">
        <v>302990.65000000002</v>
      </c>
      <c r="E208" s="118">
        <v>320857.56</v>
      </c>
      <c r="F208" s="118">
        <v>353748.49</v>
      </c>
      <c r="G208" s="118">
        <v>344066.22</v>
      </c>
      <c r="H208" s="118">
        <v>367278.03</v>
      </c>
      <c r="I208" s="118">
        <v>368735.9</v>
      </c>
      <c r="J208" s="118">
        <v>342442.74</v>
      </c>
      <c r="K208" s="118">
        <v>345678.86</v>
      </c>
      <c r="L208" s="118">
        <v>338120.08</v>
      </c>
      <c r="M208" s="148">
        <v>338226.23</v>
      </c>
      <c r="N208" s="118">
        <v>330483.57</v>
      </c>
      <c r="O208" s="118">
        <v>329504.87</v>
      </c>
      <c r="P208" s="118">
        <v>364280.81</v>
      </c>
      <c r="Q208" s="118">
        <v>316492</v>
      </c>
      <c r="R208" s="118">
        <v>347724.88</v>
      </c>
      <c r="S208" s="58">
        <f t="shared" si="3"/>
        <v>5683744.3699999992</v>
      </c>
    </row>
    <row r="209" spans="1:19" x14ac:dyDescent="0.25">
      <c r="A209" s="145" t="s">
        <v>484</v>
      </c>
      <c r="B209" s="146">
        <v>161647.43</v>
      </c>
      <c r="C209" s="146">
        <v>153030.60999999999</v>
      </c>
      <c r="D209" s="146">
        <v>171222.64</v>
      </c>
      <c r="E209" s="146">
        <v>199502.41</v>
      </c>
      <c r="F209" s="146">
        <v>201789.83</v>
      </c>
      <c r="G209" s="146">
        <v>208669.25</v>
      </c>
      <c r="H209" s="146">
        <v>212601.74</v>
      </c>
      <c r="I209" s="146">
        <v>200615.35</v>
      </c>
      <c r="J209" s="146">
        <v>209539.68</v>
      </c>
      <c r="K209" s="146">
        <v>228227.69</v>
      </c>
      <c r="L209" s="146">
        <v>225605.53</v>
      </c>
      <c r="M209" s="147">
        <v>234178.34</v>
      </c>
      <c r="N209" s="146">
        <v>199121.67</v>
      </c>
      <c r="O209" s="146">
        <v>204515.3</v>
      </c>
      <c r="P209" s="146">
        <v>225908.34</v>
      </c>
      <c r="Q209" s="146">
        <v>207308.68</v>
      </c>
      <c r="R209" s="146">
        <v>213393.05</v>
      </c>
      <c r="S209" s="58">
        <f t="shared" si="3"/>
        <v>3456877.5399999991</v>
      </c>
    </row>
    <row r="210" spans="1:19" x14ac:dyDescent="0.25">
      <c r="A210" s="145" t="s">
        <v>910</v>
      </c>
      <c r="B210" s="118">
        <v>466899.84</v>
      </c>
      <c r="C210" s="118">
        <v>515137.22</v>
      </c>
      <c r="D210" s="118">
        <v>563135.05000000005</v>
      </c>
      <c r="E210" s="118">
        <v>567511.84</v>
      </c>
      <c r="F210" s="118">
        <v>548512.9</v>
      </c>
      <c r="G210" s="118">
        <v>560666.46</v>
      </c>
      <c r="H210" s="118">
        <v>591655.76</v>
      </c>
      <c r="I210" s="118">
        <v>686487.49</v>
      </c>
      <c r="J210" s="118">
        <v>563006.63</v>
      </c>
      <c r="K210" s="118">
        <v>584819.44999999995</v>
      </c>
      <c r="L210" s="118">
        <v>546112.68999999994</v>
      </c>
      <c r="M210" s="148">
        <v>550594.31000000006</v>
      </c>
      <c r="N210" s="118">
        <v>530918.38</v>
      </c>
      <c r="O210" s="118">
        <v>720712.14</v>
      </c>
      <c r="P210" s="118">
        <v>922770.52</v>
      </c>
      <c r="Q210" s="118">
        <v>811803.1</v>
      </c>
      <c r="R210" s="118">
        <v>805584.2</v>
      </c>
      <c r="S210" s="58">
        <f t="shared" si="3"/>
        <v>10536327.979999999</v>
      </c>
    </row>
    <row r="211" spans="1:19" x14ac:dyDescent="0.25">
      <c r="A211" s="145" t="s">
        <v>911</v>
      </c>
      <c r="B211" s="146">
        <v>102365.66</v>
      </c>
      <c r="C211" s="146">
        <v>92275.23</v>
      </c>
      <c r="D211" s="146">
        <v>109343.26</v>
      </c>
      <c r="E211" s="146">
        <v>129572.09</v>
      </c>
      <c r="F211" s="146">
        <v>143694.84</v>
      </c>
      <c r="G211" s="146">
        <v>143850.76999999999</v>
      </c>
      <c r="H211" s="146">
        <v>150367</v>
      </c>
      <c r="I211" s="146">
        <v>152436.28</v>
      </c>
      <c r="J211" s="146">
        <v>134138.85</v>
      </c>
      <c r="K211" s="146">
        <v>139147.88</v>
      </c>
      <c r="L211" s="146">
        <v>122373.18</v>
      </c>
      <c r="M211" s="147">
        <v>121753.29</v>
      </c>
      <c r="N211" s="146">
        <v>104273.43</v>
      </c>
      <c r="O211" s="146">
        <v>104659.53</v>
      </c>
      <c r="P211" s="146">
        <v>124561.99</v>
      </c>
      <c r="Q211" s="146">
        <v>138894.12</v>
      </c>
      <c r="R211" s="146">
        <v>144340.73000000001</v>
      </c>
      <c r="S211" s="58">
        <f t="shared" si="3"/>
        <v>2158048.13</v>
      </c>
    </row>
    <row r="212" spans="1:19" x14ac:dyDescent="0.25">
      <c r="A212" s="145" t="s">
        <v>912</v>
      </c>
      <c r="B212" s="118">
        <v>50947.78</v>
      </c>
      <c r="C212" s="118">
        <v>53751.44</v>
      </c>
      <c r="D212" s="118">
        <v>61260.75</v>
      </c>
      <c r="E212" s="118">
        <v>62976.27</v>
      </c>
      <c r="F212" s="118">
        <v>70589.33</v>
      </c>
      <c r="G212" s="118">
        <v>64322.02</v>
      </c>
      <c r="H212" s="118">
        <v>69563</v>
      </c>
      <c r="I212" s="118">
        <v>75373.14</v>
      </c>
      <c r="J212" s="118">
        <v>79238.259999999995</v>
      </c>
      <c r="K212" s="118">
        <v>63045.32</v>
      </c>
      <c r="L212" s="118">
        <v>60131.83</v>
      </c>
      <c r="M212" s="148">
        <v>54623.92</v>
      </c>
      <c r="N212" s="118">
        <v>51981.69</v>
      </c>
      <c r="O212" s="118">
        <v>50747.32</v>
      </c>
      <c r="P212" s="118">
        <v>60927.03</v>
      </c>
      <c r="Q212" s="118">
        <v>71420.710000000006</v>
      </c>
      <c r="R212" s="118">
        <v>70285.02</v>
      </c>
      <c r="S212" s="58">
        <f t="shared" si="3"/>
        <v>1071184.8299999998</v>
      </c>
    </row>
    <row r="213" spans="1:19" x14ac:dyDescent="0.25">
      <c r="A213" s="145" t="s">
        <v>913</v>
      </c>
      <c r="B213" s="146">
        <v>722816.65</v>
      </c>
      <c r="C213" s="146">
        <v>618811.86</v>
      </c>
      <c r="D213" s="146">
        <v>686127.07</v>
      </c>
      <c r="E213" s="146">
        <v>729532.44</v>
      </c>
      <c r="F213" s="146">
        <v>770703.48</v>
      </c>
      <c r="G213" s="146">
        <v>784138.93</v>
      </c>
      <c r="H213" s="146">
        <v>809409.53</v>
      </c>
      <c r="I213" s="146">
        <v>788399.07</v>
      </c>
      <c r="J213" s="146">
        <v>726155.36</v>
      </c>
      <c r="K213" s="146">
        <v>775216.46</v>
      </c>
      <c r="L213" s="146">
        <v>719747.6</v>
      </c>
      <c r="M213" s="147">
        <v>704339.31</v>
      </c>
      <c r="N213" s="146">
        <v>688516.54</v>
      </c>
      <c r="O213" s="146">
        <v>668994.97</v>
      </c>
      <c r="P213" s="146">
        <v>724454</v>
      </c>
      <c r="Q213" s="146">
        <v>667331.49</v>
      </c>
      <c r="R213" s="146">
        <v>734257.29</v>
      </c>
      <c r="S213" s="58">
        <f t="shared" si="3"/>
        <v>12318952.050000001</v>
      </c>
    </row>
    <row r="214" spans="1:19" x14ac:dyDescent="0.25">
      <c r="A214" s="145" t="s">
        <v>479</v>
      </c>
      <c r="B214" s="118">
        <v>870011.29</v>
      </c>
      <c r="C214" s="118">
        <v>817291.24</v>
      </c>
      <c r="D214" s="118">
        <v>949805.27</v>
      </c>
      <c r="E214" s="118">
        <v>977876.01</v>
      </c>
      <c r="F214" s="118">
        <v>1043121.92</v>
      </c>
      <c r="G214" s="118">
        <v>1061272.81</v>
      </c>
      <c r="H214" s="118">
        <v>1119235.8400000001</v>
      </c>
      <c r="I214" s="118">
        <v>1148431.96</v>
      </c>
      <c r="J214" s="118">
        <v>1071604.8999999999</v>
      </c>
      <c r="K214" s="118">
        <v>1092695.1170000001</v>
      </c>
      <c r="L214" s="118">
        <v>1014611.65</v>
      </c>
      <c r="M214" s="148">
        <v>995437.73</v>
      </c>
      <c r="N214" s="118">
        <v>876395.19</v>
      </c>
      <c r="O214" s="118">
        <v>937121.96</v>
      </c>
      <c r="P214" s="118">
        <v>1015433.59</v>
      </c>
      <c r="Q214" s="118">
        <v>900951.41</v>
      </c>
      <c r="R214" s="118">
        <v>966004.73</v>
      </c>
      <c r="S214" s="58">
        <f t="shared" si="3"/>
        <v>16857302.616999999</v>
      </c>
    </row>
    <row r="215" spans="1:19" x14ac:dyDescent="0.25">
      <c r="A215" s="145" t="s">
        <v>914</v>
      </c>
      <c r="B215" s="146">
        <v>529852.82999999996</v>
      </c>
      <c r="C215" s="146">
        <v>474825.25</v>
      </c>
      <c r="D215" s="146">
        <v>554598.04</v>
      </c>
      <c r="E215" s="146">
        <v>588273.46</v>
      </c>
      <c r="F215" s="146">
        <v>635277.76</v>
      </c>
      <c r="G215" s="146">
        <v>630611.96</v>
      </c>
      <c r="H215" s="146">
        <v>669284.01</v>
      </c>
      <c r="I215" s="146">
        <v>684842.6</v>
      </c>
      <c r="J215" s="146">
        <v>641717.34</v>
      </c>
      <c r="K215" s="146">
        <v>654673.76</v>
      </c>
      <c r="L215" s="146">
        <v>602728.42000000004</v>
      </c>
      <c r="M215" s="147">
        <v>599201.77</v>
      </c>
      <c r="N215" s="146">
        <v>565484.75</v>
      </c>
      <c r="O215" s="146">
        <v>554187.89</v>
      </c>
      <c r="P215" s="146">
        <v>616105.17000000004</v>
      </c>
      <c r="Q215" s="146">
        <v>579112.97</v>
      </c>
      <c r="R215" s="146">
        <v>606668.96</v>
      </c>
      <c r="S215" s="58">
        <f t="shared" si="3"/>
        <v>10187446.940000001</v>
      </c>
    </row>
    <row r="216" spans="1:19" x14ac:dyDescent="0.25">
      <c r="A216" s="145" t="s">
        <v>915</v>
      </c>
      <c r="B216" s="118">
        <v>186048.24</v>
      </c>
      <c r="C216" s="118">
        <v>169398.24</v>
      </c>
      <c r="D216" s="118">
        <v>186360.1</v>
      </c>
      <c r="E216" s="118">
        <v>189647.94</v>
      </c>
      <c r="F216" s="118">
        <v>201849.89</v>
      </c>
      <c r="G216" s="118">
        <v>203600.46</v>
      </c>
      <c r="H216" s="118">
        <v>212114.22</v>
      </c>
      <c r="I216" s="118">
        <v>216061.13</v>
      </c>
      <c r="J216" s="118">
        <v>216815.47</v>
      </c>
      <c r="K216" s="118">
        <v>237014.61</v>
      </c>
      <c r="L216" s="118">
        <v>218269.19</v>
      </c>
      <c r="M216" s="148">
        <v>222495.21</v>
      </c>
      <c r="N216" s="118">
        <v>197143.65</v>
      </c>
      <c r="O216" s="118">
        <v>195130.76</v>
      </c>
      <c r="P216" s="118">
        <v>208905.16</v>
      </c>
      <c r="Q216" s="118">
        <v>187959.81</v>
      </c>
      <c r="R216" s="118">
        <v>211905.32</v>
      </c>
      <c r="S216" s="58">
        <f t="shared" si="3"/>
        <v>3460719.4000000004</v>
      </c>
    </row>
    <row r="217" spans="1:19" x14ac:dyDescent="0.25">
      <c r="A217" s="145" t="s">
        <v>916</v>
      </c>
      <c r="B217" s="146">
        <v>518383.28</v>
      </c>
      <c r="C217" s="146">
        <v>470501.61</v>
      </c>
      <c r="D217" s="146">
        <v>509432.1</v>
      </c>
      <c r="E217" s="146">
        <v>489172.66</v>
      </c>
      <c r="F217" s="146">
        <v>532371.22</v>
      </c>
      <c r="G217" s="146">
        <v>496058.58</v>
      </c>
      <c r="H217" s="146">
        <v>521466.43</v>
      </c>
      <c r="I217" s="146">
        <v>537107.01</v>
      </c>
      <c r="J217" s="146">
        <v>517920.79</v>
      </c>
      <c r="K217" s="146">
        <v>556970.11</v>
      </c>
      <c r="L217" s="146">
        <v>521707.84</v>
      </c>
      <c r="M217" s="147">
        <v>522188.58</v>
      </c>
      <c r="N217" s="146">
        <v>473261.16</v>
      </c>
      <c r="O217" s="146">
        <v>463000.07</v>
      </c>
      <c r="P217" s="146">
        <v>505793.69</v>
      </c>
      <c r="Q217" s="146">
        <v>436381</v>
      </c>
      <c r="R217" s="146">
        <v>469980.84</v>
      </c>
      <c r="S217" s="58">
        <f t="shared" si="3"/>
        <v>8541696.9700000025</v>
      </c>
    </row>
    <row r="218" spans="1:19" x14ac:dyDescent="0.25">
      <c r="A218" s="145" t="s">
        <v>917</v>
      </c>
      <c r="B218" s="118">
        <v>237405.77</v>
      </c>
      <c r="C218" s="118">
        <v>215514.52</v>
      </c>
      <c r="D218" s="118">
        <v>240623.2</v>
      </c>
      <c r="E218" s="118">
        <v>257369.60000000001</v>
      </c>
      <c r="F218" s="118">
        <v>243597.95</v>
      </c>
      <c r="G218" s="118">
        <v>234524.81</v>
      </c>
      <c r="H218" s="118">
        <v>238977.92000000001</v>
      </c>
      <c r="I218" s="118">
        <v>221706.58</v>
      </c>
      <c r="J218" s="118">
        <v>218848.95</v>
      </c>
      <c r="K218" s="118">
        <v>235960.23</v>
      </c>
      <c r="L218" s="118">
        <v>223119.26</v>
      </c>
      <c r="M218" s="148">
        <v>233973.17</v>
      </c>
      <c r="N218" s="118">
        <v>216678.12</v>
      </c>
      <c r="O218" s="118">
        <v>227257.8</v>
      </c>
      <c r="P218" s="118">
        <v>252335.84</v>
      </c>
      <c r="Q218" s="118">
        <v>231258.71</v>
      </c>
      <c r="R218" s="118">
        <v>235186.14</v>
      </c>
      <c r="S218" s="58">
        <f t="shared" si="3"/>
        <v>3964338.57</v>
      </c>
    </row>
    <row r="219" spans="1:19" x14ac:dyDescent="0.25">
      <c r="A219" s="145" t="s">
        <v>918</v>
      </c>
      <c r="B219" s="146">
        <v>281567.21999999997</v>
      </c>
      <c r="C219" s="146">
        <v>256924.32</v>
      </c>
      <c r="D219" s="146">
        <v>292734.92</v>
      </c>
      <c r="E219" s="146">
        <v>292960.01</v>
      </c>
      <c r="F219" s="146">
        <v>334144.95</v>
      </c>
      <c r="G219" s="146">
        <v>329160.83</v>
      </c>
      <c r="H219" s="146">
        <v>372773.84</v>
      </c>
      <c r="I219" s="146">
        <v>357174.29</v>
      </c>
      <c r="J219" s="146">
        <v>362967.51</v>
      </c>
      <c r="K219" s="146">
        <v>342587.05</v>
      </c>
      <c r="L219" s="146">
        <v>314684.5</v>
      </c>
      <c r="M219" s="147">
        <v>315237.34000000003</v>
      </c>
      <c r="N219" s="146">
        <v>284650.95</v>
      </c>
      <c r="O219" s="146">
        <v>308623.18</v>
      </c>
      <c r="P219" s="146">
        <v>314824.44</v>
      </c>
      <c r="Q219" s="146">
        <v>272089.26</v>
      </c>
      <c r="R219" s="146">
        <v>285137.69</v>
      </c>
      <c r="S219" s="58">
        <f t="shared" si="3"/>
        <v>5318242.3</v>
      </c>
    </row>
    <row r="220" spans="1:19" x14ac:dyDescent="0.25">
      <c r="A220" s="145" t="s">
        <v>473</v>
      </c>
      <c r="B220" s="118">
        <v>575538.78</v>
      </c>
      <c r="C220" s="118">
        <v>589992.28</v>
      </c>
      <c r="D220" s="118">
        <v>659232.43999999994</v>
      </c>
      <c r="E220" s="118">
        <v>695452.11</v>
      </c>
      <c r="F220" s="118">
        <v>734306.06</v>
      </c>
      <c r="G220" s="118">
        <v>740071.36</v>
      </c>
      <c r="H220" s="118">
        <v>778619.24</v>
      </c>
      <c r="I220" s="118">
        <v>788769.38</v>
      </c>
      <c r="J220" s="118">
        <v>766281.92</v>
      </c>
      <c r="K220" s="118">
        <v>808572.05</v>
      </c>
      <c r="L220" s="118">
        <v>771233.22</v>
      </c>
      <c r="M220" s="148">
        <v>782900.96</v>
      </c>
      <c r="N220" s="118">
        <v>695799.48</v>
      </c>
      <c r="O220" s="118">
        <v>710558.58</v>
      </c>
      <c r="P220" s="118">
        <v>750539.83</v>
      </c>
      <c r="Q220" s="118">
        <v>688503.31</v>
      </c>
      <c r="R220" s="118">
        <v>706330.93</v>
      </c>
      <c r="S220" s="58">
        <f t="shared" si="3"/>
        <v>12242701.93</v>
      </c>
    </row>
    <row r="221" spans="1:19" x14ac:dyDescent="0.25">
      <c r="A221" s="145" t="s">
        <v>919</v>
      </c>
      <c r="B221" s="146">
        <v>468403.5</v>
      </c>
      <c r="C221" s="146">
        <v>437500.61</v>
      </c>
      <c r="D221" s="146">
        <v>476036.74</v>
      </c>
      <c r="E221" s="146">
        <v>493050.49</v>
      </c>
      <c r="F221" s="146">
        <v>513512.95</v>
      </c>
      <c r="G221" s="146">
        <v>531448.47</v>
      </c>
      <c r="H221" s="146">
        <v>567733.59</v>
      </c>
      <c r="I221" s="146">
        <v>595143.9</v>
      </c>
      <c r="J221" s="146">
        <v>513346.18</v>
      </c>
      <c r="K221" s="146">
        <v>555916.18999999994</v>
      </c>
      <c r="L221" s="146">
        <v>522311.92</v>
      </c>
      <c r="M221" s="147">
        <v>491273.95</v>
      </c>
      <c r="N221" s="146">
        <v>421204.99</v>
      </c>
      <c r="O221" s="146">
        <v>463674.83</v>
      </c>
      <c r="P221" s="146">
        <v>456853.8</v>
      </c>
      <c r="Q221" s="146">
        <v>412571.63</v>
      </c>
      <c r="R221" s="146">
        <v>466094.86</v>
      </c>
      <c r="S221" s="58">
        <f t="shared" si="3"/>
        <v>8386078.5999999996</v>
      </c>
    </row>
    <row r="222" spans="1:19" x14ac:dyDescent="0.25">
      <c r="A222" s="145" t="s">
        <v>920</v>
      </c>
      <c r="B222" s="118">
        <v>334963.93</v>
      </c>
      <c r="C222" s="118">
        <v>289627.26</v>
      </c>
      <c r="D222" s="118">
        <v>328096.82</v>
      </c>
      <c r="E222" s="118">
        <v>357490.78</v>
      </c>
      <c r="F222" s="118">
        <v>369636.2</v>
      </c>
      <c r="G222" s="118">
        <v>381135.91</v>
      </c>
      <c r="H222" s="118">
        <v>398775.75</v>
      </c>
      <c r="I222" s="118">
        <v>409255.03</v>
      </c>
      <c r="J222" s="118">
        <v>384648.87</v>
      </c>
      <c r="K222" s="118">
        <v>422160.31</v>
      </c>
      <c r="L222" s="118">
        <v>372448.87</v>
      </c>
      <c r="M222" s="148">
        <v>361987.4</v>
      </c>
      <c r="N222" s="118">
        <v>320410.57</v>
      </c>
      <c r="O222" s="118">
        <v>329850.67</v>
      </c>
      <c r="P222" s="118">
        <v>344506.36</v>
      </c>
      <c r="Q222" s="118">
        <v>316165.40999999997</v>
      </c>
      <c r="R222" s="118">
        <v>362488.64</v>
      </c>
      <c r="S222" s="58">
        <f t="shared" si="3"/>
        <v>6083648.7800000003</v>
      </c>
    </row>
    <row r="223" spans="1:19" x14ac:dyDescent="0.25">
      <c r="A223" s="145" t="s">
        <v>921</v>
      </c>
      <c r="B223" s="146">
        <v>259885.03</v>
      </c>
      <c r="C223" s="146">
        <v>243105.9</v>
      </c>
      <c r="D223" s="146">
        <v>248321.56</v>
      </c>
      <c r="E223" s="146">
        <v>254532.61</v>
      </c>
      <c r="F223" s="146">
        <v>250687.24</v>
      </c>
      <c r="G223" s="146">
        <v>237764.77</v>
      </c>
      <c r="H223" s="146">
        <v>290246.46999999997</v>
      </c>
      <c r="I223" s="146">
        <v>271452.65999999997</v>
      </c>
      <c r="J223" s="146">
        <v>250977.93</v>
      </c>
      <c r="K223" s="146">
        <v>247270.86</v>
      </c>
      <c r="L223" s="146">
        <v>227295.77</v>
      </c>
      <c r="M223" s="147">
        <v>219823.13</v>
      </c>
      <c r="N223" s="146">
        <v>219085.92</v>
      </c>
      <c r="O223" s="146">
        <v>222417.56</v>
      </c>
      <c r="P223" s="146">
        <v>235292.2</v>
      </c>
      <c r="Q223" s="146">
        <v>214962.89</v>
      </c>
      <c r="R223" s="146">
        <v>216295.34</v>
      </c>
      <c r="S223" s="58">
        <f t="shared" si="3"/>
        <v>4109417.84</v>
      </c>
    </row>
    <row r="224" spans="1:19" x14ac:dyDescent="0.25">
      <c r="A224" s="145" t="s">
        <v>922</v>
      </c>
      <c r="B224" s="118">
        <v>433631.58</v>
      </c>
      <c r="C224" s="118">
        <v>379884.04</v>
      </c>
      <c r="D224" s="118">
        <v>444831.2</v>
      </c>
      <c r="E224" s="118">
        <v>454129.08</v>
      </c>
      <c r="F224" s="118">
        <v>499105.72</v>
      </c>
      <c r="G224" s="118">
        <v>463075.97</v>
      </c>
      <c r="H224" s="118">
        <v>496051.73</v>
      </c>
      <c r="I224" s="118">
        <v>493015.35</v>
      </c>
      <c r="J224" s="118">
        <v>474917.52</v>
      </c>
      <c r="K224" s="118">
        <v>509021.47</v>
      </c>
      <c r="L224" s="118">
        <v>493807.08</v>
      </c>
      <c r="M224" s="148">
        <v>505826.51</v>
      </c>
      <c r="N224" s="118">
        <v>460949.62</v>
      </c>
      <c r="O224" s="118">
        <v>450769.55</v>
      </c>
      <c r="P224" s="118">
        <v>478286.23</v>
      </c>
      <c r="Q224" s="118">
        <v>438634.15</v>
      </c>
      <c r="R224" s="118">
        <v>471191.24</v>
      </c>
      <c r="S224" s="58">
        <f t="shared" si="3"/>
        <v>7947128.040000001</v>
      </c>
    </row>
    <row r="225" spans="1:19" x14ac:dyDescent="0.25">
      <c r="A225" s="145" t="s">
        <v>923</v>
      </c>
      <c r="B225" s="146">
        <v>309866.67</v>
      </c>
      <c r="C225" s="146">
        <v>291812</v>
      </c>
      <c r="D225" s="146">
        <v>323492.68</v>
      </c>
      <c r="E225" s="146">
        <v>247082.5</v>
      </c>
      <c r="F225" s="146">
        <v>279944.06</v>
      </c>
      <c r="G225" s="146">
        <v>291653.45</v>
      </c>
      <c r="H225" s="146">
        <v>324299.26</v>
      </c>
      <c r="I225" s="146">
        <v>322907.62</v>
      </c>
      <c r="J225" s="146">
        <v>300897.95</v>
      </c>
      <c r="K225" s="146">
        <v>309902.96000000002</v>
      </c>
      <c r="L225" s="146">
        <v>284968.58</v>
      </c>
      <c r="M225" s="147">
        <v>268956.52</v>
      </c>
      <c r="N225" s="146">
        <v>229406.3</v>
      </c>
      <c r="O225" s="146">
        <v>256672.91</v>
      </c>
      <c r="P225" s="146">
        <v>248146.05</v>
      </c>
      <c r="Q225" s="146">
        <v>185667.71</v>
      </c>
      <c r="R225" s="146">
        <v>161621.38</v>
      </c>
      <c r="S225" s="58">
        <f t="shared" si="3"/>
        <v>4637298.5999999996</v>
      </c>
    </row>
    <row r="226" spans="1:19" x14ac:dyDescent="0.25">
      <c r="A226" s="145" t="s">
        <v>467</v>
      </c>
      <c r="B226" s="118">
        <v>445159.45</v>
      </c>
      <c r="C226" s="118">
        <v>413331.9</v>
      </c>
      <c r="D226" s="118">
        <v>470095</v>
      </c>
      <c r="E226" s="118">
        <v>512044.24</v>
      </c>
      <c r="F226" s="118">
        <v>518697.08</v>
      </c>
      <c r="G226" s="118">
        <v>550202.81000000006</v>
      </c>
      <c r="H226" s="118">
        <v>579838.04</v>
      </c>
      <c r="I226" s="118">
        <v>592821.03</v>
      </c>
      <c r="J226" s="118">
        <v>559062.73</v>
      </c>
      <c r="K226" s="118">
        <v>574240.93999999994</v>
      </c>
      <c r="L226" s="118">
        <v>535881.56999999995</v>
      </c>
      <c r="M226" s="148">
        <v>537807.65</v>
      </c>
      <c r="N226" s="118">
        <v>464404.33</v>
      </c>
      <c r="O226" s="118">
        <v>488848.59</v>
      </c>
      <c r="P226" s="118">
        <v>554781.19999999995</v>
      </c>
      <c r="Q226" s="118">
        <v>510579.66</v>
      </c>
      <c r="R226" s="118">
        <v>595229.48</v>
      </c>
      <c r="S226" s="58">
        <f t="shared" si="3"/>
        <v>8903025.6999999993</v>
      </c>
    </row>
    <row r="227" spans="1:19" x14ac:dyDescent="0.25">
      <c r="A227" s="145" t="s">
        <v>924</v>
      </c>
      <c r="B227" s="146">
        <v>591326.29</v>
      </c>
      <c r="C227" s="146">
        <v>549268.68999999994</v>
      </c>
      <c r="D227" s="146">
        <v>602713.53</v>
      </c>
      <c r="E227" s="146">
        <v>624114.43000000005</v>
      </c>
      <c r="F227" s="146">
        <v>660110.77</v>
      </c>
      <c r="G227" s="146">
        <v>634148.25</v>
      </c>
      <c r="H227" s="146">
        <v>645076.39</v>
      </c>
      <c r="I227" s="146">
        <v>660137.52</v>
      </c>
      <c r="J227" s="146">
        <v>619514.77</v>
      </c>
      <c r="K227" s="146">
        <v>663525.92000000004</v>
      </c>
      <c r="L227" s="146">
        <v>659759.07999999996</v>
      </c>
      <c r="M227" s="147">
        <v>656915.57999999996</v>
      </c>
      <c r="N227" s="146">
        <v>632259.81000000006</v>
      </c>
      <c r="O227" s="146">
        <v>610978.28</v>
      </c>
      <c r="P227" s="146">
        <v>651469.13</v>
      </c>
      <c r="Q227" s="146">
        <v>593810.42000000004</v>
      </c>
      <c r="R227" s="146">
        <v>611387.54</v>
      </c>
      <c r="S227" s="58">
        <f t="shared" si="3"/>
        <v>10666516.399999999</v>
      </c>
    </row>
    <row r="228" spans="1:19" x14ac:dyDescent="0.25">
      <c r="A228" s="145" t="s">
        <v>925</v>
      </c>
      <c r="B228" s="118">
        <v>239702.24</v>
      </c>
      <c r="C228" s="118">
        <v>219588.34</v>
      </c>
      <c r="D228" s="118">
        <v>241136.96</v>
      </c>
      <c r="E228" s="118">
        <v>258461.07</v>
      </c>
      <c r="F228" s="118">
        <v>270593.65999999997</v>
      </c>
      <c r="G228" s="118">
        <v>273392</v>
      </c>
      <c r="H228" s="118">
        <v>289847.07</v>
      </c>
      <c r="I228" s="118">
        <v>294525.23</v>
      </c>
      <c r="J228" s="118">
        <v>270066.53999999998</v>
      </c>
      <c r="K228" s="118">
        <v>283906.69</v>
      </c>
      <c r="L228" s="118">
        <v>267667.3</v>
      </c>
      <c r="M228" s="148">
        <v>268743.62</v>
      </c>
      <c r="N228" s="118">
        <v>240844.55</v>
      </c>
      <c r="O228" s="118">
        <v>249548.73</v>
      </c>
      <c r="P228" s="118">
        <v>274863.17</v>
      </c>
      <c r="Q228" s="118">
        <v>254916.4</v>
      </c>
      <c r="R228" s="118">
        <v>279599.82</v>
      </c>
      <c r="S228" s="58">
        <f t="shared" si="3"/>
        <v>4477403.3899999997</v>
      </c>
    </row>
    <row r="229" spans="1:19" x14ac:dyDescent="0.25">
      <c r="A229" s="145" t="s">
        <v>992</v>
      </c>
      <c r="B229" s="146">
        <v>719276.41</v>
      </c>
      <c r="C229" s="146">
        <v>672850.57</v>
      </c>
      <c r="D229" s="146">
        <v>784206.71</v>
      </c>
      <c r="E229" s="146">
        <v>762849.82</v>
      </c>
      <c r="F229" s="146">
        <v>841003.04</v>
      </c>
      <c r="G229" s="146">
        <v>876002.07</v>
      </c>
      <c r="H229" s="146">
        <v>904045.31</v>
      </c>
      <c r="I229" s="146">
        <v>905580.34</v>
      </c>
      <c r="J229" s="146">
        <v>813580.62</v>
      </c>
      <c r="K229" s="146">
        <v>830153.35</v>
      </c>
      <c r="L229" s="146">
        <v>800016.31</v>
      </c>
      <c r="M229" s="147">
        <v>773145.22</v>
      </c>
      <c r="N229" s="146">
        <v>703990.26</v>
      </c>
      <c r="O229" s="146">
        <v>708311.78</v>
      </c>
      <c r="P229" s="146">
        <v>679764.92</v>
      </c>
      <c r="Q229" s="146">
        <v>580696.37</v>
      </c>
      <c r="R229" s="146">
        <v>595102.91</v>
      </c>
      <c r="S229" s="58">
        <f t="shared" si="3"/>
        <v>12950576.009999998</v>
      </c>
    </row>
    <row r="230" spans="1:19" x14ac:dyDescent="0.25">
      <c r="A230" s="145" t="s">
        <v>993</v>
      </c>
      <c r="B230" s="118">
        <v>265303.65999999997</v>
      </c>
      <c r="C230" s="118">
        <v>247888.58</v>
      </c>
      <c r="D230" s="118">
        <v>272863.57</v>
      </c>
      <c r="E230" s="118">
        <v>287664.13</v>
      </c>
      <c r="F230" s="118">
        <v>274350.94</v>
      </c>
      <c r="G230" s="118">
        <v>277793.17</v>
      </c>
      <c r="H230" s="118">
        <v>291953.94</v>
      </c>
      <c r="I230" s="118">
        <v>291233.77</v>
      </c>
      <c r="J230" s="118">
        <v>266030.78999999998</v>
      </c>
      <c r="K230" s="118">
        <v>273756.59999999998</v>
      </c>
      <c r="L230" s="118">
        <v>263032.71000000002</v>
      </c>
      <c r="M230" s="148">
        <v>275932.15999999997</v>
      </c>
      <c r="N230" s="118">
        <v>240217.98</v>
      </c>
      <c r="O230" s="118">
        <v>240465.98</v>
      </c>
      <c r="P230" s="118">
        <v>261184.67</v>
      </c>
      <c r="Q230" s="118">
        <v>265424.06</v>
      </c>
      <c r="R230" s="118">
        <v>302410.19</v>
      </c>
      <c r="S230" s="58">
        <f t="shared" si="3"/>
        <v>4597506.9000000004</v>
      </c>
    </row>
    <row r="231" spans="1:19" x14ac:dyDescent="0.25">
      <c r="A231" s="145" t="s">
        <v>994</v>
      </c>
      <c r="B231" s="146">
        <v>502843.11</v>
      </c>
      <c r="C231" s="146">
        <v>529782.17000000004</v>
      </c>
      <c r="D231" s="146">
        <v>594343.96</v>
      </c>
      <c r="E231" s="146">
        <v>585304.09</v>
      </c>
      <c r="F231" s="146">
        <v>582867.12</v>
      </c>
      <c r="G231" s="146">
        <v>557950.13</v>
      </c>
      <c r="H231" s="146">
        <v>563935.21</v>
      </c>
      <c r="I231" s="146">
        <v>579489.03</v>
      </c>
      <c r="J231" s="146">
        <v>538988.68000000005</v>
      </c>
      <c r="K231" s="146">
        <v>574513.41</v>
      </c>
      <c r="L231" s="146">
        <v>573332.02</v>
      </c>
      <c r="M231" s="147">
        <v>583556.03</v>
      </c>
      <c r="N231" s="146">
        <v>511388.57</v>
      </c>
      <c r="O231" s="146">
        <v>559234.64</v>
      </c>
      <c r="P231" s="146">
        <v>561685.42000000004</v>
      </c>
      <c r="Q231" s="146">
        <v>454850.26</v>
      </c>
      <c r="R231" s="146">
        <v>454501.63</v>
      </c>
      <c r="S231" s="58">
        <f t="shared" si="3"/>
        <v>9308565.4800000004</v>
      </c>
    </row>
    <row r="232" spans="1:19" x14ac:dyDescent="0.25">
      <c r="A232" s="145" t="s">
        <v>995</v>
      </c>
      <c r="B232" s="118">
        <v>202310.95</v>
      </c>
      <c r="C232" s="118">
        <v>184778.15</v>
      </c>
      <c r="D232" s="118">
        <v>206789.51</v>
      </c>
      <c r="E232" s="118">
        <v>208601.55</v>
      </c>
      <c r="F232" s="118">
        <v>234232.59</v>
      </c>
      <c r="G232" s="118">
        <v>246592.96</v>
      </c>
      <c r="H232" s="118">
        <v>259034.01</v>
      </c>
      <c r="I232" s="118">
        <v>241940.37</v>
      </c>
      <c r="J232" s="118">
        <v>227160.33</v>
      </c>
      <c r="K232" s="118">
        <v>242296.23</v>
      </c>
      <c r="L232" s="118">
        <v>234265.89</v>
      </c>
      <c r="M232" s="148">
        <v>258291.66</v>
      </c>
      <c r="N232" s="118">
        <v>227400</v>
      </c>
      <c r="O232" s="118">
        <v>233283.99</v>
      </c>
      <c r="P232" s="118">
        <v>232217.46</v>
      </c>
      <c r="Q232" s="118">
        <v>195042.06</v>
      </c>
      <c r="R232" s="118">
        <v>206755.99</v>
      </c>
      <c r="S232" s="58">
        <f t="shared" si="3"/>
        <v>3840993.7</v>
      </c>
    </row>
    <row r="233" spans="1:19" x14ac:dyDescent="0.25">
      <c r="A233" s="145" t="s">
        <v>710</v>
      </c>
      <c r="B233" s="146">
        <v>392979.07</v>
      </c>
      <c r="C233" s="146">
        <v>320292.58</v>
      </c>
      <c r="D233" s="146">
        <v>348538.61</v>
      </c>
      <c r="E233" s="146">
        <v>364985.19</v>
      </c>
      <c r="F233" s="146">
        <v>330983.28000000003</v>
      </c>
      <c r="G233" s="146">
        <v>339215.25</v>
      </c>
      <c r="H233" s="146">
        <v>334828.09999999998</v>
      </c>
      <c r="I233" s="146">
        <v>316968.26</v>
      </c>
      <c r="J233" s="146">
        <v>314420.01</v>
      </c>
      <c r="K233" s="146">
        <v>329521.55</v>
      </c>
      <c r="L233" s="146">
        <v>301269.59000000003</v>
      </c>
      <c r="M233" s="147">
        <v>317653.65999999997</v>
      </c>
      <c r="N233" s="146">
        <v>265175.40000000002</v>
      </c>
      <c r="O233" s="146">
        <v>269407.46999999997</v>
      </c>
      <c r="P233" s="146">
        <v>276114.42</v>
      </c>
      <c r="Q233" s="146">
        <v>273687.31</v>
      </c>
      <c r="R233" s="146">
        <v>269279.35999999999</v>
      </c>
      <c r="S233" s="58">
        <f t="shared" si="3"/>
        <v>5365319.1099999994</v>
      </c>
    </row>
    <row r="234" spans="1:19" x14ac:dyDescent="0.25">
      <c r="A234" s="145" t="s">
        <v>996</v>
      </c>
      <c r="B234" s="146">
        <v>491011.14</v>
      </c>
      <c r="C234" s="146">
        <v>425650.96</v>
      </c>
      <c r="D234" s="146">
        <v>464289.29</v>
      </c>
      <c r="E234" s="146">
        <v>501563.64</v>
      </c>
      <c r="F234" s="146">
        <v>525176.96</v>
      </c>
      <c r="G234" s="146">
        <v>531647.27</v>
      </c>
      <c r="H234" s="146">
        <v>556775.18000000005</v>
      </c>
      <c r="I234" s="146">
        <v>562986.16</v>
      </c>
      <c r="J234" s="146">
        <v>538741.18999999994</v>
      </c>
      <c r="K234" s="146">
        <v>574590.77</v>
      </c>
      <c r="L234" s="146">
        <v>543586.78</v>
      </c>
      <c r="M234" s="147">
        <v>571179.54</v>
      </c>
      <c r="N234" s="146">
        <v>511460.65</v>
      </c>
      <c r="O234" s="146">
        <v>521409.52</v>
      </c>
      <c r="P234" s="146">
        <v>574715.11</v>
      </c>
      <c r="Q234" s="146">
        <v>531396.94999999995</v>
      </c>
      <c r="R234" s="146">
        <v>573244.93000000005</v>
      </c>
      <c r="S234" s="58">
        <f t="shared" si="3"/>
        <v>8999426.040000001</v>
      </c>
    </row>
    <row r="235" spans="1:19" x14ac:dyDescent="0.25">
      <c r="A235" s="145" t="s">
        <v>997</v>
      </c>
      <c r="B235" s="118">
        <v>254700.21</v>
      </c>
      <c r="C235" s="118">
        <v>244059.18</v>
      </c>
      <c r="D235" s="118">
        <v>284105.96000000002</v>
      </c>
      <c r="E235" s="118">
        <v>338178.8</v>
      </c>
      <c r="F235" s="118">
        <v>393528.54</v>
      </c>
      <c r="G235" s="118">
        <v>391827.38</v>
      </c>
      <c r="H235" s="118">
        <v>415118.24</v>
      </c>
      <c r="I235" s="118">
        <v>413537.31</v>
      </c>
      <c r="J235" s="118">
        <v>378304.9</v>
      </c>
      <c r="K235" s="118">
        <v>382611.48</v>
      </c>
      <c r="L235" s="118">
        <v>352134.15</v>
      </c>
      <c r="M235" s="148">
        <v>343426.63</v>
      </c>
      <c r="N235" s="118">
        <v>305767.90999999997</v>
      </c>
      <c r="O235" s="118">
        <v>315568.36</v>
      </c>
      <c r="P235" s="118">
        <v>371390.49</v>
      </c>
      <c r="Q235" s="118">
        <v>378635.06</v>
      </c>
      <c r="R235" s="118">
        <v>427277.49</v>
      </c>
      <c r="S235" s="58">
        <f t="shared" si="3"/>
        <v>5990172.0900000008</v>
      </c>
    </row>
    <row r="236" spans="1:19" x14ac:dyDescent="0.25">
      <c r="A236" s="145" t="s">
        <v>998</v>
      </c>
      <c r="B236" s="146">
        <v>317386.26</v>
      </c>
      <c r="C236" s="146">
        <v>292868.86</v>
      </c>
      <c r="D236" s="146">
        <v>357639.8</v>
      </c>
      <c r="E236" s="146">
        <v>362379.6</v>
      </c>
      <c r="F236" s="146">
        <v>430074.22</v>
      </c>
      <c r="G236" s="146">
        <v>455267.58</v>
      </c>
      <c r="H236" s="146">
        <v>460976.89</v>
      </c>
      <c r="I236" s="146">
        <v>467637.76000000001</v>
      </c>
      <c r="J236" s="146">
        <v>432789.52</v>
      </c>
      <c r="K236" s="146">
        <v>402747.9</v>
      </c>
      <c r="L236" s="146">
        <v>350424.98</v>
      </c>
      <c r="M236" s="147">
        <v>352105.3</v>
      </c>
      <c r="N236" s="146">
        <v>309194.17</v>
      </c>
      <c r="O236" s="146">
        <v>320719.90000000002</v>
      </c>
      <c r="P236" s="146">
        <v>260218.75</v>
      </c>
      <c r="Q236" s="146"/>
      <c r="R236" s="146"/>
      <c r="S236" s="58">
        <f t="shared" si="3"/>
        <v>5572431.4899999993</v>
      </c>
    </row>
    <row r="237" spans="1:19" x14ac:dyDescent="0.25">
      <c r="A237" s="145" t="s">
        <v>933</v>
      </c>
      <c r="B237" s="118">
        <v>360053.9</v>
      </c>
      <c r="C237" s="118">
        <v>333862.83</v>
      </c>
      <c r="D237" s="118">
        <v>378985.68</v>
      </c>
      <c r="E237" s="118">
        <v>373106.87</v>
      </c>
      <c r="F237" s="118">
        <v>388074.68</v>
      </c>
      <c r="G237" s="118">
        <v>371540.85</v>
      </c>
      <c r="H237" s="118">
        <v>392817.17</v>
      </c>
      <c r="I237" s="118">
        <v>364127.19</v>
      </c>
      <c r="J237" s="118">
        <v>380789.47</v>
      </c>
      <c r="K237" s="118">
        <v>431291.34</v>
      </c>
      <c r="L237" s="118">
        <v>411407.26</v>
      </c>
      <c r="M237" s="148">
        <v>398616.85</v>
      </c>
      <c r="N237" s="118">
        <v>373079.86</v>
      </c>
      <c r="O237" s="118">
        <v>368861.2</v>
      </c>
      <c r="P237" s="118">
        <v>389793.41</v>
      </c>
      <c r="Q237" s="118">
        <v>334769.09000000003</v>
      </c>
      <c r="R237" s="118">
        <v>351373.39</v>
      </c>
      <c r="S237" s="58">
        <f t="shared" si="3"/>
        <v>6402551.0399999991</v>
      </c>
    </row>
    <row r="238" spans="1:19" x14ac:dyDescent="0.25">
      <c r="A238" s="145" t="s">
        <v>934</v>
      </c>
      <c r="B238" s="146">
        <v>410598.06</v>
      </c>
      <c r="C238" s="146">
        <v>346454.58</v>
      </c>
      <c r="D238" s="146">
        <v>408889.5</v>
      </c>
      <c r="E238" s="146">
        <v>403917.28</v>
      </c>
      <c r="F238" s="146">
        <v>424718.94</v>
      </c>
      <c r="G238" s="146">
        <v>410994.01</v>
      </c>
      <c r="H238" s="146">
        <v>456322.95</v>
      </c>
      <c r="I238" s="146">
        <v>445731.28</v>
      </c>
      <c r="J238" s="146">
        <v>430889.28</v>
      </c>
      <c r="K238" s="146">
        <v>481774.34</v>
      </c>
      <c r="L238" s="146">
        <v>461490.75</v>
      </c>
      <c r="M238" s="147">
        <v>483241.28</v>
      </c>
      <c r="N238" s="146">
        <v>453750.86</v>
      </c>
      <c r="O238" s="146">
        <v>476902.83</v>
      </c>
      <c r="P238" s="146">
        <v>528483.86</v>
      </c>
      <c r="Q238" s="146">
        <v>515225.04</v>
      </c>
      <c r="R238" s="146">
        <v>513350.43</v>
      </c>
      <c r="S238" s="58">
        <f t="shared" si="3"/>
        <v>7652735.2700000014</v>
      </c>
    </row>
    <row r="239" spans="1:19" x14ac:dyDescent="0.25">
      <c r="A239" s="145" t="s">
        <v>935</v>
      </c>
      <c r="B239" s="118">
        <v>536653.74</v>
      </c>
      <c r="C239" s="118">
        <v>503430.29</v>
      </c>
      <c r="D239" s="118">
        <v>578838.81000000006</v>
      </c>
      <c r="E239" s="118">
        <v>555159.62</v>
      </c>
      <c r="F239" s="118">
        <v>570234.81000000006</v>
      </c>
      <c r="G239" s="118">
        <v>548429.68999999994</v>
      </c>
      <c r="H239" s="118">
        <v>538188.87</v>
      </c>
      <c r="I239" s="118">
        <v>529441.91</v>
      </c>
      <c r="J239" s="118">
        <v>531605.89</v>
      </c>
      <c r="K239" s="118">
        <v>557820.75</v>
      </c>
      <c r="L239" s="118">
        <v>510052.67</v>
      </c>
      <c r="M239" s="148">
        <v>11233.68</v>
      </c>
      <c r="N239" s="118"/>
      <c r="O239" s="118"/>
      <c r="P239" s="118"/>
      <c r="Q239" s="118">
        <v>0</v>
      </c>
      <c r="R239" s="118">
        <v>215340.03</v>
      </c>
      <c r="S239" s="58">
        <f t="shared" si="3"/>
        <v>6186430.7599999998</v>
      </c>
    </row>
    <row r="240" spans="1:19" x14ac:dyDescent="0.25">
      <c r="A240" s="145" t="s">
        <v>461</v>
      </c>
      <c r="B240" s="146">
        <v>1082484.29</v>
      </c>
      <c r="C240" s="146">
        <v>890895.99</v>
      </c>
      <c r="D240" s="146">
        <v>903592.03</v>
      </c>
      <c r="E240" s="146">
        <v>1022386.82</v>
      </c>
      <c r="F240" s="146">
        <v>1041562.8</v>
      </c>
      <c r="G240" s="146">
        <v>1004438.59</v>
      </c>
      <c r="H240" s="146">
        <v>996342.06</v>
      </c>
      <c r="I240" s="146">
        <v>995153.81</v>
      </c>
      <c r="J240" s="146">
        <v>973906.69</v>
      </c>
      <c r="K240" s="146">
        <v>1030468.65</v>
      </c>
      <c r="L240" s="146">
        <v>999120.89</v>
      </c>
      <c r="M240" s="147">
        <v>1061315.98</v>
      </c>
      <c r="N240" s="146">
        <v>932375.3</v>
      </c>
      <c r="O240" s="146">
        <v>935221.89</v>
      </c>
      <c r="P240" s="146">
        <v>994814.34</v>
      </c>
      <c r="Q240" s="146">
        <v>914803.25</v>
      </c>
      <c r="R240" s="146">
        <v>933729.33</v>
      </c>
      <c r="S240" s="58">
        <f t="shared" si="3"/>
        <v>16712612.710000003</v>
      </c>
    </row>
    <row r="241" spans="1:19" x14ac:dyDescent="0.25">
      <c r="A241" s="145" t="s">
        <v>936</v>
      </c>
      <c r="B241" s="118">
        <v>460939.34</v>
      </c>
      <c r="C241" s="118">
        <v>430088.54</v>
      </c>
      <c r="D241" s="118">
        <v>496816.98</v>
      </c>
      <c r="E241" s="118">
        <v>525176.39</v>
      </c>
      <c r="F241" s="118">
        <v>530922.73</v>
      </c>
      <c r="G241" s="118">
        <v>579345.75</v>
      </c>
      <c r="H241" s="118">
        <v>589755.6</v>
      </c>
      <c r="I241" s="118">
        <v>574045.34</v>
      </c>
      <c r="J241" s="118">
        <v>534396.07999999996</v>
      </c>
      <c r="K241" s="118">
        <v>573546.73</v>
      </c>
      <c r="L241" s="118">
        <v>537656.93000000005</v>
      </c>
      <c r="M241" s="148">
        <v>537541.18999999994</v>
      </c>
      <c r="N241" s="118">
        <v>478896.87</v>
      </c>
      <c r="O241" s="118">
        <v>516713.14</v>
      </c>
      <c r="P241" s="118">
        <v>586238.99</v>
      </c>
      <c r="Q241" s="118">
        <v>539560.88</v>
      </c>
      <c r="R241" s="118">
        <v>554972.89</v>
      </c>
      <c r="S241" s="58">
        <f t="shared" si="3"/>
        <v>9046614.370000001</v>
      </c>
    </row>
    <row r="242" spans="1:19" x14ac:dyDescent="0.25">
      <c r="A242" s="145" t="s">
        <v>937</v>
      </c>
      <c r="B242" s="146">
        <v>485586.46</v>
      </c>
      <c r="C242" s="146">
        <v>419285.1</v>
      </c>
      <c r="D242" s="146">
        <v>459142.06</v>
      </c>
      <c r="E242" s="146">
        <v>465712.95</v>
      </c>
      <c r="F242" s="146">
        <v>493557.67</v>
      </c>
      <c r="G242" s="146">
        <v>493610.09</v>
      </c>
      <c r="H242" s="146">
        <v>495800.38</v>
      </c>
      <c r="I242" s="146">
        <v>501180.47</v>
      </c>
      <c r="J242" s="146">
        <v>478985.36</v>
      </c>
      <c r="K242" s="146">
        <v>492849.73</v>
      </c>
      <c r="L242" s="146">
        <v>476890.22</v>
      </c>
      <c r="M242" s="147">
        <v>496941.35</v>
      </c>
      <c r="N242" s="146">
        <v>438883.2</v>
      </c>
      <c r="O242" s="146">
        <v>453561</v>
      </c>
      <c r="P242" s="146">
        <v>466940.65</v>
      </c>
      <c r="Q242" s="146">
        <v>421664.37</v>
      </c>
      <c r="R242" s="146">
        <v>450575.62</v>
      </c>
      <c r="S242" s="58">
        <f t="shared" si="3"/>
        <v>7991166.6799999997</v>
      </c>
    </row>
    <row r="243" spans="1:19" x14ac:dyDescent="0.25">
      <c r="A243" s="145" t="s">
        <v>938</v>
      </c>
      <c r="B243" s="118">
        <v>267639.42</v>
      </c>
      <c r="C243" s="118">
        <v>266274.06</v>
      </c>
      <c r="D243" s="118">
        <v>308251.83</v>
      </c>
      <c r="E243" s="118">
        <v>315359.27</v>
      </c>
      <c r="F243" s="118">
        <v>350118.38</v>
      </c>
      <c r="G243" s="118">
        <v>357004.49</v>
      </c>
      <c r="H243" s="118">
        <v>369605.33</v>
      </c>
      <c r="I243" s="118">
        <v>377432.1</v>
      </c>
      <c r="J243" s="118">
        <v>357595.23</v>
      </c>
      <c r="K243" s="118">
        <v>390984.95</v>
      </c>
      <c r="L243" s="118">
        <v>337857.21</v>
      </c>
      <c r="M243" s="148">
        <v>341472.43</v>
      </c>
      <c r="N243" s="118">
        <v>309231.53000000003</v>
      </c>
      <c r="O243" s="118">
        <v>314856.81</v>
      </c>
      <c r="P243" s="118">
        <v>345037</v>
      </c>
      <c r="Q243" s="118">
        <v>327649.65999999997</v>
      </c>
      <c r="R243" s="118">
        <v>364658.89</v>
      </c>
      <c r="S243" s="58">
        <f t="shared" si="3"/>
        <v>5701028.5899999999</v>
      </c>
    </row>
    <row r="244" spans="1:19" x14ac:dyDescent="0.25">
      <c r="A244" s="145" t="s">
        <v>939</v>
      </c>
      <c r="B244" s="146">
        <v>130744.37</v>
      </c>
      <c r="C244" s="146">
        <v>141770.88</v>
      </c>
      <c r="D244" s="146">
        <v>163284.65</v>
      </c>
      <c r="E244" s="146">
        <v>154185.48000000001</v>
      </c>
      <c r="F244" s="146">
        <v>192228.47</v>
      </c>
      <c r="G244" s="146">
        <v>206928.57</v>
      </c>
      <c r="H244" s="146">
        <v>208841.61</v>
      </c>
      <c r="I244" s="146">
        <v>206421.91</v>
      </c>
      <c r="J244" s="146">
        <v>190523.25</v>
      </c>
      <c r="K244" s="146">
        <v>162735.26999999999</v>
      </c>
      <c r="L244" s="146">
        <v>168513.65</v>
      </c>
      <c r="M244" s="147">
        <v>160563.54999999999</v>
      </c>
      <c r="N244" s="146">
        <v>138335.46</v>
      </c>
      <c r="O244" s="146">
        <v>147812.6</v>
      </c>
      <c r="P244" s="146">
        <v>166565.25</v>
      </c>
      <c r="Q244" s="146">
        <v>155355.04999999999</v>
      </c>
      <c r="R244" s="146">
        <v>183307.14</v>
      </c>
      <c r="S244" s="58">
        <f t="shared" si="3"/>
        <v>2878117.1599999997</v>
      </c>
    </row>
    <row r="245" spans="1:19" x14ac:dyDescent="0.25">
      <c r="A245" s="145" t="s">
        <v>940</v>
      </c>
      <c r="B245" s="118">
        <v>360441.52</v>
      </c>
      <c r="C245" s="118">
        <v>376415.89</v>
      </c>
      <c r="D245" s="118">
        <v>411385.99</v>
      </c>
      <c r="E245" s="118">
        <v>405804.33</v>
      </c>
      <c r="F245" s="118">
        <v>451178.93</v>
      </c>
      <c r="G245" s="118">
        <v>471978.66</v>
      </c>
      <c r="H245" s="118">
        <v>519509.87</v>
      </c>
      <c r="I245" s="118">
        <v>525800.42000000004</v>
      </c>
      <c r="J245" s="118">
        <v>459475.19</v>
      </c>
      <c r="K245" s="118">
        <v>515268.68</v>
      </c>
      <c r="L245" s="118">
        <v>471050.13</v>
      </c>
      <c r="M245" s="148">
        <v>429632.69</v>
      </c>
      <c r="N245" s="118">
        <v>379924.47999999998</v>
      </c>
      <c r="O245" s="118">
        <v>388698.42</v>
      </c>
      <c r="P245" s="118">
        <v>404213.75</v>
      </c>
      <c r="Q245" s="118">
        <v>357466.83</v>
      </c>
      <c r="R245" s="118">
        <v>408974.52</v>
      </c>
      <c r="S245" s="58">
        <f t="shared" si="3"/>
        <v>7337220.2999999989</v>
      </c>
    </row>
    <row r="246" spans="1:19" x14ac:dyDescent="0.25">
      <c r="A246" s="145" t="s">
        <v>941</v>
      </c>
      <c r="B246" s="146">
        <v>719324.07</v>
      </c>
      <c r="C246" s="146">
        <v>797243.86</v>
      </c>
      <c r="D246" s="146">
        <v>878528.02</v>
      </c>
      <c r="E246" s="146">
        <v>691995.02</v>
      </c>
      <c r="F246" s="146">
        <v>779018.71</v>
      </c>
      <c r="G246" s="146">
        <v>721113.88</v>
      </c>
      <c r="H246" s="146">
        <v>712362.77</v>
      </c>
      <c r="I246" s="146">
        <v>741965.26</v>
      </c>
      <c r="J246" s="146">
        <v>731292.16000000003</v>
      </c>
      <c r="K246" s="146">
        <v>756709.89</v>
      </c>
      <c r="L246" s="146">
        <v>710200.99</v>
      </c>
      <c r="M246" s="147">
        <v>790767.49</v>
      </c>
      <c r="N246" s="146">
        <v>725813.32</v>
      </c>
      <c r="O246" s="146">
        <v>779436.99</v>
      </c>
      <c r="P246" s="146">
        <v>699181.22</v>
      </c>
      <c r="Q246" s="146">
        <v>422530.13</v>
      </c>
      <c r="R246" s="146">
        <v>456593.63</v>
      </c>
      <c r="S246" s="58">
        <f t="shared" si="3"/>
        <v>12114077.410000002</v>
      </c>
    </row>
    <row r="247" spans="1:19" x14ac:dyDescent="0.25">
      <c r="A247" s="145" t="s">
        <v>454</v>
      </c>
      <c r="B247" s="118">
        <v>622417.85</v>
      </c>
      <c r="C247" s="118">
        <v>596552.11</v>
      </c>
      <c r="D247" s="118">
        <v>645875.59</v>
      </c>
      <c r="E247" s="118">
        <v>685667.22</v>
      </c>
      <c r="F247" s="118">
        <v>696818.59</v>
      </c>
      <c r="G247" s="118">
        <v>684461.42</v>
      </c>
      <c r="H247" s="118">
        <v>691426.46</v>
      </c>
      <c r="I247" s="118">
        <v>700437.64</v>
      </c>
      <c r="J247" s="118">
        <v>684922.07</v>
      </c>
      <c r="K247" s="118">
        <v>756836.11</v>
      </c>
      <c r="L247" s="118">
        <v>693982.34</v>
      </c>
      <c r="M247" s="148">
        <v>674252.5</v>
      </c>
      <c r="N247" s="118">
        <v>602226.84</v>
      </c>
      <c r="O247" s="118">
        <v>645454.51</v>
      </c>
      <c r="P247" s="118">
        <v>696526.33</v>
      </c>
      <c r="Q247" s="118">
        <v>680561.71</v>
      </c>
      <c r="R247" s="118">
        <v>676217.13</v>
      </c>
      <c r="S247" s="58">
        <f t="shared" si="3"/>
        <v>11434636.42</v>
      </c>
    </row>
    <row r="248" spans="1:19" x14ac:dyDescent="0.25">
      <c r="A248" s="145" t="s">
        <v>942</v>
      </c>
      <c r="B248" s="146">
        <v>554697.11</v>
      </c>
      <c r="C248" s="146">
        <v>514341.85</v>
      </c>
      <c r="D248" s="146">
        <v>581550.72</v>
      </c>
      <c r="E248" s="146">
        <v>563449.52</v>
      </c>
      <c r="F248" s="146">
        <v>627963.11</v>
      </c>
      <c r="G248" s="146">
        <v>616338.81999999995</v>
      </c>
      <c r="H248" s="146">
        <v>680089.69</v>
      </c>
      <c r="I248" s="146">
        <v>703950.77</v>
      </c>
      <c r="J248" s="146">
        <v>653603.36</v>
      </c>
      <c r="K248" s="146">
        <v>699398.89</v>
      </c>
      <c r="L248" s="146">
        <v>620949.6</v>
      </c>
      <c r="M248" s="147">
        <v>641573.07999999996</v>
      </c>
      <c r="N248" s="146">
        <v>604350.79</v>
      </c>
      <c r="O248" s="146">
        <v>598258.71</v>
      </c>
      <c r="P248" s="146">
        <v>672893.19</v>
      </c>
      <c r="Q248" s="146">
        <v>615805.51</v>
      </c>
      <c r="R248" s="146">
        <v>672782.53</v>
      </c>
      <c r="S248" s="58">
        <f t="shared" si="3"/>
        <v>10621997.249999998</v>
      </c>
    </row>
    <row r="249" spans="1:19" x14ac:dyDescent="0.25">
      <c r="A249" s="145" t="s">
        <v>943</v>
      </c>
      <c r="B249" s="118">
        <v>160997.14000000001</v>
      </c>
      <c r="C249" s="118">
        <v>149400.99</v>
      </c>
      <c r="D249" s="118">
        <v>163817.9</v>
      </c>
      <c r="E249" s="118">
        <v>176163.82</v>
      </c>
      <c r="F249" s="118">
        <v>180230.26</v>
      </c>
      <c r="G249" s="118">
        <v>195733.08</v>
      </c>
      <c r="H249" s="118">
        <v>191726.63</v>
      </c>
      <c r="I249" s="118">
        <v>212089.18</v>
      </c>
      <c r="J249" s="118">
        <v>201119.87</v>
      </c>
      <c r="K249" s="118">
        <v>190833.75</v>
      </c>
      <c r="L249" s="118">
        <v>177703.71</v>
      </c>
      <c r="M249" s="148">
        <v>174694.87</v>
      </c>
      <c r="N249" s="118">
        <v>156007.24</v>
      </c>
      <c r="O249" s="118">
        <v>148404.74</v>
      </c>
      <c r="P249" s="118">
        <v>163392.89000000001</v>
      </c>
      <c r="Q249" s="118">
        <v>157694.20000000001</v>
      </c>
      <c r="R249" s="118">
        <v>177956.07</v>
      </c>
      <c r="S249" s="58">
        <f t="shared" si="3"/>
        <v>2977966.3400000008</v>
      </c>
    </row>
    <row r="250" spans="1:19" x14ac:dyDescent="0.25">
      <c r="A250" s="145" t="s">
        <v>944</v>
      </c>
      <c r="B250" s="146">
        <v>334794.01</v>
      </c>
      <c r="C250" s="146">
        <v>322800.03000000003</v>
      </c>
      <c r="D250" s="146">
        <v>355506.47</v>
      </c>
      <c r="E250" s="146">
        <v>360407.02</v>
      </c>
      <c r="F250" s="146">
        <v>366671.33</v>
      </c>
      <c r="G250" s="146">
        <v>376056.22</v>
      </c>
      <c r="H250" s="146">
        <v>379479.17</v>
      </c>
      <c r="I250" s="146">
        <v>375645.06</v>
      </c>
      <c r="J250" s="146">
        <v>351905.3</v>
      </c>
      <c r="K250" s="146">
        <v>362553.31</v>
      </c>
      <c r="L250" s="146">
        <v>355670.53</v>
      </c>
      <c r="M250" s="147">
        <v>328195.74</v>
      </c>
      <c r="N250" s="146">
        <v>295836.83</v>
      </c>
      <c r="O250" s="146">
        <v>299923.83</v>
      </c>
      <c r="P250" s="146">
        <v>312240.93</v>
      </c>
      <c r="Q250" s="146">
        <v>65500.79</v>
      </c>
      <c r="R250" s="146"/>
      <c r="S250" s="58">
        <f t="shared" si="3"/>
        <v>5243186.57</v>
      </c>
    </row>
    <row r="251" spans="1:19" x14ac:dyDescent="0.25">
      <c r="A251" s="145" t="s">
        <v>945</v>
      </c>
      <c r="B251" s="118">
        <v>430867.82</v>
      </c>
      <c r="C251" s="118">
        <v>403153.22</v>
      </c>
      <c r="D251" s="118">
        <v>439919.26</v>
      </c>
      <c r="E251" s="118">
        <v>486101.72</v>
      </c>
      <c r="F251" s="118">
        <v>494504.53</v>
      </c>
      <c r="G251" s="118">
        <v>500482.05</v>
      </c>
      <c r="H251" s="118">
        <v>521106.64</v>
      </c>
      <c r="I251" s="118">
        <v>519117.78</v>
      </c>
      <c r="J251" s="118">
        <v>500727.94</v>
      </c>
      <c r="K251" s="118">
        <v>531555.53</v>
      </c>
      <c r="L251" s="118">
        <v>491745.6</v>
      </c>
      <c r="M251" s="148">
        <v>520827.29</v>
      </c>
      <c r="N251" s="118">
        <v>483253.46</v>
      </c>
      <c r="O251" s="118">
        <v>492861.15</v>
      </c>
      <c r="P251" s="118">
        <v>539513.44999999995</v>
      </c>
      <c r="Q251" s="118">
        <v>514108.98</v>
      </c>
      <c r="R251" s="118">
        <v>559557.06999999995</v>
      </c>
      <c r="S251" s="58">
        <f t="shared" si="3"/>
        <v>8429403.4900000002</v>
      </c>
    </row>
    <row r="252" spans="1:19" x14ac:dyDescent="0.25">
      <c r="A252" s="145" t="s">
        <v>946</v>
      </c>
      <c r="B252" s="146">
        <v>323069.59999999998</v>
      </c>
      <c r="C252" s="146">
        <v>303814.40999999997</v>
      </c>
      <c r="D252" s="146">
        <v>312145.09999999998</v>
      </c>
      <c r="E252" s="146">
        <v>316092.2</v>
      </c>
      <c r="F252" s="146">
        <v>324283.53999999998</v>
      </c>
      <c r="G252" s="146">
        <v>303509.3</v>
      </c>
      <c r="H252" s="146">
        <v>335556.94</v>
      </c>
      <c r="I252" s="146">
        <v>330715.87</v>
      </c>
      <c r="J252" s="146">
        <v>317546.83</v>
      </c>
      <c r="K252" s="146">
        <v>325444.14</v>
      </c>
      <c r="L252" s="146">
        <v>320818.73</v>
      </c>
      <c r="M252" s="147">
        <v>339419.8</v>
      </c>
      <c r="N252" s="146">
        <v>334636.09000000003</v>
      </c>
      <c r="O252" s="146">
        <v>379842.73</v>
      </c>
      <c r="P252" s="146">
        <v>369858.5</v>
      </c>
      <c r="Q252" s="146">
        <v>330867.75</v>
      </c>
      <c r="R252" s="146">
        <v>330096.93</v>
      </c>
      <c r="S252" s="58">
        <f t="shared" si="3"/>
        <v>5597718.46</v>
      </c>
    </row>
    <row r="253" spans="1:19" x14ac:dyDescent="0.25">
      <c r="A253" s="145" t="s">
        <v>947</v>
      </c>
      <c r="B253" s="118">
        <v>506033.97</v>
      </c>
      <c r="C253" s="118">
        <v>457343.42</v>
      </c>
      <c r="D253" s="118">
        <v>522483.33</v>
      </c>
      <c r="E253" s="118">
        <v>545345.92000000004</v>
      </c>
      <c r="F253" s="118">
        <v>577195.96</v>
      </c>
      <c r="G253" s="118">
        <v>576654.79</v>
      </c>
      <c r="H253" s="118">
        <v>618138.65</v>
      </c>
      <c r="I253" s="118">
        <v>604521.81999999995</v>
      </c>
      <c r="J253" s="118">
        <v>561707.02</v>
      </c>
      <c r="K253" s="118">
        <v>575126.13</v>
      </c>
      <c r="L253" s="118">
        <v>532920.39</v>
      </c>
      <c r="M253" s="148">
        <v>551760.13</v>
      </c>
      <c r="N253" s="118">
        <v>507490.58</v>
      </c>
      <c r="O253" s="118">
        <v>489329.48</v>
      </c>
      <c r="P253" s="118">
        <v>458512.62</v>
      </c>
      <c r="Q253" s="118">
        <v>470207.25</v>
      </c>
      <c r="R253" s="118">
        <v>502336.82</v>
      </c>
      <c r="S253" s="58">
        <f t="shared" si="3"/>
        <v>9057108.2800000012</v>
      </c>
    </row>
    <row r="254" spans="1:19" x14ac:dyDescent="0.25">
      <c r="A254" s="145" t="s">
        <v>447</v>
      </c>
      <c r="B254" s="146">
        <v>825113.43</v>
      </c>
      <c r="C254" s="146">
        <v>717445.45</v>
      </c>
      <c r="D254" s="146">
        <v>820414.27</v>
      </c>
      <c r="E254" s="146">
        <v>808522.51</v>
      </c>
      <c r="F254" s="146">
        <v>848261.95</v>
      </c>
      <c r="G254" s="146">
        <v>836291.95</v>
      </c>
      <c r="H254" s="146">
        <v>866035.89</v>
      </c>
      <c r="I254" s="146">
        <v>867261.63</v>
      </c>
      <c r="J254" s="146">
        <v>863385.15</v>
      </c>
      <c r="K254" s="146">
        <v>906088.05</v>
      </c>
      <c r="L254" s="146">
        <v>868259.86</v>
      </c>
      <c r="M254" s="147">
        <v>899071.83</v>
      </c>
      <c r="N254" s="146">
        <v>795949.39</v>
      </c>
      <c r="O254" s="146">
        <v>805096.76</v>
      </c>
      <c r="P254" s="146">
        <v>835511.7</v>
      </c>
      <c r="Q254" s="146">
        <v>716408.29</v>
      </c>
      <c r="R254" s="146">
        <v>777427.05</v>
      </c>
      <c r="S254" s="58">
        <f t="shared" si="3"/>
        <v>14056545.16</v>
      </c>
    </row>
    <row r="255" spans="1:19" x14ac:dyDescent="0.25">
      <c r="A255" s="145" t="s">
        <v>948</v>
      </c>
      <c r="B255" s="118">
        <v>377718.96</v>
      </c>
      <c r="C255" s="118">
        <v>343376.1</v>
      </c>
      <c r="D255" s="118">
        <v>386240.3</v>
      </c>
      <c r="E255" s="118">
        <v>405566.01</v>
      </c>
      <c r="F255" s="118">
        <v>432729.07</v>
      </c>
      <c r="G255" s="118">
        <v>441758.58</v>
      </c>
      <c r="H255" s="118">
        <v>434105.81</v>
      </c>
      <c r="I255" s="118">
        <v>459307.52000000002</v>
      </c>
      <c r="J255" s="118">
        <v>412940.7</v>
      </c>
      <c r="K255" s="118">
        <v>428809.3</v>
      </c>
      <c r="L255" s="118">
        <v>401651.05</v>
      </c>
      <c r="M255" s="148">
        <v>405440.88</v>
      </c>
      <c r="N255" s="118">
        <v>378768.92</v>
      </c>
      <c r="O255" s="118">
        <v>386488.33</v>
      </c>
      <c r="P255" s="118">
        <v>422604.32</v>
      </c>
      <c r="Q255" s="118">
        <v>399992.77</v>
      </c>
      <c r="R255" s="118">
        <v>420008.33</v>
      </c>
      <c r="S255" s="58">
        <f t="shared" si="3"/>
        <v>6937506.9500000011</v>
      </c>
    </row>
    <row r="256" spans="1:19" x14ac:dyDescent="0.25">
      <c r="A256" s="145" t="s">
        <v>949</v>
      </c>
      <c r="B256" s="146">
        <v>261628.45</v>
      </c>
      <c r="C256" s="146">
        <v>235398.59</v>
      </c>
      <c r="D256" s="146">
        <v>259041.35</v>
      </c>
      <c r="E256" s="146">
        <v>284681.65000000002</v>
      </c>
      <c r="F256" s="146">
        <v>287241.08</v>
      </c>
      <c r="G256" s="146">
        <v>293676.36</v>
      </c>
      <c r="H256" s="146">
        <v>306468.8</v>
      </c>
      <c r="I256" s="146">
        <v>299802.51</v>
      </c>
      <c r="J256" s="146">
        <v>302460.5</v>
      </c>
      <c r="K256" s="146">
        <v>319092.93</v>
      </c>
      <c r="L256" s="146">
        <v>296321.21000000002</v>
      </c>
      <c r="M256" s="147">
        <v>296282.05</v>
      </c>
      <c r="N256" s="146">
        <v>268004.58</v>
      </c>
      <c r="O256" s="146">
        <v>274026.75</v>
      </c>
      <c r="P256" s="146">
        <v>293508.08</v>
      </c>
      <c r="Q256" s="146">
        <v>246431.27</v>
      </c>
      <c r="R256" s="146">
        <v>276110.5</v>
      </c>
      <c r="S256" s="58">
        <f t="shared" si="3"/>
        <v>4800176.6599999992</v>
      </c>
    </row>
    <row r="257" spans="1:19" x14ac:dyDescent="0.25">
      <c r="A257" s="145" t="s">
        <v>950</v>
      </c>
      <c r="B257" s="118">
        <v>695251.21</v>
      </c>
      <c r="C257" s="118">
        <v>716547.53</v>
      </c>
      <c r="D257" s="118">
        <v>819975.63</v>
      </c>
      <c r="E257" s="118">
        <v>747041.51</v>
      </c>
      <c r="F257" s="118">
        <v>702426</v>
      </c>
      <c r="G257" s="118">
        <v>732208.59</v>
      </c>
      <c r="H257" s="118">
        <v>725747.12</v>
      </c>
      <c r="I257" s="118">
        <v>751580.77</v>
      </c>
      <c r="J257" s="118">
        <v>763394.08</v>
      </c>
      <c r="K257" s="118">
        <v>765989.12</v>
      </c>
      <c r="L257" s="118">
        <v>704473.16</v>
      </c>
      <c r="M257" s="148">
        <v>668019.54</v>
      </c>
      <c r="N257" s="118">
        <v>633910.57999999996</v>
      </c>
      <c r="O257" s="118">
        <v>607123.09</v>
      </c>
      <c r="P257" s="118">
        <v>589757.22</v>
      </c>
      <c r="Q257" s="118">
        <v>505533.39</v>
      </c>
      <c r="R257" s="118">
        <v>477001.36</v>
      </c>
      <c r="S257" s="58">
        <f t="shared" si="3"/>
        <v>11605979.9</v>
      </c>
    </row>
    <row r="258" spans="1:19" x14ac:dyDescent="0.25">
      <c r="A258" s="145" t="s">
        <v>951</v>
      </c>
      <c r="B258" s="146">
        <v>42981.68</v>
      </c>
      <c r="C258" s="146">
        <v>34124.43</v>
      </c>
      <c r="D258" s="146">
        <v>42600.39</v>
      </c>
      <c r="E258" s="146">
        <v>43159.38</v>
      </c>
      <c r="F258" s="146">
        <v>40753.94</v>
      </c>
      <c r="G258" s="146">
        <v>44166.86</v>
      </c>
      <c r="H258" s="146">
        <v>65403.85</v>
      </c>
      <c r="I258" s="146">
        <v>56960.03</v>
      </c>
      <c r="J258" s="146">
        <v>45195.27</v>
      </c>
      <c r="K258" s="146">
        <v>39802.78</v>
      </c>
      <c r="L258" s="146">
        <v>37974.629999999997</v>
      </c>
      <c r="M258" s="147">
        <v>41958.33</v>
      </c>
      <c r="N258" s="146">
        <v>34489.269999999997</v>
      </c>
      <c r="O258" s="146">
        <v>35835.800000000003</v>
      </c>
      <c r="P258" s="146">
        <v>42574.55</v>
      </c>
      <c r="Q258" s="146">
        <v>55226.51</v>
      </c>
      <c r="R258" s="146">
        <v>95197.4</v>
      </c>
      <c r="S258" s="58">
        <f t="shared" ref="S258:S321" si="4">SUM(B258:R258)</f>
        <v>798405.10000000009</v>
      </c>
    </row>
    <row r="259" spans="1:19" x14ac:dyDescent="0.25">
      <c r="A259" s="145" t="s">
        <v>952</v>
      </c>
      <c r="B259" s="118">
        <v>491909.52</v>
      </c>
      <c r="C259" s="118">
        <v>429739.39</v>
      </c>
      <c r="D259" s="118">
        <v>486180.67</v>
      </c>
      <c r="E259" s="118">
        <v>486700.76</v>
      </c>
      <c r="F259" s="118">
        <v>210836.02</v>
      </c>
      <c r="G259" s="118"/>
      <c r="H259" s="118"/>
      <c r="I259" s="118"/>
      <c r="J259" s="118"/>
      <c r="K259" s="118"/>
      <c r="L259" s="118">
        <v>202734.79</v>
      </c>
      <c r="M259" s="148">
        <v>444137.56</v>
      </c>
      <c r="N259" s="118">
        <v>460186.97</v>
      </c>
      <c r="O259" s="118">
        <v>448563.51</v>
      </c>
      <c r="P259" s="118">
        <v>494198.28</v>
      </c>
      <c r="Q259" s="118">
        <v>440156.57</v>
      </c>
      <c r="R259" s="118">
        <v>453395.87</v>
      </c>
      <c r="S259" s="58">
        <f t="shared" si="4"/>
        <v>5048739.91</v>
      </c>
    </row>
    <row r="260" spans="1:19" x14ac:dyDescent="0.25">
      <c r="A260" s="145" t="s">
        <v>953</v>
      </c>
      <c r="B260" s="146">
        <v>39994.620000000003</v>
      </c>
      <c r="C260" s="146">
        <v>38664.65</v>
      </c>
      <c r="D260" s="146">
        <v>48511.85</v>
      </c>
      <c r="E260" s="146">
        <v>48191.31</v>
      </c>
      <c r="F260" s="146">
        <v>52008.92</v>
      </c>
      <c r="G260" s="146">
        <v>46012.23</v>
      </c>
      <c r="H260" s="146">
        <v>44558.07</v>
      </c>
      <c r="I260" s="146">
        <v>45641.07</v>
      </c>
      <c r="J260" s="146">
        <v>44306.559999999998</v>
      </c>
      <c r="K260" s="146">
        <v>45093.32</v>
      </c>
      <c r="L260" s="146">
        <v>39713.050000000003</v>
      </c>
      <c r="M260" s="147">
        <v>42900.47</v>
      </c>
      <c r="N260" s="146">
        <v>36365.83</v>
      </c>
      <c r="O260" s="146">
        <v>46792.36</v>
      </c>
      <c r="P260" s="146">
        <v>38834.71</v>
      </c>
      <c r="Q260" s="146">
        <v>35831.24</v>
      </c>
      <c r="R260" s="146">
        <v>38249.730000000003</v>
      </c>
      <c r="S260" s="58">
        <f t="shared" si="4"/>
        <v>731669.98999999987</v>
      </c>
    </row>
    <row r="261" spans="1:19" x14ac:dyDescent="0.25">
      <c r="A261" s="145" t="s">
        <v>440</v>
      </c>
      <c r="B261" s="118">
        <v>685229.97</v>
      </c>
      <c r="C261" s="118">
        <v>561960.75</v>
      </c>
      <c r="D261" s="118">
        <v>541043.66</v>
      </c>
      <c r="E261" s="118">
        <v>575378.46</v>
      </c>
      <c r="F261" s="118">
        <v>555175.15</v>
      </c>
      <c r="G261" s="118">
        <v>551563.87</v>
      </c>
      <c r="H261" s="118">
        <v>496265.34</v>
      </c>
      <c r="I261" s="118">
        <v>396239.72</v>
      </c>
      <c r="J261" s="118">
        <v>398465.21</v>
      </c>
      <c r="K261" s="118">
        <v>430006.91</v>
      </c>
      <c r="L261" s="118">
        <v>419871.29</v>
      </c>
      <c r="M261" s="148">
        <v>109516.36</v>
      </c>
      <c r="N261" s="118"/>
      <c r="O261" s="118"/>
      <c r="P261" s="118"/>
      <c r="Q261" s="118"/>
      <c r="R261" s="118">
        <v>237616.06</v>
      </c>
      <c r="S261" s="58">
        <f t="shared" si="4"/>
        <v>5958332.75</v>
      </c>
    </row>
    <row r="262" spans="1:19" x14ac:dyDescent="0.25">
      <c r="A262" s="145" t="s">
        <v>954</v>
      </c>
      <c r="B262" s="146">
        <v>197185.41</v>
      </c>
      <c r="C262" s="146">
        <v>196044.42</v>
      </c>
      <c r="D262" s="146">
        <v>235983.35</v>
      </c>
      <c r="E262" s="146">
        <v>231227.75</v>
      </c>
      <c r="F262" s="146">
        <v>245633.41</v>
      </c>
      <c r="G262" s="146">
        <v>246989.06</v>
      </c>
      <c r="H262" s="146">
        <v>291657.53000000003</v>
      </c>
      <c r="I262" s="146">
        <v>282196.11</v>
      </c>
      <c r="J262" s="146">
        <v>258386.12</v>
      </c>
      <c r="K262" s="146">
        <v>284368.03999999998</v>
      </c>
      <c r="L262" s="146">
        <v>242885.81</v>
      </c>
      <c r="M262" s="147">
        <v>257891.57</v>
      </c>
      <c r="N262" s="146">
        <v>203400.84</v>
      </c>
      <c r="O262" s="146">
        <v>214170.35</v>
      </c>
      <c r="P262" s="146">
        <v>250447.46</v>
      </c>
      <c r="Q262" s="146">
        <v>237145.09</v>
      </c>
      <c r="R262" s="146">
        <v>232848.25</v>
      </c>
      <c r="S262" s="58">
        <f t="shared" si="4"/>
        <v>4108460.57</v>
      </c>
    </row>
    <row r="263" spans="1:19" x14ac:dyDescent="0.25">
      <c r="A263" s="145" t="s">
        <v>955</v>
      </c>
      <c r="B263" s="118">
        <v>342609.1</v>
      </c>
      <c r="C263" s="118">
        <v>316672.90999999997</v>
      </c>
      <c r="D263" s="118">
        <v>338901.53</v>
      </c>
      <c r="E263" s="118">
        <v>352474.94</v>
      </c>
      <c r="F263" s="118">
        <v>353629.18</v>
      </c>
      <c r="G263" s="118">
        <v>340540.07</v>
      </c>
      <c r="H263" s="118">
        <v>342513.01</v>
      </c>
      <c r="I263" s="118">
        <v>343350.65</v>
      </c>
      <c r="J263" s="118">
        <v>336026.71</v>
      </c>
      <c r="K263" s="118">
        <v>370520.99</v>
      </c>
      <c r="L263" s="118">
        <v>360794.11</v>
      </c>
      <c r="M263" s="148">
        <v>362608.9</v>
      </c>
      <c r="N263" s="118">
        <v>317388.65999999997</v>
      </c>
      <c r="O263" s="118">
        <v>323467</v>
      </c>
      <c r="P263" s="118">
        <v>366822.32</v>
      </c>
      <c r="Q263" s="118">
        <v>321723.57</v>
      </c>
      <c r="R263" s="118">
        <v>345212.1</v>
      </c>
      <c r="S263" s="58">
        <f t="shared" si="4"/>
        <v>5835255.75</v>
      </c>
    </row>
    <row r="264" spans="1:19" x14ac:dyDescent="0.25">
      <c r="A264" s="145" t="s">
        <v>956</v>
      </c>
      <c r="B264" s="146">
        <v>344565.13</v>
      </c>
      <c r="C264" s="146">
        <v>301862.46999999997</v>
      </c>
      <c r="D264" s="146">
        <v>338683.99</v>
      </c>
      <c r="E264" s="146">
        <v>382233.48</v>
      </c>
      <c r="F264" s="146">
        <v>372162.35</v>
      </c>
      <c r="G264" s="146">
        <v>348700.27</v>
      </c>
      <c r="H264" s="146">
        <v>372308.35</v>
      </c>
      <c r="I264" s="146">
        <v>397918.53</v>
      </c>
      <c r="J264" s="146">
        <v>366075.27</v>
      </c>
      <c r="K264" s="146">
        <v>353035.11</v>
      </c>
      <c r="L264" s="146">
        <v>366831.22</v>
      </c>
      <c r="M264" s="147">
        <v>331215.62</v>
      </c>
      <c r="N264" s="146">
        <v>314995.56</v>
      </c>
      <c r="O264" s="146">
        <v>282527.02</v>
      </c>
      <c r="P264" s="146">
        <v>274210.82</v>
      </c>
      <c r="Q264" s="146">
        <v>261919.27</v>
      </c>
      <c r="R264" s="146">
        <v>261282.75</v>
      </c>
      <c r="S264" s="58">
        <f t="shared" si="4"/>
        <v>5670527.209999999</v>
      </c>
    </row>
    <row r="265" spans="1:19" x14ac:dyDescent="0.25">
      <c r="A265" s="145" t="s">
        <v>957</v>
      </c>
      <c r="B265" s="118">
        <v>36776.39</v>
      </c>
      <c r="C265" s="118">
        <v>33082.15</v>
      </c>
      <c r="D265" s="118">
        <v>31719.7</v>
      </c>
      <c r="E265" s="118">
        <v>29261.77</v>
      </c>
      <c r="F265" s="118">
        <v>30924.54</v>
      </c>
      <c r="G265" s="118">
        <v>33991.99</v>
      </c>
      <c r="H265" s="118">
        <v>33177.51</v>
      </c>
      <c r="I265" s="118">
        <v>30304.16</v>
      </c>
      <c r="J265" s="118">
        <v>33326.410000000003</v>
      </c>
      <c r="K265" s="118">
        <v>32664.58</v>
      </c>
      <c r="L265" s="118">
        <v>26293.18</v>
      </c>
      <c r="M265" s="148">
        <v>39794.42</v>
      </c>
      <c r="N265" s="118">
        <v>34685.99</v>
      </c>
      <c r="O265" s="118">
        <v>33153.65</v>
      </c>
      <c r="P265" s="118">
        <v>32495.33</v>
      </c>
      <c r="Q265" s="118">
        <v>30947.32</v>
      </c>
      <c r="R265" s="118">
        <v>38321.019999999997</v>
      </c>
      <c r="S265" s="58">
        <f t="shared" si="4"/>
        <v>560920.11</v>
      </c>
    </row>
    <row r="266" spans="1:19" x14ac:dyDescent="0.25">
      <c r="A266" s="145" t="s">
        <v>958</v>
      </c>
      <c r="B266" s="146">
        <v>325070.67</v>
      </c>
      <c r="C266" s="146">
        <v>310036.65000000002</v>
      </c>
      <c r="D266" s="146">
        <v>352920.52</v>
      </c>
      <c r="E266" s="146">
        <v>340024.62</v>
      </c>
      <c r="F266" s="146">
        <v>350950.23</v>
      </c>
      <c r="G266" s="146">
        <v>328113.31</v>
      </c>
      <c r="H266" s="146">
        <v>382188.38</v>
      </c>
      <c r="I266" s="146">
        <v>387388.29</v>
      </c>
      <c r="J266" s="146">
        <v>340090.26</v>
      </c>
      <c r="K266" s="146">
        <v>342797.71</v>
      </c>
      <c r="L266" s="146">
        <v>312729.17</v>
      </c>
      <c r="M266" s="147">
        <v>321711.2</v>
      </c>
      <c r="N266" s="146">
        <v>289234.15000000002</v>
      </c>
      <c r="O266" s="146">
        <v>312189.73</v>
      </c>
      <c r="P266" s="146">
        <v>304718.21999999997</v>
      </c>
      <c r="Q266" s="146">
        <v>288571.81</v>
      </c>
      <c r="R266" s="146">
        <v>319947.95</v>
      </c>
      <c r="S266" s="58">
        <f t="shared" si="4"/>
        <v>5608682.8700000001</v>
      </c>
    </row>
    <row r="267" spans="1:19" x14ac:dyDescent="0.25">
      <c r="A267" s="145" t="s">
        <v>959</v>
      </c>
      <c r="B267" s="118">
        <v>305561.15000000002</v>
      </c>
      <c r="C267" s="118">
        <v>269591.13</v>
      </c>
      <c r="D267" s="118">
        <v>314124.01</v>
      </c>
      <c r="E267" s="118">
        <v>297100.83</v>
      </c>
      <c r="F267" s="118">
        <v>188728.67</v>
      </c>
      <c r="G267" s="118">
        <v>175927</v>
      </c>
      <c r="H267" s="118">
        <v>249061.53</v>
      </c>
      <c r="I267" s="118">
        <v>320888.65999999997</v>
      </c>
      <c r="J267" s="118">
        <v>314044.67</v>
      </c>
      <c r="K267" s="118">
        <v>342477.32</v>
      </c>
      <c r="L267" s="118">
        <v>341222.26</v>
      </c>
      <c r="M267" s="148">
        <v>358879.83</v>
      </c>
      <c r="N267" s="118">
        <v>340909.16</v>
      </c>
      <c r="O267" s="118">
        <v>347414.8</v>
      </c>
      <c r="P267" s="118">
        <v>353634.74</v>
      </c>
      <c r="Q267" s="118">
        <v>299540.40000000002</v>
      </c>
      <c r="R267" s="118">
        <v>319328.81</v>
      </c>
      <c r="S267" s="58">
        <f t="shared" si="4"/>
        <v>5138434.97</v>
      </c>
    </row>
    <row r="268" spans="1:19" x14ac:dyDescent="0.25">
      <c r="A268" s="145" t="s">
        <v>433</v>
      </c>
      <c r="B268" s="146">
        <v>1006555.86</v>
      </c>
      <c r="C268" s="146">
        <v>829139.41</v>
      </c>
      <c r="D268" s="146">
        <v>848507.95</v>
      </c>
      <c r="E268" s="146">
        <v>845916.04</v>
      </c>
      <c r="F268" s="146">
        <v>874918.13</v>
      </c>
      <c r="G268" s="146">
        <v>822625.03</v>
      </c>
      <c r="H268" s="146">
        <v>856241.31</v>
      </c>
      <c r="I268" s="146">
        <v>879100.12</v>
      </c>
      <c r="J268" s="146">
        <v>873447.15</v>
      </c>
      <c r="K268" s="146">
        <v>921706.48</v>
      </c>
      <c r="L268" s="146">
        <v>895937.98</v>
      </c>
      <c r="M268" s="147">
        <v>941928.69</v>
      </c>
      <c r="N268" s="146">
        <v>854510.87</v>
      </c>
      <c r="O268" s="146">
        <v>838564.68</v>
      </c>
      <c r="P268" s="146">
        <v>806211.52</v>
      </c>
      <c r="Q268" s="146">
        <v>683002.56</v>
      </c>
      <c r="R268" s="146">
        <v>696012.34</v>
      </c>
      <c r="S268" s="58">
        <f t="shared" si="4"/>
        <v>14474326.119999999</v>
      </c>
    </row>
    <row r="269" spans="1:19" x14ac:dyDescent="0.25">
      <c r="A269" s="145" t="s">
        <v>960</v>
      </c>
      <c r="B269" s="118">
        <v>244441.88</v>
      </c>
      <c r="C269" s="118">
        <v>229794.03</v>
      </c>
      <c r="D269" s="118">
        <v>290638.51</v>
      </c>
      <c r="E269" s="118">
        <v>300889.26</v>
      </c>
      <c r="F269" s="118">
        <v>326204.98</v>
      </c>
      <c r="G269" s="118">
        <v>331777.15000000002</v>
      </c>
      <c r="H269" s="118">
        <v>345668.96</v>
      </c>
      <c r="I269" s="118">
        <v>345803.84</v>
      </c>
      <c r="J269" s="118">
        <v>323088.96999999997</v>
      </c>
      <c r="K269" s="118">
        <v>362439.56</v>
      </c>
      <c r="L269" s="118">
        <v>313588.81</v>
      </c>
      <c r="M269" s="148">
        <v>305312.53000000003</v>
      </c>
      <c r="N269" s="118">
        <v>197267.7</v>
      </c>
      <c r="O269" s="118">
        <v>198550.05</v>
      </c>
      <c r="P269" s="118">
        <v>228027</v>
      </c>
      <c r="Q269" s="118">
        <v>223389.37</v>
      </c>
      <c r="R269" s="118">
        <v>232321.13</v>
      </c>
      <c r="S269" s="58">
        <f t="shared" si="4"/>
        <v>4799203.7300000004</v>
      </c>
    </row>
    <row r="270" spans="1:19" x14ac:dyDescent="0.25">
      <c r="A270" s="145" t="s">
        <v>961</v>
      </c>
      <c r="B270" s="146">
        <v>561072.02</v>
      </c>
      <c r="C270" s="146">
        <v>489068.08</v>
      </c>
      <c r="D270" s="146">
        <v>506070.08</v>
      </c>
      <c r="E270" s="146">
        <v>481321.39</v>
      </c>
      <c r="F270" s="146">
        <v>522508.47</v>
      </c>
      <c r="G270" s="146">
        <v>501399.39</v>
      </c>
      <c r="H270" s="146">
        <v>580174.46</v>
      </c>
      <c r="I270" s="146">
        <v>586369.49</v>
      </c>
      <c r="J270" s="146">
        <v>536038.01</v>
      </c>
      <c r="K270" s="146">
        <v>540273.74</v>
      </c>
      <c r="L270" s="146">
        <v>483755.12</v>
      </c>
      <c r="M270" s="147">
        <v>498953.79</v>
      </c>
      <c r="N270" s="146">
        <v>410501.51</v>
      </c>
      <c r="O270" s="146">
        <v>446874.87</v>
      </c>
      <c r="P270" s="146">
        <v>461828.97</v>
      </c>
      <c r="Q270" s="146">
        <v>418635.42</v>
      </c>
      <c r="R270" s="146">
        <v>437007.23</v>
      </c>
      <c r="S270" s="58">
        <f t="shared" si="4"/>
        <v>8461852.0399999991</v>
      </c>
    </row>
    <row r="271" spans="1:19" x14ac:dyDescent="0.25">
      <c r="A271" s="145" t="s">
        <v>962</v>
      </c>
      <c r="B271" s="118">
        <v>230272.15</v>
      </c>
      <c r="C271" s="118">
        <v>247085.49</v>
      </c>
      <c r="D271" s="118">
        <v>255502.18</v>
      </c>
      <c r="E271" s="118">
        <v>255038.07999999999</v>
      </c>
      <c r="F271" s="118">
        <v>271973.28000000003</v>
      </c>
      <c r="G271" s="118">
        <v>282157.90000000002</v>
      </c>
      <c r="H271" s="118">
        <v>292524.89</v>
      </c>
      <c r="I271" s="118">
        <v>289152.69</v>
      </c>
      <c r="J271" s="118">
        <v>273323.03999999998</v>
      </c>
      <c r="K271" s="118">
        <v>274636.46999999997</v>
      </c>
      <c r="L271" s="118">
        <v>264578.8</v>
      </c>
      <c r="M271" s="148">
        <v>267474.39</v>
      </c>
      <c r="N271" s="118">
        <v>227408.81</v>
      </c>
      <c r="O271" s="118">
        <v>220329.83</v>
      </c>
      <c r="P271" s="118">
        <v>220777.56</v>
      </c>
      <c r="Q271" s="118">
        <v>192500.01</v>
      </c>
      <c r="R271" s="118">
        <v>159909.4</v>
      </c>
      <c r="S271" s="58">
        <f t="shared" si="4"/>
        <v>4224644.9700000007</v>
      </c>
    </row>
    <row r="272" spans="1:19" x14ac:dyDescent="0.25">
      <c r="A272" s="145" t="s">
        <v>963</v>
      </c>
      <c r="B272" s="146">
        <v>149541.01999999999</v>
      </c>
      <c r="C272" s="146">
        <v>143435.54</v>
      </c>
      <c r="D272" s="146">
        <v>161963.51</v>
      </c>
      <c r="E272" s="146">
        <v>157458.87</v>
      </c>
      <c r="F272" s="146">
        <v>172237.67</v>
      </c>
      <c r="G272" s="146">
        <v>176545.84</v>
      </c>
      <c r="H272" s="146">
        <v>187699.88</v>
      </c>
      <c r="I272" s="146">
        <v>197228.54</v>
      </c>
      <c r="J272" s="146">
        <v>172410.42</v>
      </c>
      <c r="K272" s="146">
        <v>178060.09</v>
      </c>
      <c r="L272" s="146">
        <v>170007.94</v>
      </c>
      <c r="M272" s="147">
        <v>179006.07999999999</v>
      </c>
      <c r="N272" s="146">
        <v>161465.42000000001</v>
      </c>
      <c r="O272" s="146">
        <v>155530.56</v>
      </c>
      <c r="P272" s="146">
        <v>163149.54</v>
      </c>
      <c r="Q272" s="146">
        <v>156927.37</v>
      </c>
      <c r="R272" s="146">
        <v>187261.05</v>
      </c>
      <c r="S272" s="58">
        <f t="shared" si="4"/>
        <v>2869929.3400000003</v>
      </c>
    </row>
    <row r="273" spans="1:19" x14ac:dyDescent="0.25">
      <c r="A273" s="145" t="s">
        <v>964</v>
      </c>
      <c r="B273" s="118">
        <v>539569.78</v>
      </c>
      <c r="C273" s="118">
        <v>465521.41</v>
      </c>
      <c r="D273" s="118">
        <v>540824.52</v>
      </c>
      <c r="E273" s="118">
        <v>556332.94999999995</v>
      </c>
      <c r="F273" s="118">
        <v>571948.91</v>
      </c>
      <c r="G273" s="118">
        <v>557046.42000000004</v>
      </c>
      <c r="H273" s="118">
        <v>624024.31999999995</v>
      </c>
      <c r="I273" s="118">
        <v>635560.26</v>
      </c>
      <c r="J273" s="118">
        <v>562898.68000000005</v>
      </c>
      <c r="K273" s="118">
        <v>625242.42000000004</v>
      </c>
      <c r="L273" s="118">
        <v>576035.68999999994</v>
      </c>
      <c r="M273" s="148">
        <v>594137.06000000006</v>
      </c>
      <c r="N273" s="118">
        <v>535762.92000000004</v>
      </c>
      <c r="O273" s="118">
        <v>555167.80000000005</v>
      </c>
      <c r="P273" s="118">
        <v>572437.19999999995</v>
      </c>
      <c r="Q273" s="118">
        <v>507793.76</v>
      </c>
      <c r="R273" s="118">
        <v>547386.66</v>
      </c>
      <c r="S273" s="58">
        <f t="shared" si="4"/>
        <v>9567690.7599999998</v>
      </c>
    </row>
    <row r="274" spans="1:19" x14ac:dyDescent="0.25">
      <c r="A274" s="145" t="s">
        <v>965</v>
      </c>
      <c r="B274" s="146">
        <v>453574.86</v>
      </c>
      <c r="C274" s="146">
        <v>408264.76</v>
      </c>
      <c r="D274" s="146">
        <v>460616.3</v>
      </c>
      <c r="E274" s="146">
        <v>466827.07</v>
      </c>
      <c r="F274" s="146">
        <v>491349.63</v>
      </c>
      <c r="G274" s="146">
        <v>494114.92</v>
      </c>
      <c r="H274" s="146">
        <v>505208.02</v>
      </c>
      <c r="I274" s="146">
        <v>510205.75</v>
      </c>
      <c r="J274" s="146">
        <v>486512.28</v>
      </c>
      <c r="K274" s="146">
        <v>505710.9</v>
      </c>
      <c r="L274" s="146">
        <v>487932.36</v>
      </c>
      <c r="M274" s="147">
        <v>494171.83</v>
      </c>
      <c r="N274" s="146">
        <v>444919.28</v>
      </c>
      <c r="O274" s="146">
        <v>447937.75</v>
      </c>
      <c r="P274" s="146">
        <v>455635.36</v>
      </c>
      <c r="Q274" s="146">
        <v>393712.51</v>
      </c>
      <c r="R274" s="146">
        <v>411355.49</v>
      </c>
      <c r="S274" s="58">
        <f t="shared" si="4"/>
        <v>7918049.0700000012</v>
      </c>
    </row>
    <row r="275" spans="1:19" x14ac:dyDescent="0.25">
      <c r="A275" s="145" t="s">
        <v>426</v>
      </c>
      <c r="B275" s="118">
        <v>627986.98</v>
      </c>
      <c r="C275" s="118">
        <v>596958.62</v>
      </c>
      <c r="D275" s="118">
        <v>668945.03</v>
      </c>
      <c r="E275" s="118">
        <v>715304.02</v>
      </c>
      <c r="F275" s="118">
        <v>712254.61</v>
      </c>
      <c r="G275" s="118">
        <v>732309.39</v>
      </c>
      <c r="H275" s="118">
        <v>739799.33</v>
      </c>
      <c r="I275" s="118">
        <v>739676.07</v>
      </c>
      <c r="J275" s="118">
        <v>737451.83</v>
      </c>
      <c r="K275" s="118">
        <v>769685.8</v>
      </c>
      <c r="L275" s="118">
        <v>724069.9</v>
      </c>
      <c r="M275" s="148">
        <v>731229.93000000098</v>
      </c>
      <c r="N275" s="118">
        <v>656062.27</v>
      </c>
      <c r="O275" s="118">
        <v>611092.54</v>
      </c>
      <c r="P275" s="118">
        <v>682708.81</v>
      </c>
      <c r="Q275" s="118">
        <v>562902.48</v>
      </c>
      <c r="R275" s="118">
        <v>629949.99</v>
      </c>
      <c r="S275" s="58">
        <f t="shared" si="4"/>
        <v>11638387.600000001</v>
      </c>
    </row>
    <row r="276" spans="1:19" x14ac:dyDescent="0.25">
      <c r="A276" s="145" t="s">
        <v>966</v>
      </c>
      <c r="B276" s="146"/>
      <c r="C276" s="146"/>
      <c r="D276" s="146"/>
      <c r="E276" s="146"/>
      <c r="F276" s="146"/>
      <c r="G276" s="146"/>
      <c r="H276" s="146"/>
      <c r="I276" s="146"/>
      <c r="J276" s="146"/>
      <c r="K276" s="146"/>
      <c r="L276" s="146"/>
      <c r="M276" s="147"/>
      <c r="N276" s="146">
        <v>135617.5</v>
      </c>
      <c r="O276" s="146">
        <v>214590.01</v>
      </c>
      <c r="P276" s="146">
        <v>243248.67</v>
      </c>
      <c r="Q276" s="146">
        <v>237765.35</v>
      </c>
      <c r="R276" s="146">
        <v>298088.82</v>
      </c>
      <c r="S276" s="58">
        <f t="shared" si="4"/>
        <v>1129310.3500000001</v>
      </c>
    </row>
    <row r="277" spans="1:19" x14ac:dyDescent="0.25">
      <c r="A277" s="145" t="s">
        <v>967</v>
      </c>
      <c r="B277" s="118">
        <v>247944.69</v>
      </c>
      <c r="C277" s="118">
        <v>211971.20000000001</v>
      </c>
      <c r="D277" s="118">
        <v>242475.94</v>
      </c>
      <c r="E277" s="118">
        <v>257855.3</v>
      </c>
      <c r="F277" s="118">
        <v>272859.14</v>
      </c>
      <c r="G277" s="118">
        <v>276015.34999999998</v>
      </c>
      <c r="H277" s="118">
        <v>275085.64</v>
      </c>
      <c r="I277" s="118">
        <v>268769.78000000003</v>
      </c>
      <c r="J277" s="118">
        <v>257771.02</v>
      </c>
      <c r="K277" s="118">
        <v>281205.01</v>
      </c>
      <c r="L277" s="118">
        <v>272553.8</v>
      </c>
      <c r="M277" s="148">
        <v>277346.94</v>
      </c>
      <c r="N277" s="118">
        <v>250218.69</v>
      </c>
      <c r="O277" s="118">
        <v>251542.89</v>
      </c>
      <c r="P277" s="118">
        <v>269355.25</v>
      </c>
      <c r="Q277" s="118">
        <v>247181.13</v>
      </c>
      <c r="R277" s="118">
        <v>268058.82</v>
      </c>
      <c r="S277" s="58">
        <f t="shared" si="4"/>
        <v>4428210.59</v>
      </c>
    </row>
    <row r="278" spans="1:19" x14ac:dyDescent="0.25">
      <c r="A278" s="145" t="s">
        <v>968</v>
      </c>
      <c r="B278" s="146">
        <v>258732.83</v>
      </c>
      <c r="C278" s="146">
        <v>229073.55</v>
      </c>
      <c r="D278" s="146">
        <v>254314.1</v>
      </c>
      <c r="E278" s="146">
        <v>249062.95</v>
      </c>
      <c r="F278" s="146">
        <v>255126.52</v>
      </c>
      <c r="G278" s="146">
        <v>265989.46000000002</v>
      </c>
      <c r="H278" s="146">
        <v>280892.21999999997</v>
      </c>
      <c r="I278" s="146">
        <v>271019.33</v>
      </c>
      <c r="J278" s="146">
        <v>265059.40999999997</v>
      </c>
      <c r="K278" s="146">
        <v>304968.03000000003</v>
      </c>
      <c r="L278" s="146">
        <v>246386.24</v>
      </c>
      <c r="M278" s="147">
        <v>248494.94</v>
      </c>
      <c r="N278" s="146">
        <v>207524.6</v>
      </c>
      <c r="O278" s="146">
        <v>208303.12</v>
      </c>
      <c r="P278" s="146">
        <v>224213.53</v>
      </c>
      <c r="Q278" s="146">
        <v>247781.59</v>
      </c>
      <c r="R278" s="146">
        <v>226310.93</v>
      </c>
      <c r="S278" s="58">
        <f t="shared" si="4"/>
        <v>4243253.3500000006</v>
      </c>
    </row>
    <row r="279" spans="1:19" x14ac:dyDescent="0.25">
      <c r="A279" s="145" t="s">
        <v>969</v>
      </c>
      <c r="B279" s="118">
        <v>578123.96</v>
      </c>
      <c r="C279" s="118">
        <v>493442.37</v>
      </c>
      <c r="D279" s="118">
        <v>556750.19999999995</v>
      </c>
      <c r="E279" s="118">
        <v>610109.52</v>
      </c>
      <c r="F279" s="118">
        <v>574784.46</v>
      </c>
      <c r="G279" s="118">
        <v>570336.78</v>
      </c>
      <c r="H279" s="118">
        <v>653664.55000000005</v>
      </c>
      <c r="I279" s="118">
        <v>657667.87</v>
      </c>
      <c r="J279" s="118">
        <v>631777.42000000004</v>
      </c>
      <c r="K279" s="118">
        <v>610624.64</v>
      </c>
      <c r="L279" s="118">
        <v>547589.39</v>
      </c>
      <c r="M279" s="148">
        <v>511395.54</v>
      </c>
      <c r="N279" s="118">
        <v>514488.51</v>
      </c>
      <c r="O279" s="118">
        <v>531793.80000000005</v>
      </c>
      <c r="P279" s="118">
        <v>543680.91</v>
      </c>
      <c r="Q279" s="118">
        <v>488905.55</v>
      </c>
      <c r="R279" s="118">
        <v>550736.62</v>
      </c>
      <c r="S279" s="58">
        <f t="shared" si="4"/>
        <v>9625872.089999998</v>
      </c>
    </row>
    <row r="280" spans="1:19" x14ac:dyDescent="0.25">
      <c r="A280" s="145" t="s">
        <v>970</v>
      </c>
      <c r="B280" s="146">
        <v>302990.44</v>
      </c>
      <c r="C280" s="146">
        <v>273049.02</v>
      </c>
      <c r="D280" s="146">
        <v>314918.74</v>
      </c>
      <c r="E280" s="146">
        <v>326642.21999999997</v>
      </c>
      <c r="F280" s="146">
        <v>413087.04</v>
      </c>
      <c r="G280" s="146">
        <v>436509.34</v>
      </c>
      <c r="H280" s="146">
        <v>504633.66</v>
      </c>
      <c r="I280" s="146">
        <v>480193.44</v>
      </c>
      <c r="J280" s="146">
        <v>426886</v>
      </c>
      <c r="K280" s="146">
        <v>436203.22</v>
      </c>
      <c r="L280" s="146">
        <v>375863.72</v>
      </c>
      <c r="M280" s="147">
        <v>333052.48</v>
      </c>
      <c r="N280" s="146">
        <v>296609.01</v>
      </c>
      <c r="O280" s="146">
        <v>291270.51</v>
      </c>
      <c r="P280" s="146">
        <v>315444.5</v>
      </c>
      <c r="Q280" s="146">
        <v>301779.96999999997</v>
      </c>
      <c r="R280" s="146">
        <v>292989.69</v>
      </c>
      <c r="S280" s="58">
        <f t="shared" si="4"/>
        <v>6122123</v>
      </c>
    </row>
    <row r="281" spans="1:19" x14ac:dyDescent="0.25">
      <c r="A281" s="145" t="s">
        <v>971</v>
      </c>
      <c r="B281" s="118">
        <v>191040.94</v>
      </c>
      <c r="C281" s="118">
        <v>174203.16</v>
      </c>
      <c r="D281" s="118">
        <v>200825.55</v>
      </c>
      <c r="E281" s="118">
        <v>207249.56</v>
      </c>
      <c r="F281" s="118">
        <v>236250.43</v>
      </c>
      <c r="G281" s="118">
        <v>228659.28</v>
      </c>
      <c r="H281" s="118">
        <v>228258.38</v>
      </c>
      <c r="I281" s="118">
        <v>225637.34</v>
      </c>
      <c r="J281" s="118">
        <v>221522.14</v>
      </c>
      <c r="K281" s="118">
        <v>238750.16</v>
      </c>
      <c r="L281" s="118">
        <v>223840.9</v>
      </c>
      <c r="M281" s="148">
        <v>229863.73</v>
      </c>
      <c r="N281" s="118">
        <v>207538.32</v>
      </c>
      <c r="O281" s="118">
        <v>209725.28</v>
      </c>
      <c r="P281" s="118">
        <v>213264.66</v>
      </c>
      <c r="Q281" s="118">
        <v>175999.25</v>
      </c>
      <c r="R281" s="118">
        <v>189461.79</v>
      </c>
      <c r="S281" s="58">
        <f t="shared" si="4"/>
        <v>3602090.8699999996</v>
      </c>
    </row>
    <row r="282" spans="1:19" x14ac:dyDescent="0.25">
      <c r="A282" s="145" t="s">
        <v>420</v>
      </c>
      <c r="B282" s="146">
        <v>327723.46999999997</v>
      </c>
      <c r="C282" s="146">
        <v>301595.24</v>
      </c>
      <c r="D282" s="146">
        <v>341726.16</v>
      </c>
      <c r="E282" s="146">
        <v>388669.17</v>
      </c>
      <c r="F282" s="146">
        <v>385499.19</v>
      </c>
      <c r="G282" s="146">
        <v>440706.75</v>
      </c>
      <c r="H282" s="146">
        <v>436928.67</v>
      </c>
      <c r="I282" s="146">
        <v>377986.78</v>
      </c>
      <c r="J282" s="146">
        <v>384164.94</v>
      </c>
      <c r="K282" s="146">
        <v>379960.92</v>
      </c>
      <c r="L282" s="146">
        <v>356580.97</v>
      </c>
      <c r="M282" s="147">
        <v>338459.15</v>
      </c>
      <c r="N282" s="146">
        <v>286544.77</v>
      </c>
      <c r="O282" s="146">
        <v>287505.23</v>
      </c>
      <c r="P282" s="146">
        <v>228766.14</v>
      </c>
      <c r="Q282" s="146">
        <v>107161.58</v>
      </c>
      <c r="R282" s="146">
        <v>122958.21</v>
      </c>
      <c r="S282" s="58">
        <f t="shared" si="4"/>
        <v>5492937.3399999999</v>
      </c>
    </row>
    <row r="283" spans="1:19" x14ac:dyDescent="0.25">
      <c r="A283" s="145" t="s">
        <v>972</v>
      </c>
      <c r="B283" s="118">
        <v>511893.45</v>
      </c>
      <c r="C283" s="118">
        <v>461102.91</v>
      </c>
      <c r="D283" s="118">
        <v>555906.27</v>
      </c>
      <c r="E283" s="118">
        <v>634727.69999999995</v>
      </c>
      <c r="F283" s="118">
        <v>708179.25</v>
      </c>
      <c r="G283" s="118">
        <v>756401.43</v>
      </c>
      <c r="H283" s="118">
        <v>774467.77</v>
      </c>
      <c r="I283" s="118">
        <v>780785.97</v>
      </c>
      <c r="J283" s="118">
        <v>739322.19</v>
      </c>
      <c r="K283" s="118">
        <v>799987.02</v>
      </c>
      <c r="L283" s="118">
        <v>714390.09</v>
      </c>
      <c r="M283" s="148">
        <v>683802.79</v>
      </c>
      <c r="N283" s="118">
        <v>575549.76</v>
      </c>
      <c r="O283" s="118">
        <v>610387.31999999995</v>
      </c>
      <c r="P283" s="118">
        <v>682037.81</v>
      </c>
      <c r="Q283" s="118">
        <v>672642.97</v>
      </c>
      <c r="R283" s="118">
        <v>737230.39</v>
      </c>
      <c r="S283" s="58">
        <f t="shared" si="4"/>
        <v>11398815.090000002</v>
      </c>
    </row>
    <row r="284" spans="1:19" x14ac:dyDescent="0.25">
      <c r="A284" s="145" t="s">
        <v>973</v>
      </c>
      <c r="B284" s="146">
        <v>231344.12</v>
      </c>
      <c r="C284" s="146">
        <v>227961.22</v>
      </c>
      <c r="D284" s="146">
        <v>284322.27</v>
      </c>
      <c r="E284" s="146">
        <v>279617.21999999997</v>
      </c>
      <c r="F284" s="146">
        <v>293431.78000000003</v>
      </c>
      <c r="G284" s="146">
        <v>293821.78999999998</v>
      </c>
      <c r="H284" s="146">
        <v>344324.54</v>
      </c>
      <c r="I284" s="146">
        <v>352176.29</v>
      </c>
      <c r="J284" s="146">
        <v>328119.86</v>
      </c>
      <c r="K284" s="146">
        <v>319451.27</v>
      </c>
      <c r="L284" s="146">
        <v>280057.53999999998</v>
      </c>
      <c r="M284" s="147">
        <v>286532.59000000003</v>
      </c>
      <c r="N284" s="146">
        <v>257349.64</v>
      </c>
      <c r="O284" s="146">
        <v>269088.09999999998</v>
      </c>
      <c r="P284" s="146">
        <v>289154.25</v>
      </c>
      <c r="Q284" s="146">
        <v>265164.71999999997</v>
      </c>
      <c r="R284" s="146">
        <v>275987.38</v>
      </c>
      <c r="S284" s="58">
        <f t="shared" si="4"/>
        <v>4877904.58</v>
      </c>
    </row>
    <row r="285" spans="1:19" x14ac:dyDescent="0.25">
      <c r="A285" s="145" t="s">
        <v>974</v>
      </c>
      <c r="B285" s="118">
        <v>231971.4</v>
      </c>
      <c r="C285" s="118">
        <v>204764.19</v>
      </c>
      <c r="D285" s="118">
        <v>250471.1</v>
      </c>
      <c r="E285" s="118">
        <v>243472.32</v>
      </c>
      <c r="F285" s="118">
        <v>241023.95</v>
      </c>
      <c r="G285" s="118">
        <v>226251.62</v>
      </c>
      <c r="H285" s="118">
        <v>251669.14</v>
      </c>
      <c r="I285" s="118">
        <v>252146.1</v>
      </c>
      <c r="J285" s="118">
        <v>255324.94</v>
      </c>
      <c r="K285" s="118">
        <v>280423.33</v>
      </c>
      <c r="L285" s="118">
        <v>256750.81</v>
      </c>
      <c r="M285" s="148">
        <v>247914.85</v>
      </c>
      <c r="N285" s="118">
        <v>227550.72</v>
      </c>
      <c r="O285" s="118">
        <v>222011.38</v>
      </c>
      <c r="P285" s="118">
        <v>231577.31</v>
      </c>
      <c r="Q285" s="118">
        <v>221494.56</v>
      </c>
      <c r="R285" s="118">
        <v>172251.12</v>
      </c>
      <c r="S285" s="58">
        <f t="shared" si="4"/>
        <v>4017068.8400000008</v>
      </c>
    </row>
    <row r="286" spans="1:19" x14ac:dyDescent="0.25">
      <c r="A286" s="145" t="s">
        <v>975</v>
      </c>
      <c r="B286" s="146">
        <v>170593.41</v>
      </c>
      <c r="C286" s="146">
        <v>155528.63</v>
      </c>
      <c r="D286" s="146">
        <v>168824.67</v>
      </c>
      <c r="E286" s="146">
        <v>174007.26</v>
      </c>
      <c r="F286" s="146">
        <v>183357.68</v>
      </c>
      <c r="G286" s="146">
        <v>192420.74</v>
      </c>
      <c r="H286" s="146">
        <v>193473.75</v>
      </c>
      <c r="I286" s="146">
        <v>189211.81</v>
      </c>
      <c r="J286" s="146">
        <v>185504.37</v>
      </c>
      <c r="K286" s="146">
        <v>196134.11</v>
      </c>
      <c r="L286" s="146">
        <v>190779.75</v>
      </c>
      <c r="M286" s="147">
        <v>196783.4</v>
      </c>
      <c r="N286" s="146">
        <v>181447.86</v>
      </c>
      <c r="O286" s="146">
        <v>177918.94</v>
      </c>
      <c r="P286" s="146">
        <v>184934.48</v>
      </c>
      <c r="Q286" s="146">
        <v>164838.60999999999</v>
      </c>
      <c r="R286" s="146">
        <v>183033.25</v>
      </c>
      <c r="S286" s="58">
        <f t="shared" si="4"/>
        <v>3088792.7199999997</v>
      </c>
    </row>
    <row r="287" spans="1:19" x14ac:dyDescent="0.25">
      <c r="A287" s="145" t="s">
        <v>976</v>
      </c>
      <c r="B287" s="118">
        <v>665940.67000000004</v>
      </c>
      <c r="C287" s="118">
        <v>575332.56000000006</v>
      </c>
      <c r="D287" s="118">
        <v>633064.80000000005</v>
      </c>
      <c r="E287" s="118">
        <v>642481.9</v>
      </c>
      <c r="F287" s="118">
        <v>629855.53</v>
      </c>
      <c r="G287" s="118">
        <v>613187.92000000004</v>
      </c>
      <c r="H287" s="118">
        <v>631051.84</v>
      </c>
      <c r="I287" s="118">
        <v>638417.26</v>
      </c>
      <c r="J287" s="118">
        <v>603270.64</v>
      </c>
      <c r="K287" s="118">
        <v>600201.03</v>
      </c>
      <c r="L287" s="118">
        <v>616110.09</v>
      </c>
      <c r="M287" s="148">
        <v>647587.56999999995</v>
      </c>
      <c r="N287" s="118">
        <v>591139.79</v>
      </c>
      <c r="O287" s="118">
        <v>582011</v>
      </c>
      <c r="P287" s="118">
        <v>601016.59</v>
      </c>
      <c r="Q287" s="118">
        <v>542034.98</v>
      </c>
      <c r="R287" s="118">
        <v>562111.26</v>
      </c>
      <c r="S287" s="58">
        <f t="shared" si="4"/>
        <v>10374815.43</v>
      </c>
    </row>
    <row r="288" spans="1:19" x14ac:dyDescent="0.25">
      <c r="A288" s="145" t="s">
        <v>977</v>
      </c>
      <c r="B288" s="146">
        <v>297839.99</v>
      </c>
      <c r="C288" s="146">
        <v>269931.26</v>
      </c>
      <c r="D288" s="146">
        <v>310257.31</v>
      </c>
      <c r="E288" s="146">
        <v>299479.71000000002</v>
      </c>
      <c r="F288" s="146">
        <v>331522.02</v>
      </c>
      <c r="G288" s="146">
        <v>325084.15000000002</v>
      </c>
      <c r="H288" s="146">
        <v>340795.69</v>
      </c>
      <c r="I288" s="146">
        <v>340137.96</v>
      </c>
      <c r="J288" s="146">
        <v>330592.15000000002</v>
      </c>
      <c r="K288" s="146">
        <v>357505.71</v>
      </c>
      <c r="L288" s="146">
        <v>335216.69</v>
      </c>
      <c r="M288" s="147">
        <v>344755.27</v>
      </c>
      <c r="N288" s="146">
        <v>318217.75</v>
      </c>
      <c r="O288" s="146">
        <v>321796.67</v>
      </c>
      <c r="P288" s="146">
        <v>326068.07</v>
      </c>
      <c r="Q288" s="146">
        <v>275317.51</v>
      </c>
      <c r="R288" s="146">
        <v>298363.21000000002</v>
      </c>
      <c r="S288" s="58">
        <f t="shared" si="4"/>
        <v>5422881.1200000001</v>
      </c>
    </row>
    <row r="289" spans="1:19" x14ac:dyDescent="0.25">
      <c r="A289" s="145" t="s">
        <v>413</v>
      </c>
      <c r="B289" s="118">
        <v>711101.38</v>
      </c>
      <c r="C289" s="118">
        <v>651042.09</v>
      </c>
      <c r="D289" s="118">
        <v>675683.93</v>
      </c>
      <c r="E289" s="118">
        <v>717791.29</v>
      </c>
      <c r="F289" s="118">
        <v>591954.21</v>
      </c>
      <c r="G289" s="118">
        <v>667696.11</v>
      </c>
      <c r="H289" s="118">
        <v>671525.48</v>
      </c>
      <c r="I289" s="118">
        <v>682726.95</v>
      </c>
      <c r="J289" s="118">
        <v>712740.74</v>
      </c>
      <c r="K289" s="118">
        <v>755668.96</v>
      </c>
      <c r="L289" s="118">
        <v>718316.34</v>
      </c>
      <c r="M289" s="148">
        <v>732345.62</v>
      </c>
      <c r="N289" s="118">
        <v>647417.77</v>
      </c>
      <c r="O289" s="118">
        <v>640608.74</v>
      </c>
      <c r="P289" s="118">
        <v>654155.5</v>
      </c>
      <c r="Q289" s="118">
        <v>567172.31999999995</v>
      </c>
      <c r="R289" s="118">
        <v>574695.35</v>
      </c>
      <c r="S289" s="58">
        <f t="shared" si="4"/>
        <v>11372642.780000001</v>
      </c>
    </row>
    <row r="290" spans="1:19" x14ac:dyDescent="0.25">
      <c r="A290" s="145" t="s">
        <v>978</v>
      </c>
      <c r="B290" s="146">
        <v>525346.36</v>
      </c>
      <c r="C290" s="146">
        <v>533838.03</v>
      </c>
      <c r="D290" s="146">
        <v>578492.34</v>
      </c>
      <c r="E290" s="146">
        <v>537021.24</v>
      </c>
      <c r="F290" s="146">
        <v>624779.21</v>
      </c>
      <c r="G290" s="146">
        <v>621882.14</v>
      </c>
      <c r="H290" s="146">
        <v>662867.06999999995</v>
      </c>
      <c r="I290" s="146">
        <v>659743.18000000005</v>
      </c>
      <c r="J290" s="146">
        <v>658020.94999999995</v>
      </c>
      <c r="K290" s="146">
        <v>664133.56999999995</v>
      </c>
      <c r="L290" s="146">
        <v>612153.81999999995</v>
      </c>
      <c r="M290" s="147">
        <v>610155.80000000005</v>
      </c>
      <c r="N290" s="146">
        <v>518439.9</v>
      </c>
      <c r="O290" s="146">
        <v>573560.42000000004</v>
      </c>
      <c r="P290" s="146">
        <v>623208.48</v>
      </c>
      <c r="Q290" s="146">
        <v>548692.76</v>
      </c>
      <c r="R290" s="146">
        <v>579770.39</v>
      </c>
      <c r="S290" s="58">
        <f t="shared" si="4"/>
        <v>10132105.66</v>
      </c>
    </row>
    <row r="291" spans="1:19" x14ac:dyDescent="0.25">
      <c r="A291" s="145" t="s">
        <v>979</v>
      </c>
      <c r="B291" s="118">
        <v>408792.41</v>
      </c>
      <c r="C291" s="118">
        <v>366864.59</v>
      </c>
      <c r="D291" s="118">
        <v>391403.34</v>
      </c>
      <c r="E291" s="118">
        <v>404453.32</v>
      </c>
      <c r="F291" s="118">
        <v>426460.15999999997</v>
      </c>
      <c r="G291" s="118">
        <v>447315.3</v>
      </c>
      <c r="H291" s="118">
        <v>487347.42</v>
      </c>
      <c r="I291" s="118">
        <v>479860.3</v>
      </c>
      <c r="J291" s="118">
        <v>450777.72</v>
      </c>
      <c r="K291" s="118">
        <v>467086.01</v>
      </c>
      <c r="L291" s="118">
        <v>435415.35</v>
      </c>
      <c r="M291" s="148">
        <v>450915.48</v>
      </c>
      <c r="N291" s="118">
        <v>404988.57</v>
      </c>
      <c r="O291" s="118">
        <v>405763.64</v>
      </c>
      <c r="P291" s="118">
        <v>458684.63</v>
      </c>
      <c r="Q291" s="118">
        <v>417264.06</v>
      </c>
      <c r="R291" s="118">
        <v>461134.92</v>
      </c>
      <c r="S291" s="58">
        <f t="shared" si="4"/>
        <v>7364527.2199999979</v>
      </c>
    </row>
    <row r="292" spans="1:19" x14ac:dyDescent="0.25">
      <c r="A292" s="145" t="s">
        <v>980</v>
      </c>
      <c r="B292" s="146">
        <v>256664.31</v>
      </c>
      <c r="C292" s="146">
        <v>241826.57</v>
      </c>
      <c r="D292" s="146">
        <v>281291.98</v>
      </c>
      <c r="E292" s="146">
        <v>284885.45</v>
      </c>
      <c r="F292" s="146">
        <v>302091.90000000002</v>
      </c>
      <c r="G292" s="146">
        <v>318084.96000000002</v>
      </c>
      <c r="H292" s="146">
        <v>323163.36</v>
      </c>
      <c r="I292" s="146">
        <v>326445.8</v>
      </c>
      <c r="J292" s="146">
        <v>310103.5</v>
      </c>
      <c r="K292" s="146">
        <v>310907.96000000002</v>
      </c>
      <c r="L292" s="146">
        <v>272367.39</v>
      </c>
      <c r="M292" s="147">
        <v>300269.12</v>
      </c>
      <c r="N292" s="146">
        <v>282082.96000000002</v>
      </c>
      <c r="O292" s="146">
        <v>271323.78999999998</v>
      </c>
      <c r="P292" s="146">
        <v>301735.28999999998</v>
      </c>
      <c r="Q292" s="146">
        <v>278054.32</v>
      </c>
      <c r="R292" s="146">
        <v>294953.24</v>
      </c>
      <c r="S292" s="58">
        <f t="shared" si="4"/>
        <v>4956251.9000000004</v>
      </c>
    </row>
    <row r="293" spans="1:19" x14ac:dyDescent="0.25">
      <c r="A293" s="145" t="s">
        <v>981</v>
      </c>
      <c r="B293" s="118">
        <v>418002.38</v>
      </c>
      <c r="C293" s="118">
        <v>382082.32</v>
      </c>
      <c r="D293" s="118">
        <v>415054.36</v>
      </c>
      <c r="E293" s="118">
        <v>421601.2</v>
      </c>
      <c r="F293" s="118">
        <v>445022.6</v>
      </c>
      <c r="G293" s="118">
        <v>468983.96</v>
      </c>
      <c r="H293" s="118">
        <v>477262.89</v>
      </c>
      <c r="I293" s="118">
        <v>474030.48</v>
      </c>
      <c r="J293" s="118">
        <v>370262.62</v>
      </c>
      <c r="K293" s="118">
        <v>463014.45</v>
      </c>
      <c r="L293" s="118">
        <v>431311.48</v>
      </c>
      <c r="M293" s="148">
        <v>427991.22</v>
      </c>
      <c r="N293" s="118">
        <v>379800.02</v>
      </c>
      <c r="O293" s="118">
        <v>392525.93</v>
      </c>
      <c r="P293" s="118">
        <v>399213.44</v>
      </c>
      <c r="Q293" s="118">
        <v>357218.72</v>
      </c>
      <c r="R293" s="118">
        <v>383263.66</v>
      </c>
      <c r="S293" s="58">
        <f t="shared" si="4"/>
        <v>7106641.7300000004</v>
      </c>
    </row>
    <row r="294" spans="1:19" x14ac:dyDescent="0.25">
      <c r="A294" s="145" t="s">
        <v>982</v>
      </c>
      <c r="B294" s="146">
        <v>303731.21999999997</v>
      </c>
      <c r="C294" s="146">
        <v>340773.33</v>
      </c>
      <c r="D294" s="146">
        <v>339304.38</v>
      </c>
      <c r="E294" s="146">
        <v>205527.77</v>
      </c>
      <c r="F294" s="146">
        <v>402110.91</v>
      </c>
      <c r="G294" s="146">
        <v>511108.11</v>
      </c>
      <c r="H294" s="146">
        <v>575294.6</v>
      </c>
      <c r="I294" s="146">
        <v>604572.21</v>
      </c>
      <c r="J294" s="146">
        <v>543787.05000000005</v>
      </c>
      <c r="K294" s="146">
        <v>518295.84</v>
      </c>
      <c r="L294" s="146">
        <v>474358.73</v>
      </c>
      <c r="M294" s="147">
        <v>429952.26</v>
      </c>
      <c r="N294" s="146">
        <v>341782.65</v>
      </c>
      <c r="O294" s="146">
        <v>367465.66</v>
      </c>
      <c r="P294" s="146">
        <v>327221.15000000002</v>
      </c>
      <c r="Q294" s="146">
        <v>252444.09</v>
      </c>
      <c r="R294" s="146">
        <v>230603.14</v>
      </c>
      <c r="S294" s="58">
        <f t="shared" si="4"/>
        <v>6768333.1000000006</v>
      </c>
    </row>
    <row r="295" spans="1:19" x14ac:dyDescent="0.25">
      <c r="A295" s="145" t="s">
        <v>983</v>
      </c>
      <c r="B295" s="118">
        <v>407195.18</v>
      </c>
      <c r="C295" s="118">
        <v>355459.48</v>
      </c>
      <c r="D295" s="118">
        <v>410143.22</v>
      </c>
      <c r="E295" s="118">
        <v>428950.35</v>
      </c>
      <c r="F295" s="118">
        <v>468782.32</v>
      </c>
      <c r="G295" s="118">
        <v>474686.91</v>
      </c>
      <c r="H295" s="118">
        <v>477364.46</v>
      </c>
      <c r="I295" s="118">
        <v>511414.99</v>
      </c>
      <c r="J295" s="118">
        <v>466684.49</v>
      </c>
      <c r="K295" s="118">
        <v>490841.53</v>
      </c>
      <c r="L295" s="118">
        <v>470777.25</v>
      </c>
      <c r="M295" s="148">
        <v>458788.72</v>
      </c>
      <c r="N295" s="118">
        <v>400411.38</v>
      </c>
      <c r="O295" s="118">
        <v>405242.87</v>
      </c>
      <c r="P295" s="118">
        <v>436541.15</v>
      </c>
      <c r="Q295" s="118">
        <v>408940.56</v>
      </c>
      <c r="R295" s="118">
        <v>435596.5</v>
      </c>
      <c r="S295" s="58">
        <f t="shared" si="4"/>
        <v>7507821.3600000003</v>
      </c>
    </row>
    <row r="296" spans="1:19" x14ac:dyDescent="0.25">
      <c r="A296" s="145" t="s">
        <v>406</v>
      </c>
      <c r="B296" s="146">
        <v>716261.11</v>
      </c>
      <c r="C296" s="146">
        <v>667996.41</v>
      </c>
      <c r="D296" s="146">
        <v>754045.87</v>
      </c>
      <c r="E296" s="146">
        <v>754741.35</v>
      </c>
      <c r="F296" s="146">
        <v>775355.01</v>
      </c>
      <c r="G296" s="146">
        <v>757089.59</v>
      </c>
      <c r="H296" s="146">
        <v>766785.43</v>
      </c>
      <c r="I296" s="146">
        <v>776320.6</v>
      </c>
      <c r="J296" s="146">
        <v>773707.35</v>
      </c>
      <c r="K296" s="146">
        <v>813243.6</v>
      </c>
      <c r="L296" s="146">
        <v>770726.58</v>
      </c>
      <c r="M296" s="147">
        <v>800789.11</v>
      </c>
      <c r="N296" s="146">
        <v>730514.9</v>
      </c>
      <c r="O296" s="146">
        <v>712666.36</v>
      </c>
      <c r="P296" s="146">
        <v>763284.52</v>
      </c>
      <c r="Q296" s="146">
        <v>694545.5</v>
      </c>
      <c r="R296" s="146">
        <v>736209.03</v>
      </c>
      <c r="S296" s="58">
        <f t="shared" si="4"/>
        <v>12764282.319999997</v>
      </c>
    </row>
    <row r="297" spans="1:19" x14ac:dyDescent="0.25">
      <c r="A297" s="145" t="s">
        <v>984</v>
      </c>
      <c r="B297" s="118">
        <v>527991.87</v>
      </c>
      <c r="C297" s="118">
        <v>483323.71</v>
      </c>
      <c r="D297" s="118">
        <v>549043.74</v>
      </c>
      <c r="E297" s="118">
        <v>567020.61</v>
      </c>
      <c r="F297" s="118">
        <v>591772.85</v>
      </c>
      <c r="G297" s="118">
        <v>558100.79</v>
      </c>
      <c r="H297" s="118">
        <v>619418.76</v>
      </c>
      <c r="I297" s="118">
        <v>620229.54</v>
      </c>
      <c r="J297" s="118">
        <v>572720.43000000005</v>
      </c>
      <c r="K297" s="118">
        <v>640021.42000000004</v>
      </c>
      <c r="L297" s="118">
        <v>586317.77</v>
      </c>
      <c r="M297" s="148">
        <v>563956.61</v>
      </c>
      <c r="N297" s="118">
        <v>523137.54</v>
      </c>
      <c r="O297" s="118">
        <v>498123.83</v>
      </c>
      <c r="P297" s="118">
        <v>549089.03</v>
      </c>
      <c r="Q297" s="118">
        <v>504501.43</v>
      </c>
      <c r="R297" s="118">
        <v>560094.82999999996</v>
      </c>
      <c r="S297" s="58">
        <f t="shared" si="4"/>
        <v>9514864.7599999998</v>
      </c>
    </row>
    <row r="298" spans="1:19" x14ac:dyDescent="0.25">
      <c r="A298" s="145" t="s">
        <v>985</v>
      </c>
      <c r="B298" s="146">
        <v>535276.75</v>
      </c>
      <c r="C298" s="146">
        <v>473154.97</v>
      </c>
      <c r="D298" s="146">
        <v>526642.57999999996</v>
      </c>
      <c r="E298" s="146">
        <v>549581.93000000005</v>
      </c>
      <c r="F298" s="146">
        <v>546621.63</v>
      </c>
      <c r="G298" s="146">
        <v>510737.38</v>
      </c>
      <c r="H298" s="146">
        <v>547146.56000000006</v>
      </c>
      <c r="I298" s="146">
        <v>601039.74</v>
      </c>
      <c r="J298" s="146">
        <v>551422.62</v>
      </c>
      <c r="K298" s="146">
        <v>572213.79</v>
      </c>
      <c r="L298" s="146">
        <v>508911.96</v>
      </c>
      <c r="M298" s="147">
        <v>507948.9</v>
      </c>
      <c r="N298" s="146">
        <v>457318.9</v>
      </c>
      <c r="O298" s="146">
        <v>453319.82</v>
      </c>
      <c r="P298" s="146">
        <v>499747.55</v>
      </c>
      <c r="Q298" s="146">
        <v>470951.95</v>
      </c>
      <c r="R298" s="146">
        <v>464735.8</v>
      </c>
      <c r="S298" s="58">
        <f t="shared" si="4"/>
        <v>8776772.8300000019</v>
      </c>
    </row>
    <row r="299" spans="1:19" x14ac:dyDescent="0.25">
      <c r="A299" s="145" t="s">
        <v>986</v>
      </c>
      <c r="B299" s="118">
        <v>457765.66</v>
      </c>
      <c r="C299" s="118">
        <v>398365.05</v>
      </c>
      <c r="D299" s="118">
        <v>445518.28</v>
      </c>
      <c r="E299" s="118">
        <v>464068.61</v>
      </c>
      <c r="F299" s="118">
        <v>483542.35</v>
      </c>
      <c r="G299" s="118">
        <v>484610.86</v>
      </c>
      <c r="H299" s="118">
        <v>510220.5</v>
      </c>
      <c r="I299" s="118">
        <v>514657.65</v>
      </c>
      <c r="J299" s="118">
        <v>504228.28</v>
      </c>
      <c r="K299" s="118">
        <v>530488.25</v>
      </c>
      <c r="L299" s="118">
        <v>449453.14</v>
      </c>
      <c r="M299" s="148">
        <v>478065.77</v>
      </c>
      <c r="N299" s="118">
        <v>446063.27</v>
      </c>
      <c r="O299" s="118">
        <v>434947.55</v>
      </c>
      <c r="P299" s="118">
        <v>465703.72</v>
      </c>
      <c r="Q299" s="118">
        <v>414947.16</v>
      </c>
      <c r="R299" s="118">
        <v>441986.89</v>
      </c>
      <c r="S299" s="58">
        <f t="shared" si="4"/>
        <v>7924632.9899999993</v>
      </c>
    </row>
    <row r="300" spans="1:19" x14ac:dyDescent="0.25">
      <c r="A300" s="145" t="s">
        <v>987</v>
      </c>
      <c r="B300" s="146">
        <v>191705.91</v>
      </c>
      <c r="C300" s="146">
        <v>179776.24</v>
      </c>
      <c r="D300" s="146">
        <v>210074.52</v>
      </c>
      <c r="E300" s="146">
        <v>208456.85</v>
      </c>
      <c r="F300" s="146">
        <v>236374.87</v>
      </c>
      <c r="G300" s="146">
        <v>268376.71999999997</v>
      </c>
      <c r="H300" s="146">
        <v>287053.14</v>
      </c>
      <c r="I300" s="146">
        <v>315092.98</v>
      </c>
      <c r="J300" s="146">
        <v>236972.99</v>
      </c>
      <c r="K300" s="146">
        <v>318190.51</v>
      </c>
      <c r="L300" s="146">
        <v>324038.99</v>
      </c>
      <c r="M300" s="147">
        <v>328288.07</v>
      </c>
      <c r="N300" s="146">
        <v>259768.14</v>
      </c>
      <c r="O300" s="146">
        <v>279369.7</v>
      </c>
      <c r="P300" s="146">
        <v>249862.78</v>
      </c>
      <c r="Q300" s="146">
        <v>277260.98</v>
      </c>
      <c r="R300" s="146">
        <v>308133.61</v>
      </c>
      <c r="S300" s="58">
        <f t="shared" si="4"/>
        <v>4478797</v>
      </c>
    </row>
    <row r="301" spans="1:19" x14ac:dyDescent="0.25">
      <c r="A301" s="145" t="s">
        <v>988</v>
      </c>
      <c r="B301" s="118">
        <v>530599.18000000005</v>
      </c>
      <c r="C301" s="118">
        <v>540268.97</v>
      </c>
      <c r="D301" s="118">
        <v>608795.6</v>
      </c>
      <c r="E301" s="118">
        <v>591855.30000000005</v>
      </c>
      <c r="F301" s="118">
        <v>711170.35</v>
      </c>
      <c r="G301" s="118">
        <v>640419.43999999994</v>
      </c>
      <c r="H301" s="118">
        <v>702044.92</v>
      </c>
      <c r="I301" s="118">
        <v>692154.11</v>
      </c>
      <c r="J301" s="118">
        <v>627802.77</v>
      </c>
      <c r="K301" s="118">
        <v>693482.68</v>
      </c>
      <c r="L301" s="118">
        <v>655666.24</v>
      </c>
      <c r="M301" s="148">
        <v>682193.43</v>
      </c>
      <c r="N301" s="118">
        <v>565869.75</v>
      </c>
      <c r="O301" s="118">
        <v>586136.86</v>
      </c>
      <c r="P301" s="118">
        <v>583414.11</v>
      </c>
      <c r="Q301" s="118">
        <v>505359.57</v>
      </c>
      <c r="R301" s="118">
        <v>489254.21</v>
      </c>
      <c r="S301" s="58">
        <f t="shared" si="4"/>
        <v>10406487.49</v>
      </c>
    </row>
    <row r="302" spans="1:19" x14ac:dyDescent="0.25">
      <c r="A302" s="145" t="s">
        <v>989</v>
      </c>
      <c r="B302" s="146">
        <v>129894.67</v>
      </c>
      <c r="C302" s="146">
        <v>158662.82</v>
      </c>
      <c r="D302" s="146">
        <v>189175.78</v>
      </c>
      <c r="E302" s="146">
        <v>226454.68</v>
      </c>
      <c r="F302" s="146">
        <v>187133.86</v>
      </c>
      <c r="G302" s="146">
        <v>193783.35</v>
      </c>
      <c r="H302" s="146">
        <v>237317.52</v>
      </c>
      <c r="I302" s="146">
        <v>198115.28</v>
      </c>
      <c r="J302" s="146">
        <v>214244.88</v>
      </c>
      <c r="K302" s="146">
        <v>228156.89</v>
      </c>
      <c r="L302" s="146">
        <v>200363.53</v>
      </c>
      <c r="M302" s="147">
        <v>97661.9</v>
      </c>
      <c r="N302" s="146">
        <v>89302.44</v>
      </c>
      <c r="O302" s="146">
        <v>157626.43</v>
      </c>
      <c r="P302" s="146">
        <v>196811.9</v>
      </c>
      <c r="Q302" s="146">
        <v>203928.91</v>
      </c>
      <c r="R302" s="146">
        <v>221201.44</v>
      </c>
      <c r="S302" s="58">
        <f t="shared" si="4"/>
        <v>3129836.28</v>
      </c>
    </row>
    <row r="303" spans="1:19" x14ac:dyDescent="0.25">
      <c r="A303" s="145" t="s">
        <v>399</v>
      </c>
      <c r="B303" s="118">
        <v>1136196</v>
      </c>
      <c r="C303" s="118">
        <v>1015701.92</v>
      </c>
      <c r="D303" s="118">
        <v>1129863.6499999999</v>
      </c>
      <c r="E303" s="118">
        <v>1165052.02</v>
      </c>
      <c r="F303" s="118">
        <v>1166324.1499999999</v>
      </c>
      <c r="G303" s="118">
        <v>1152241.43</v>
      </c>
      <c r="H303" s="118">
        <v>1197686.23</v>
      </c>
      <c r="I303" s="118">
        <v>1213875.73</v>
      </c>
      <c r="J303" s="118">
        <v>1191580.0900000001</v>
      </c>
      <c r="K303" s="118">
        <v>1306341.55</v>
      </c>
      <c r="L303" s="118">
        <v>1195695.6200000001</v>
      </c>
      <c r="M303" s="148">
        <v>1245088.05</v>
      </c>
      <c r="N303" s="118">
        <v>1122600.06</v>
      </c>
      <c r="O303" s="118">
        <v>1154621.8600000001</v>
      </c>
      <c r="P303" s="118">
        <v>1271754.42</v>
      </c>
      <c r="Q303" s="118">
        <v>1094851.83</v>
      </c>
      <c r="R303" s="118">
        <v>1148848.3500000001</v>
      </c>
      <c r="S303" s="58">
        <f t="shared" si="4"/>
        <v>19908322.960000001</v>
      </c>
    </row>
    <row r="304" spans="1:19" x14ac:dyDescent="0.25">
      <c r="A304" s="145" t="s">
        <v>990</v>
      </c>
      <c r="B304" s="146">
        <v>380772.29</v>
      </c>
      <c r="C304" s="146">
        <v>363633</v>
      </c>
      <c r="D304" s="146">
        <v>424439.49</v>
      </c>
      <c r="E304" s="146">
        <v>429857.81</v>
      </c>
      <c r="F304" s="146">
        <v>480524.09</v>
      </c>
      <c r="G304" s="146">
        <v>521464.79</v>
      </c>
      <c r="H304" s="146">
        <v>586281.44999999995</v>
      </c>
      <c r="I304" s="146">
        <v>605540.14</v>
      </c>
      <c r="J304" s="146">
        <v>592333.64</v>
      </c>
      <c r="K304" s="146">
        <v>663260.41</v>
      </c>
      <c r="L304" s="146">
        <v>579685.67000000004</v>
      </c>
      <c r="M304" s="147">
        <v>537315.16</v>
      </c>
      <c r="N304" s="146">
        <v>436965.95</v>
      </c>
      <c r="O304" s="146">
        <v>446553.21</v>
      </c>
      <c r="P304" s="146">
        <v>506783.95</v>
      </c>
      <c r="Q304" s="146">
        <v>457238.85</v>
      </c>
      <c r="R304" s="146">
        <v>498532.52</v>
      </c>
      <c r="S304" s="58">
        <f t="shared" si="4"/>
        <v>8511182.4199999999</v>
      </c>
    </row>
    <row r="305" spans="1:19" x14ac:dyDescent="0.25">
      <c r="A305" s="145" t="s">
        <v>991</v>
      </c>
      <c r="B305" s="118">
        <v>247034.32</v>
      </c>
      <c r="C305" s="118">
        <v>224680.36</v>
      </c>
      <c r="D305" s="118">
        <v>257463.55</v>
      </c>
      <c r="E305" s="118">
        <v>259808.02</v>
      </c>
      <c r="F305" s="118">
        <v>244054.33</v>
      </c>
      <c r="G305" s="118">
        <v>229847.46</v>
      </c>
      <c r="H305" s="118">
        <v>257196.98</v>
      </c>
      <c r="I305" s="118">
        <v>284605.3</v>
      </c>
      <c r="J305" s="118">
        <v>244080.1</v>
      </c>
      <c r="K305" s="118">
        <v>270612.7</v>
      </c>
      <c r="L305" s="118">
        <v>235935.4</v>
      </c>
      <c r="M305" s="148">
        <v>254467.45</v>
      </c>
      <c r="N305" s="118">
        <v>236281.60000000001</v>
      </c>
      <c r="O305" s="118">
        <v>267409.78999999998</v>
      </c>
      <c r="P305" s="118">
        <v>258084.96</v>
      </c>
      <c r="Q305" s="118">
        <v>238475.49</v>
      </c>
      <c r="R305" s="118">
        <v>266759.84999999998</v>
      </c>
      <c r="S305" s="58">
        <f t="shared" si="4"/>
        <v>4276797.66</v>
      </c>
    </row>
    <row r="306" spans="1:19" x14ac:dyDescent="0.25">
      <c r="A306" s="145" t="s">
        <v>1059</v>
      </c>
      <c r="B306" s="118">
        <v>1888833.63</v>
      </c>
      <c r="C306" s="118">
        <v>1881774.21</v>
      </c>
      <c r="D306" s="118">
        <v>2090698.69</v>
      </c>
      <c r="E306" s="118">
        <v>1924416.6</v>
      </c>
      <c r="F306" s="118">
        <v>1676670.79</v>
      </c>
      <c r="G306" s="118">
        <v>1510690.52</v>
      </c>
      <c r="H306" s="118">
        <v>1229027.07</v>
      </c>
      <c r="I306" s="118">
        <v>958036.12</v>
      </c>
      <c r="J306" s="118">
        <v>1021387.6</v>
      </c>
      <c r="K306" s="118">
        <v>1016629.21</v>
      </c>
      <c r="L306" s="118">
        <v>986001.97</v>
      </c>
      <c r="M306" s="148">
        <v>872949.58</v>
      </c>
      <c r="N306" s="118">
        <v>727846.27</v>
      </c>
      <c r="O306" s="118">
        <v>778768.55</v>
      </c>
      <c r="P306" s="118">
        <v>757952.06</v>
      </c>
      <c r="Q306" s="118">
        <v>685964.39</v>
      </c>
      <c r="R306" s="118">
        <v>743338.3</v>
      </c>
      <c r="S306" s="58">
        <f t="shared" si="4"/>
        <v>20750985.559999999</v>
      </c>
    </row>
    <row r="307" spans="1:19" x14ac:dyDescent="0.25">
      <c r="A307" s="145" t="s">
        <v>1060</v>
      </c>
      <c r="B307" s="146">
        <v>279933.92</v>
      </c>
      <c r="C307" s="146">
        <v>254376.63</v>
      </c>
      <c r="D307" s="146">
        <v>290307.73</v>
      </c>
      <c r="E307" s="146">
        <v>337295.06</v>
      </c>
      <c r="F307" s="146">
        <v>317328.61</v>
      </c>
      <c r="G307" s="146">
        <v>307964.96000000002</v>
      </c>
      <c r="H307" s="146">
        <v>346326.58</v>
      </c>
      <c r="I307" s="146">
        <v>341590.71</v>
      </c>
      <c r="J307" s="146">
        <v>310482.63</v>
      </c>
      <c r="K307" s="146">
        <v>308794.19</v>
      </c>
      <c r="L307" s="146">
        <v>252173.44</v>
      </c>
      <c r="M307" s="147">
        <v>291108.5</v>
      </c>
      <c r="N307" s="146">
        <v>262285.88</v>
      </c>
      <c r="O307" s="146">
        <v>277616.78000000003</v>
      </c>
      <c r="P307" s="146">
        <v>287171.71999999997</v>
      </c>
      <c r="Q307" s="146">
        <v>256091.38</v>
      </c>
      <c r="R307" s="146">
        <v>266620.78000000003</v>
      </c>
      <c r="S307" s="58">
        <f t="shared" si="4"/>
        <v>4987469.5</v>
      </c>
    </row>
    <row r="308" spans="1:19" x14ac:dyDescent="0.25">
      <c r="A308" s="145" t="s">
        <v>1061</v>
      </c>
      <c r="B308" s="118">
        <v>224143.75</v>
      </c>
      <c r="C308" s="118">
        <v>206542.07</v>
      </c>
      <c r="D308" s="118">
        <v>223741.19</v>
      </c>
      <c r="E308" s="118">
        <v>225644.72</v>
      </c>
      <c r="F308" s="118">
        <v>302946.44</v>
      </c>
      <c r="G308" s="118">
        <v>336978.1</v>
      </c>
      <c r="H308" s="118">
        <v>360956.28</v>
      </c>
      <c r="I308" s="118">
        <v>397218.8</v>
      </c>
      <c r="J308" s="118">
        <v>352875.69</v>
      </c>
      <c r="K308" s="118">
        <v>342808.25</v>
      </c>
      <c r="L308" s="118">
        <v>300814.33</v>
      </c>
      <c r="M308" s="148">
        <v>276555.39</v>
      </c>
      <c r="N308" s="118">
        <v>253841.63</v>
      </c>
      <c r="O308" s="118">
        <v>256761.7</v>
      </c>
      <c r="P308" s="118">
        <v>263502.15999999997</v>
      </c>
      <c r="Q308" s="118">
        <v>223103.81</v>
      </c>
      <c r="R308" s="118">
        <v>225881.23</v>
      </c>
      <c r="S308" s="58">
        <f t="shared" si="4"/>
        <v>4774315.54</v>
      </c>
    </row>
    <row r="309" spans="1:19" x14ac:dyDescent="0.25">
      <c r="A309" s="145" t="s">
        <v>1062</v>
      </c>
      <c r="B309" s="146">
        <v>173995.82</v>
      </c>
      <c r="C309" s="146">
        <v>176214.53</v>
      </c>
      <c r="D309" s="146">
        <v>191113.47</v>
      </c>
      <c r="E309" s="146">
        <v>199957.69</v>
      </c>
      <c r="F309" s="146">
        <v>220541.66</v>
      </c>
      <c r="G309" s="146">
        <v>208888.03</v>
      </c>
      <c r="H309" s="146">
        <v>218261.61</v>
      </c>
      <c r="I309" s="146">
        <v>219645.26</v>
      </c>
      <c r="J309" s="146">
        <v>201410.8</v>
      </c>
      <c r="K309" s="146">
        <v>189034.11</v>
      </c>
      <c r="L309" s="146">
        <v>182895.88</v>
      </c>
      <c r="M309" s="147">
        <v>199992.51</v>
      </c>
      <c r="N309" s="146">
        <v>167855.28</v>
      </c>
      <c r="O309" s="146">
        <v>184693.92</v>
      </c>
      <c r="P309" s="146">
        <v>206529.39</v>
      </c>
      <c r="Q309" s="146">
        <v>173937.12</v>
      </c>
      <c r="R309" s="146">
        <v>170166.18</v>
      </c>
      <c r="S309" s="58">
        <f t="shared" si="4"/>
        <v>3285133.2600000002</v>
      </c>
    </row>
    <row r="310" spans="1:19" x14ac:dyDescent="0.25">
      <c r="A310" s="145" t="s">
        <v>702</v>
      </c>
      <c r="B310" s="118">
        <v>536384.41</v>
      </c>
      <c r="C310" s="118">
        <v>482891.98</v>
      </c>
      <c r="D310" s="118">
        <v>535054.5</v>
      </c>
      <c r="E310" s="118">
        <v>572495.72</v>
      </c>
      <c r="F310" s="118">
        <v>609156.03</v>
      </c>
      <c r="G310" s="118">
        <v>600641.19999999995</v>
      </c>
      <c r="H310" s="118">
        <v>615518.67000000004</v>
      </c>
      <c r="I310" s="118">
        <v>636792.02</v>
      </c>
      <c r="J310" s="118">
        <v>602219.82999999996</v>
      </c>
      <c r="K310" s="118">
        <v>646577.81999999995</v>
      </c>
      <c r="L310" s="118">
        <v>597321.71</v>
      </c>
      <c r="M310" s="148">
        <v>565472.93000000005</v>
      </c>
      <c r="N310" s="118">
        <v>501580.79999999999</v>
      </c>
      <c r="O310" s="118">
        <v>520054.95</v>
      </c>
      <c r="P310" s="118">
        <v>585038.69999999995</v>
      </c>
      <c r="Q310" s="118">
        <v>560608.22</v>
      </c>
      <c r="R310" s="118">
        <v>553987.15</v>
      </c>
      <c r="S310" s="58">
        <f t="shared" si="4"/>
        <v>9721796.6400000025</v>
      </c>
    </row>
    <row r="311" spans="1:19" x14ac:dyDescent="0.25">
      <c r="A311" s="145" t="s">
        <v>1063</v>
      </c>
      <c r="B311" s="118">
        <v>585434.75</v>
      </c>
      <c r="C311" s="118">
        <v>558383.19999999995</v>
      </c>
      <c r="D311" s="118">
        <v>585160.49</v>
      </c>
      <c r="E311" s="118">
        <v>594839.03</v>
      </c>
      <c r="F311" s="118">
        <v>613905.69999999995</v>
      </c>
      <c r="G311" s="118">
        <v>642714.80000000005</v>
      </c>
      <c r="H311" s="118">
        <v>670051.9</v>
      </c>
      <c r="I311" s="118">
        <v>672936.68</v>
      </c>
      <c r="J311" s="118">
        <v>647386.31999999995</v>
      </c>
      <c r="K311" s="118">
        <v>669458.4</v>
      </c>
      <c r="L311" s="118">
        <v>596820.63</v>
      </c>
      <c r="M311" s="148">
        <v>569497.02</v>
      </c>
      <c r="N311" s="118">
        <v>530219.74</v>
      </c>
      <c r="O311" s="118">
        <v>558186.36</v>
      </c>
      <c r="P311" s="118">
        <v>644069.59</v>
      </c>
      <c r="Q311" s="118">
        <v>580124.22</v>
      </c>
      <c r="R311" s="118">
        <v>623885.9</v>
      </c>
      <c r="S311" s="58">
        <f t="shared" si="4"/>
        <v>10343074.73</v>
      </c>
    </row>
    <row r="312" spans="1:19" x14ac:dyDescent="0.25">
      <c r="A312" s="145" t="s">
        <v>1064</v>
      </c>
      <c r="B312" s="146">
        <v>421394.28</v>
      </c>
      <c r="C312" s="146">
        <v>390502.22</v>
      </c>
      <c r="D312" s="146">
        <v>404078.24</v>
      </c>
      <c r="E312" s="146">
        <v>410458.61</v>
      </c>
      <c r="F312" s="146">
        <v>437623.15</v>
      </c>
      <c r="G312" s="146">
        <v>424093.57</v>
      </c>
      <c r="H312" s="146">
        <v>464874.92</v>
      </c>
      <c r="I312" s="146">
        <v>496656.64000000001</v>
      </c>
      <c r="J312" s="146">
        <v>457385.45</v>
      </c>
      <c r="K312" s="146">
        <v>479026.1</v>
      </c>
      <c r="L312" s="146">
        <v>418241.81</v>
      </c>
      <c r="M312" s="147">
        <v>434201.2</v>
      </c>
      <c r="N312" s="146">
        <v>407892.74</v>
      </c>
      <c r="O312" s="146">
        <v>421683.81</v>
      </c>
      <c r="P312" s="146">
        <v>449632.34</v>
      </c>
      <c r="Q312" s="146">
        <v>435904.82</v>
      </c>
      <c r="R312" s="146">
        <v>465646.07</v>
      </c>
      <c r="S312" s="58">
        <f t="shared" si="4"/>
        <v>7419295.9699999997</v>
      </c>
    </row>
    <row r="313" spans="1:19" x14ac:dyDescent="0.25">
      <c r="A313" s="145" t="s">
        <v>1065</v>
      </c>
      <c r="B313" s="118">
        <v>470500.7</v>
      </c>
      <c r="C313" s="118">
        <v>434498.23</v>
      </c>
      <c r="D313" s="118">
        <v>505260.46</v>
      </c>
      <c r="E313" s="118">
        <v>543424.21</v>
      </c>
      <c r="F313" s="118">
        <v>573603.89</v>
      </c>
      <c r="G313" s="118">
        <v>600360.01</v>
      </c>
      <c r="H313" s="118">
        <v>636410.30000000005</v>
      </c>
      <c r="I313" s="118">
        <v>696451.84</v>
      </c>
      <c r="J313" s="118">
        <v>600407.88</v>
      </c>
      <c r="K313" s="118">
        <v>637855.67000000004</v>
      </c>
      <c r="L313" s="118">
        <v>551347.02</v>
      </c>
      <c r="M313" s="148">
        <v>548398.65</v>
      </c>
      <c r="N313" s="118">
        <v>486984.87</v>
      </c>
      <c r="O313" s="118">
        <v>536061.04</v>
      </c>
      <c r="P313" s="118">
        <v>618969.94999999995</v>
      </c>
      <c r="Q313" s="118">
        <v>603219.66</v>
      </c>
      <c r="R313" s="118">
        <v>647194.73</v>
      </c>
      <c r="S313" s="58">
        <f t="shared" si="4"/>
        <v>9690949.1099999994</v>
      </c>
    </row>
    <row r="314" spans="1:19" x14ac:dyDescent="0.25">
      <c r="A314" s="145" t="s">
        <v>999</v>
      </c>
      <c r="B314" s="118">
        <v>218777.38</v>
      </c>
      <c r="C314" s="118">
        <v>222592.26</v>
      </c>
      <c r="D314" s="118">
        <v>240288.65</v>
      </c>
      <c r="E314" s="118">
        <v>250536.58</v>
      </c>
      <c r="F314" s="118">
        <v>282664.84999999998</v>
      </c>
      <c r="G314" s="118">
        <v>268320.74</v>
      </c>
      <c r="H314" s="118">
        <v>313184.3</v>
      </c>
      <c r="I314" s="118">
        <v>323367.51</v>
      </c>
      <c r="J314" s="118">
        <v>269942.21000000002</v>
      </c>
      <c r="K314" s="118">
        <v>276514.40999999997</v>
      </c>
      <c r="L314" s="118">
        <v>273495.5</v>
      </c>
      <c r="M314" s="148">
        <v>252205.01</v>
      </c>
      <c r="N314" s="118">
        <v>213783.51</v>
      </c>
      <c r="O314" s="118">
        <v>218052.15</v>
      </c>
      <c r="P314" s="118">
        <v>250383.93</v>
      </c>
      <c r="Q314" s="118">
        <v>218578.29</v>
      </c>
      <c r="R314" s="118">
        <v>223898.88</v>
      </c>
      <c r="S314" s="58">
        <f t="shared" si="4"/>
        <v>4316586.16</v>
      </c>
    </row>
    <row r="315" spans="1:19" x14ac:dyDescent="0.25">
      <c r="A315" s="145" t="s">
        <v>1000</v>
      </c>
      <c r="B315" s="146">
        <v>470457.02</v>
      </c>
      <c r="C315" s="146">
        <v>426833.38</v>
      </c>
      <c r="D315" s="146">
        <v>470368.81</v>
      </c>
      <c r="E315" s="146">
        <v>482053.09</v>
      </c>
      <c r="F315" s="146">
        <v>502073.18</v>
      </c>
      <c r="G315" s="146">
        <v>486137.53</v>
      </c>
      <c r="H315" s="146">
        <v>505819.29</v>
      </c>
      <c r="I315" s="146">
        <v>564148.77</v>
      </c>
      <c r="J315" s="146">
        <v>514177.67</v>
      </c>
      <c r="K315" s="146">
        <v>515488.53</v>
      </c>
      <c r="L315" s="146">
        <v>482097.61</v>
      </c>
      <c r="M315" s="147">
        <v>441467.81</v>
      </c>
      <c r="N315" s="146">
        <v>406914.32</v>
      </c>
      <c r="O315" s="146">
        <v>386231.29</v>
      </c>
      <c r="P315" s="146">
        <v>426627.86</v>
      </c>
      <c r="Q315" s="146">
        <v>414727.49</v>
      </c>
      <c r="R315" s="146">
        <v>441751.74</v>
      </c>
      <c r="S315" s="58">
        <f t="shared" si="4"/>
        <v>7937375.3900000015</v>
      </c>
    </row>
    <row r="316" spans="1:19" x14ac:dyDescent="0.25">
      <c r="A316" s="145" t="s">
        <v>1001</v>
      </c>
      <c r="B316" s="118">
        <v>279417.67</v>
      </c>
      <c r="C316" s="118">
        <v>272430.89</v>
      </c>
      <c r="D316" s="118">
        <v>293929.03000000003</v>
      </c>
      <c r="E316" s="118">
        <v>331374.69</v>
      </c>
      <c r="F316" s="118">
        <v>334090.23</v>
      </c>
      <c r="G316" s="118">
        <v>324089.77</v>
      </c>
      <c r="H316" s="118">
        <v>339057.08</v>
      </c>
      <c r="I316" s="118">
        <v>326731.88</v>
      </c>
      <c r="J316" s="118">
        <v>344151.38</v>
      </c>
      <c r="K316" s="118">
        <v>411210.74</v>
      </c>
      <c r="L316" s="118">
        <v>330326.7</v>
      </c>
      <c r="M316" s="148">
        <v>311935.48</v>
      </c>
      <c r="N316" s="118">
        <v>280409</v>
      </c>
      <c r="O316" s="118">
        <v>301515.31</v>
      </c>
      <c r="P316" s="118">
        <v>355177.12</v>
      </c>
      <c r="Q316" s="118">
        <v>357001.5</v>
      </c>
      <c r="R316" s="118">
        <v>362097.56</v>
      </c>
      <c r="S316" s="58">
        <f t="shared" si="4"/>
        <v>5554946.0299999993</v>
      </c>
    </row>
    <row r="317" spans="1:19" x14ac:dyDescent="0.25">
      <c r="A317" s="145" t="s">
        <v>1002</v>
      </c>
      <c r="B317" s="146">
        <v>578272.18000000005</v>
      </c>
      <c r="C317" s="146">
        <v>609390.48</v>
      </c>
      <c r="D317" s="146">
        <v>706280.65</v>
      </c>
      <c r="E317" s="146">
        <v>673280.88</v>
      </c>
      <c r="F317" s="146">
        <v>767838.95</v>
      </c>
      <c r="G317" s="146">
        <v>775265.82</v>
      </c>
      <c r="H317" s="146">
        <v>814368.05</v>
      </c>
      <c r="I317" s="146">
        <v>837079.47</v>
      </c>
      <c r="J317" s="146">
        <v>799315.85</v>
      </c>
      <c r="K317" s="146">
        <v>816170.37</v>
      </c>
      <c r="L317" s="146">
        <v>767033.59</v>
      </c>
      <c r="M317" s="147">
        <v>753709.01</v>
      </c>
      <c r="N317" s="146">
        <v>636972.61000000103</v>
      </c>
      <c r="O317" s="146">
        <v>677188.51</v>
      </c>
      <c r="P317" s="146">
        <v>713882.09</v>
      </c>
      <c r="Q317" s="146">
        <v>587149.16</v>
      </c>
      <c r="R317" s="146">
        <v>596717.36</v>
      </c>
      <c r="S317" s="58">
        <f t="shared" si="4"/>
        <v>12109915.029999999</v>
      </c>
    </row>
    <row r="318" spans="1:19" x14ac:dyDescent="0.25">
      <c r="A318" s="145" t="s">
        <v>392</v>
      </c>
      <c r="B318" s="118">
        <v>1105179.67</v>
      </c>
      <c r="C318" s="118">
        <v>994562.52</v>
      </c>
      <c r="D318" s="118">
        <v>1108547.54</v>
      </c>
      <c r="E318" s="118">
        <v>1128421.3899999999</v>
      </c>
      <c r="F318" s="118">
        <v>1143466.3400000001</v>
      </c>
      <c r="G318" s="118">
        <v>1133306.3799999999</v>
      </c>
      <c r="H318" s="118">
        <v>1146437.74</v>
      </c>
      <c r="I318" s="118">
        <v>1090771.8600000001</v>
      </c>
      <c r="J318" s="118">
        <v>1070705.3799999999</v>
      </c>
      <c r="K318" s="118">
        <v>1192038.3799999999</v>
      </c>
      <c r="L318" s="118">
        <v>1155908.18</v>
      </c>
      <c r="M318" s="148">
        <v>1213529.81</v>
      </c>
      <c r="N318" s="118">
        <v>1071615.72</v>
      </c>
      <c r="O318" s="118">
        <v>1068326.28</v>
      </c>
      <c r="P318" s="118">
        <v>1110871.48</v>
      </c>
      <c r="Q318" s="118">
        <v>944562.52</v>
      </c>
      <c r="R318" s="118">
        <v>1017364.46</v>
      </c>
      <c r="S318" s="58">
        <f t="shared" si="4"/>
        <v>18695615.650000002</v>
      </c>
    </row>
    <row r="319" spans="1:19" x14ac:dyDescent="0.25">
      <c r="A319" s="145" t="s">
        <v>1003</v>
      </c>
      <c r="B319" s="146">
        <v>69142.509999999995</v>
      </c>
      <c r="C319" s="146">
        <v>59697.95</v>
      </c>
      <c r="D319" s="146">
        <v>64292.6</v>
      </c>
      <c r="E319" s="146">
        <v>58955.87</v>
      </c>
      <c r="F319" s="146">
        <v>54018.68</v>
      </c>
      <c r="G319" s="146">
        <v>50626.92</v>
      </c>
      <c r="H319" s="146">
        <v>72719.28</v>
      </c>
      <c r="I319" s="146">
        <v>69912.78</v>
      </c>
      <c r="J319" s="146">
        <v>56401.61</v>
      </c>
      <c r="K319" s="146">
        <v>60398.74</v>
      </c>
      <c r="L319" s="146">
        <v>50212.4</v>
      </c>
      <c r="M319" s="147">
        <v>47908.34</v>
      </c>
      <c r="N319" s="146">
        <v>43666.38</v>
      </c>
      <c r="O319" s="146">
        <v>48673.84</v>
      </c>
      <c r="P319" s="146">
        <v>50155.5</v>
      </c>
      <c r="Q319" s="146">
        <v>50265.87</v>
      </c>
      <c r="R319" s="146">
        <v>58046.41</v>
      </c>
      <c r="S319" s="58">
        <f t="shared" si="4"/>
        <v>965095.67999999993</v>
      </c>
    </row>
    <row r="320" spans="1:19" x14ac:dyDescent="0.25">
      <c r="A320" s="145" t="s">
        <v>1004</v>
      </c>
      <c r="B320" s="118">
        <v>47672.77</v>
      </c>
      <c r="C320" s="118">
        <v>53346.559999999998</v>
      </c>
      <c r="D320" s="118">
        <v>53663.79</v>
      </c>
      <c r="E320" s="118">
        <v>53358.66</v>
      </c>
      <c r="F320" s="118">
        <v>55032.19</v>
      </c>
      <c r="G320" s="118">
        <v>44617.95</v>
      </c>
      <c r="H320" s="118">
        <v>44915.69</v>
      </c>
      <c r="I320" s="118">
        <v>49919.19</v>
      </c>
      <c r="J320" s="118">
        <v>50621.77</v>
      </c>
      <c r="K320" s="118">
        <v>46365.24</v>
      </c>
      <c r="L320" s="118">
        <v>44398.77</v>
      </c>
      <c r="M320" s="148">
        <v>46457.02</v>
      </c>
      <c r="N320" s="118">
        <v>61312.74</v>
      </c>
      <c r="O320" s="118">
        <v>48295.78</v>
      </c>
      <c r="P320" s="118">
        <v>44612.02</v>
      </c>
      <c r="Q320" s="118">
        <v>46758.11</v>
      </c>
      <c r="R320" s="118">
        <v>47720.88</v>
      </c>
      <c r="S320" s="58">
        <f t="shared" si="4"/>
        <v>839069.13</v>
      </c>
    </row>
    <row r="321" spans="1:19" x14ac:dyDescent="0.25">
      <c r="A321" s="145" t="s">
        <v>1005</v>
      </c>
      <c r="B321" s="146">
        <v>224446.17</v>
      </c>
      <c r="C321" s="146">
        <v>222976.6</v>
      </c>
      <c r="D321" s="146">
        <v>243030.04</v>
      </c>
      <c r="E321" s="146">
        <v>259798.72</v>
      </c>
      <c r="F321" s="146">
        <v>256686.43</v>
      </c>
      <c r="G321" s="146">
        <v>263571.15000000002</v>
      </c>
      <c r="H321" s="146">
        <v>285270.03999999998</v>
      </c>
      <c r="I321" s="146">
        <v>298280.42</v>
      </c>
      <c r="J321" s="146">
        <v>277227.53000000003</v>
      </c>
      <c r="K321" s="146">
        <v>306910.78999999998</v>
      </c>
      <c r="L321" s="146">
        <v>278054.43</v>
      </c>
      <c r="M321" s="147">
        <v>286474.51</v>
      </c>
      <c r="N321" s="146">
        <v>228125.15</v>
      </c>
      <c r="O321" s="146">
        <v>230103.96</v>
      </c>
      <c r="P321" s="146">
        <v>255178.17</v>
      </c>
      <c r="Q321" s="146">
        <v>247517.15</v>
      </c>
      <c r="R321" s="146">
        <v>254326.72</v>
      </c>
      <c r="S321" s="58">
        <f t="shared" si="4"/>
        <v>4417977.9799999995</v>
      </c>
    </row>
    <row r="322" spans="1:19" x14ac:dyDescent="0.25">
      <c r="A322" s="145" t="s">
        <v>1006</v>
      </c>
      <c r="B322" s="118">
        <v>464745.37</v>
      </c>
      <c r="C322" s="118">
        <v>407897.69</v>
      </c>
      <c r="D322" s="118">
        <v>458475.97</v>
      </c>
      <c r="E322" s="118">
        <v>473432.79</v>
      </c>
      <c r="F322" s="118">
        <v>526641.89</v>
      </c>
      <c r="G322" s="118">
        <v>520213.64</v>
      </c>
      <c r="H322" s="118">
        <v>561917.22</v>
      </c>
      <c r="I322" s="118">
        <v>597657.85</v>
      </c>
      <c r="J322" s="118">
        <v>587646.30000000005</v>
      </c>
      <c r="K322" s="118">
        <v>588438.84</v>
      </c>
      <c r="L322" s="118">
        <v>573377.55000000005</v>
      </c>
      <c r="M322" s="148">
        <v>613272.89</v>
      </c>
      <c r="N322" s="118">
        <v>516440.28</v>
      </c>
      <c r="O322" s="118">
        <v>512387.09</v>
      </c>
      <c r="P322" s="118">
        <v>546452.15</v>
      </c>
      <c r="Q322" s="118">
        <v>500858.77</v>
      </c>
      <c r="R322" s="118">
        <v>524821.68999999994</v>
      </c>
      <c r="S322" s="58">
        <f t="shared" ref="S322:S385" si="5">SUM(B322:R322)</f>
        <v>8974677.9800000004</v>
      </c>
    </row>
    <row r="323" spans="1:19" x14ac:dyDescent="0.25">
      <c r="A323" s="145" t="s">
        <v>1007</v>
      </c>
      <c r="B323" s="146">
        <v>495616.88</v>
      </c>
      <c r="C323" s="146">
        <v>450947.69</v>
      </c>
      <c r="D323" s="146">
        <v>493506.77</v>
      </c>
      <c r="E323" s="146">
        <v>499664.91</v>
      </c>
      <c r="F323" s="146">
        <v>654049.64</v>
      </c>
      <c r="G323" s="146">
        <v>703916.99</v>
      </c>
      <c r="H323" s="146">
        <v>764189.82</v>
      </c>
      <c r="I323" s="146">
        <v>720332.03</v>
      </c>
      <c r="J323" s="146">
        <v>671349.25</v>
      </c>
      <c r="K323" s="146">
        <v>710820.75</v>
      </c>
      <c r="L323" s="146">
        <v>593635.52099999995</v>
      </c>
      <c r="M323" s="147">
        <v>503275.6</v>
      </c>
      <c r="N323" s="146">
        <v>453041.86</v>
      </c>
      <c r="O323" s="146">
        <v>471608.48</v>
      </c>
      <c r="P323" s="146">
        <v>494286.43</v>
      </c>
      <c r="Q323" s="146">
        <v>484752.38</v>
      </c>
      <c r="R323" s="146">
        <v>491595.63</v>
      </c>
      <c r="S323" s="58">
        <f t="shared" si="5"/>
        <v>9656590.631000001</v>
      </c>
    </row>
    <row r="324" spans="1:19" x14ac:dyDescent="0.25">
      <c r="A324" s="145" t="s">
        <v>1008</v>
      </c>
      <c r="B324" s="118">
        <v>476706.26</v>
      </c>
      <c r="C324" s="118">
        <v>437031.24</v>
      </c>
      <c r="D324" s="118">
        <v>468100.34</v>
      </c>
      <c r="E324" s="118">
        <v>465765.38</v>
      </c>
      <c r="F324" s="118">
        <v>409559.12</v>
      </c>
      <c r="G324" s="118">
        <v>395784.71</v>
      </c>
      <c r="H324" s="118">
        <v>408064.92</v>
      </c>
      <c r="I324" s="118">
        <v>412095.34</v>
      </c>
      <c r="J324" s="118">
        <v>360980.3</v>
      </c>
      <c r="K324" s="118">
        <v>426703.81</v>
      </c>
      <c r="L324" s="118">
        <v>394770.3</v>
      </c>
      <c r="M324" s="148">
        <v>380976.35</v>
      </c>
      <c r="N324" s="118">
        <v>403019.08</v>
      </c>
      <c r="O324" s="118">
        <v>423186.75</v>
      </c>
      <c r="P324" s="118">
        <v>254518.73</v>
      </c>
      <c r="Q324" s="118">
        <v>87828.3100000001</v>
      </c>
      <c r="R324" s="118">
        <v>96575.9</v>
      </c>
      <c r="S324" s="58">
        <f t="shared" si="5"/>
        <v>6301666.8400000008</v>
      </c>
    </row>
    <row r="325" spans="1:19" x14ac:dyDescent="0.25">
      <c r="A325" s="145" t="s">
        <v>385</v>
      </c>
      <c r="B325" s="146">
        <v>654484.77</v>
      </c>
      <c r="C325" s="146">
        <v>573543.18999999994</v>
      </c>
      <c r="D325" s="146">
        <v>612790.23</v>
      </c>
      <c r="E325" s="146">
        <v>641437.74</v>
      </c>
      <c r="F325" s="146">
        <v>642323.44999999995</v>
      </c>
      <c r="G325" s="146">
        <v>640754.91</v>
      </c>
      <c r="H325" s="146">
        <v>649245.52</v>
      </c>
      <c r="I325" s="146">
        <v>648232.1</v>
      </c>
      <c r="J325" s="146">
        <v>620412.61</v>
      </c>
      <c r="K325" s="146">
        <v>688217.75</v>
      </c>
      <c r="L325" s="146">
        <v>663635.43000000005</v>
      </c>
      <c r="M325" s="147">
        <v>691097.75</v>
      </c>
      <c r="N325" s="146">
        <v>628274.62</v>
      </c>
      <c r="O325" s="146">
        <v>624912.15</v>
      </c>
      <c r="P325" s="146">
        <v>662517.93999999994</v>
      </c>
      <c r="Q325" s="146">
        <v>581723.27</v>
      </c>
      <c r="R325" s="146">
        <v>597546.91</v>
      </c>
      <c r="S325" s="58">
        <f t="shared" si="5"/>
        <v>10821150.34</v>
      </c>
    </row>
    <row r="326" spans="1:19" x14ac:dyDescent="0.25">
      <c r="A326" s="145" t="s">
        <v>1009</v>
      </c>
      <c r="B326" s="118">
        <v>470303.54</v>
      </c>
      <c r="C326" s="118">
        <v>408283.02</v>
      </c>
      <c r="D326" s="118">
        <v>465232.63</v>
      </c>
      <c r="E326" s="118">
        <v>491226.5</v>
      </c>
      <c r="F326" s="118">
        <v>520446.92</v>
      </c>
      <c r="G326" s="118">
        <v>524028.36</v>
      </c>
      <c r="H326" s="118">
        <v>529258.23</v>
      </c>
      <c r="I326" s="118">
        <v>526398.41</v>
      </c>
      <c r="J326" s="118">
        <v>517867.63</v>
      </c>
      <c r="K326" s="118">
        <v>532133.65</v>
      </c>
      <c r="L326" s="118">
        <v>492409.77</v>
      </c>
      <c r="M326" s="148">
        <v>507337.47</v>
      </c>
      <c r="N326" s="118">
        <v>477239.9</v>
      </c>
      <c r="O326" s="118">
        <v>487192.05</v>
      </c>
      <c r="P326" s="118">
        <v>571549.31000000006</v>
      </c>
      <c r="Q326" s="118">
        <v>511603.23</v>
      </c>
      <c r="R326" s="118">
        <v>552994.13</v>
      </c>
      <c r="S326" s="58">
        <f t="shared" si="5"/>
        <v>8585504.7500000019</v>
      </c>
    </row>
    <row r="327" spans="1:19" x14ac:dyDescent="0.25">
      <c r="A327" s="145" t="s">
        <v>1010</v>
      </c>
      <c r="B327" s="146">
        <v>537465.77</v>
      </c>
      <c r="C327" s="146">
        <v>475072.09</v>
      </c>
      <c r="D327" s="146">
        <v>507256.78</v>
      </c>
      <c r="E327" s="146">
        <v>454981.22</v>
      </c>
      <c r="F327" s="146">
        <v>449247.48</v>
      </c>
      <c r="G327" s="146">
        <v>431548.1</v>
      </c>
      <c r="H327" s="146">
        <v>482519.29</v>
      </c>
      <c r="I327" s="146">
        <v>480924.6</v>
      </c>
      <c r="J327" s="146">
        <v>420727.1</v>
      </c>
      <c r="K327" s="146">
        <v>463831.17</v>
      </c>
      <c r="L327" s="146">
        <v>457754.15</v>
      </c>
      <c r="M327" s="147">
        <v>474258.2</v>
      </c>
      <c r="N327" s="146">
        <v>424344.73</v>
      </c>
      <c r="O327" s="146">
        <v>464959.17</v>
      </c>
      <c r="P327" s="146">
        <v>468283.84</v>
      </c>
      <c r="Q327" s="146">
        <v>452475.08</v>
      </c>
      <c r="R327" s="146">
        <v>471978.16</v>
      </c>
      <c r="S327" s="58">
        <f t="shared" si="5"/>
        <v>7917626.9299999997</v>
      </c>
    </row>
    <row r="328" spans="1:19" x14ac:dyDescent="0.25">
      <c r="A328" s="145" t="s">
        <v>1011</v>
      </c>
      <c r="B328" s="118">
        <v>60481.53</v>
      </c>
      <c r="C328" s="118">
        <v>51203.35</v>
      </c>
      <c r="D328" s="118">
        <v>60263.12</v>
      </c>
      <c r="E328" s="118">
        <v>67598.259999999995</v>
      </c>
      <c r="F328" s="118">
        <v>66750.02</v>
      </c>
      <c r="G328" s="118">
        <v>54740.639999999999</v>
      </c>
      <c r="H328" s="118">
        <v>57337.45</v>
      </c>
      <c r="I328" s="118">
        <v>64726.84</v>
      </c>
      <c r="J328" s="118">
        <v>70764.33</v>
      </c>
      <c r="K328" s="118">
        <v>68786.73</v>
      </c>
      <c r="L328" s="118">
        <v>55934.44</v>
      </c>
      <c r="M328" s="148">
        <v>66489</v>
      </c>
      <c r="N328" s="118">
        <v>57628.19</v>
      </c>
      <c r="O328" s="118">
        <v>56259.19</v>
      </c>
      <c r="P328" s="118">
        <v>61213.16</v>
      </c>
      <c r="Q328" s="118">
        <v>55482.32</v>
      </c>
      <c r="R328" s="118">
        <v>61117.9</v>
      </c>
      <c r="S328" s="58">
        <f t="shared" si="5"/>
        <v>1036776.4699999999</v>
      </c>
    </row>
    <row r="329" spans="1:19" x14ac:dyDescent="0.25">
      <c r="A329" s="145" t="s">
        <v>1012</v>
      </c>
      <c r="B329" s="146">
        <v>834286.74</v>
      </c>
      <c r="C329" s="146">
        <v>941666.97</v>
      </c>
      <c r="D329" s="146">
        <v>967003.4</v>
      </c>
      <c r="E329" s="146">
        <v>972160.49</v>
      </c>
      <c r="F329" s="146">
        <v>927886.18</v>
      </c>
      <c r="G329" s="146">
        <v>970655.58</v>
      </c>
      <c r="H329" s="146">
        <v>962905.83</v>
      </c>
      <c r="I329" s="146">
        <v>1039057.04</v>
      </c>
      <c r="J329" s="146">
        <v>961867.77</v>
      </c>
      <c r="K329" s="146">
        <v>954397.16</v>
      </c>
      <c r="L329" s="146">
        <v>914180.89</v>
      </c>
      <c r="M329" s="147">
        <v>963070.31</v>
      </c>
      <c r="N329" s="146">
        <v>656527.69999999995</v>
      </c>
      <c r="O329" s="146">
        <v>787183.87</v>
      </c>
      <c r="P329" s="146">
        <v>734058.4</v>
      </c>
      <c r="Q329" s="146">
        <v>586113.01</v>
      </c>
      <c r="R329" s="146">
        <v>643942.11</v>
      </c>
      <c r="S329" s="58">
        <f t="shared" si="5"/>
        <v>14816963.449999999</v>
      </c>
    </row>
    <row r="330" spans="1:19" x14ac:dyDescent="0.25">
      <c r="A330" s="145" t="s">
        <v>1013</v>
      </c>
      <c r="B330" s="118">
        <v>65468.89</v>
      </c>
      <c r="C330" s="118">
        <v>55753</v>
      </c>
      <c r="D330" s="118">
        <v>75889.09</v>
      </c>
      <c r="E330" s="118">
        <v>84501.72</v>
      </c>
      <c r="F330" s="118">
        <v>94736.41</v>
      </c>
      <c r="G330" s="118">
        <v>85926.55</v>
      </c>
      <c r="H330" s="118">
        <v>101470.99</v>
      </c>
      <c r="I330" s="118">
        <v>100090.21</v>
      </c>
      <c r="J330" s="118">
        <v>96484.07</v>
      </c>
      <c r="K330" s="118">
        <v>105576.91</v>
      </c>
      <c r="L330" s="118">
        <v>94300.95</v>
      </c>
      <c r="M330" s="148">
        <v>95177.51</v>
      </c>
      <c r="N330" s="118">
        <v>85428.75</v>
      </c>
      <c r="O330" s="118">
        <v>81936.320000000007</v>
      </c>
      <c r="P330" s="118">
        <v>88400.47</v>
      </c>
      <c r="Q330" s="118">
        <v>93590.2</v>
      </c>
      <c r="R330" s="118">
        <v>102295.5</v>
      </c>
      <c r="S330" s="58">
        <f t="shared" si="5"/>
        <v>1507027.5399999998</v>
      </c>
    </row>
    <row r="331" spans="1:19" x14ac:dyDescent="0.25">
      <c r="A331" s="145" t="s">
        <v>1014</v>
      </c>
      <c r="B331" s="146">
        <v>219931.86</v>
      </c>
      <c r="C331" s="146">
        <v>200047.87</v>
      </c>
      <c r="D331" s="146">
        <v>236482.32</v>
      </c>
      <c r="E331" s="146">
        <v>251158.03</v>
      </c>
      <c r="F331" s="146">
        <v>286808.17</v>
      </c>
      <c r="G331" s="146">
        <v>270495.73</v>
      </c>
      <c r="H331" s="146">
        <v>291834.28999999998</v>
      </c>
      <c r="I331" s="146">
        <v>306088.53000000003</v>
      </c>
      <c r="J331" s="146">
        <v>290150.26</v>
      </c>
      <c r="K331" s="146">
        <v>290713.37</v>
      </c>
      <c r="L331" s="146">
        <v>276216.52</v>
      </c>
      <c r="M331" s="147">
        <v>259599.89</v>
      </c>
      <c r="N331" s="146">
        <v>220876.79999999999</v>
      </c>
      <c r="O331" s="146">
        <v>222885.77</v>
      </c>
      <c r="P331" s="146">
        <v>250077.61</v>
      </c>
      <c r="Q331" s="146">
        <v>242067.77</v>
      </c>
      <c r="R331" s="146">
        <v>262664.38</v>
      </c>
      <c r="S331" s="58">
        <f t="shared" si="5"/>
        <v>4378099.17</v>
      </c>
    </row>
    <row r="332" spans="1:19" x14ac:dyDescent="0.25">
      <c r="A332" s="145" t="s">
        <v>378</v>
      </c>
      <c r="B332" s="118">
        <v>1210109.17</v>
      </c>
      <c r="C332" s="118">
        <v>1055940.97</v>
      </c>
      <c r="D332" s="118">
        <v>1139737.77</v>
      </c>
      <c r="E332" s="118">
        <v>1181604.24</v>
      </c>
      <c r="F332" s="118">
        <v>1203769.02</v>
      </c>
      <c r="G332" s="118">
        <v>1177130.3</v>
      </c>
      <c r="H332" s="118">
        <v>1174056.6000000001</v>
      </c>
      <c r="I332" s="118">
        <v>1177130.6000000001</v>
      </c>
      <c r="J332" s="118">
        <v>1175137.68</v>
      </c>
      <c r="K332" s="118">
        <v>1267687.04</v>
      </c>
      <c r="L332" s="118">
        <v>1227289.71</v>
      </c>
      <c r="M332" s="148">
        <v>1274943.8400000001</v>
      </c>
      <c r="N332" s="118">
        <v>1155790.99</v>
      </c>
      <c r="O332" s="118">
        <v>1177359.05</v>
      </c>
      <c r="P332" s="118">
        <v>1217037.48</v>
      </c>
      <c r="Q332" s="118">
        <v>1051015.3700000001</v>
      </c>
      <c r="R332" s="118">
        <v>1044912.44</v>
      </c>
      <c r="S332" s="58">
        <f t="shared" si="5"/>
        <v>19910652.270000003</v>
      </c>
    </row>
    <row r="333" spans="1:19" x14ac:dyDescent="0.25">
      <c r="A333" s="145" t="s">
        <v>1015</v>
      </c>
      <c r="B333" s="146">
        <v>142823.51</v>
      </c>
      <c r="C333" s="146">
        <v>137006.20000000001</v>
      </c>
      <c r="D333" s="146">
        <v>163422.48000000001</v>
      </c>
      <c r="E333" s="146">
        <v>191940.36</v>
      </c>
      <c r="F333" s="146">
        <v>188349.68</v>
      </c>
      <c r="G333" s="146">
        <v>191891.48</v>
      </c>
      <c r="H333" s="146">
        <v>212024.93</v>
      </c>
      <c r="I333" s="146">
        <v>259965.84</v>
      </c>
      <c r="J333" s="146">
        <v>241291.16</v>
      </c>
      <c r="K333" s="146">
        <v>226770.57</v>
      </c>
      <c r="L333" s="146">
        <v>164978.42000000001</v>
      </c>
      <c r="M333" s="147">
        <v>146210.79</v>
      </c>
      <c r="N333" s="146">
        <v>135398.96</v>
      </c>
      <c r="O333" s="146">
        <v>141386.88</v>
      </c>
      <c r="P333" s="146">
        <v>184741.27</v>
      </c>
      <c r="Q333" s="146">
        <v>187116.66</v>
      </c>
      <c r="R333" s="146">
        <v>185302.97</v>
      </c>
      <c r="S333" s="58">
        <f t="shared" si="5"/>
        <v>3100622.16</v>
      </c>
    </row>
    <row r="334" spans="1:19" x14ac:dyDescent="0.25">
      <c r="A334" s="145" t="s">
        <v>1016</v>
      </c>
      <c r="B334" s="118">
        <v>228019.97</v>
      </c>
      <c r="C334" s="118">
        <v>207138.13</v>
      </c>
      <c r="D334" s="118">
        <v>207404.1</v>
      </c>
      <c r="E334" s="118">
        <v>194201.43</v>
      </c>
      <c r="F334" s="118">
        <v>195875.81</v>
      </c>
      <c r="G334" s="118">
        <v>181168.44</v>
      </c>
      <c r="H334" s="118">
        <v>193908.28</v>
      </c>
      <c r="I334" s="118">
        <v>194276.38</v>
      </c>
      <c r="J334" s="118">
        <v>168973.04</v>
      </c>
      <c r="K334" s="118">
        <v>181753.84</v>
      </c>
      <c r="L334" s="118">
        <v>172878.37</v>
      </c>
      <c r="M334" s="148">
        <v>162839.26999999999</v>
      </c>
      <c r="N334" s="118">
        <v>154408.64000000001</v>
      </c>
      <c r="O334" s="118">
        <v>164873.51</v>
      </c>
      <c r="P334" s="118">
        <v>162943.85999999999</v>
      </c>
      <c r="Q334" s="118">
        <v>165826.04999999999</v>
      </c>
      <c r="R334" s="118">
        <v>174339.32</v>
      </c>
      <c r="S334" s="58">
        <f t="shared" si="5"/>
        <v>3110828.4399999995</v>
      </c>
    </row>
    <row r="335" spans="1:19" x14ac:dyDescent="0.25">
      <c r="A335" s="145" t="s">
        <v>1017</v>
      </c>
      <c r="B335" s="146">
        <v>50281.68</v>
      </c>
      <c r="C335" s="146">
        <v>50844.82</v>
      </c>
      <c r="D335" s="146">
        <v>66605.850000000006</v>
      </c>
      <c r="E335" s="146">
        <v>56642.84</v>
      </c>
      <c r="F335" s="146">
        <v>55373.69</v>
      </c>
      <c r="G335" s="146">
        <v>56600.69</v>
      </c>
      <c r="H335" s="146">
        <v>67677.39</v>
      </c>
      <c r="I335" s="146">
        <v>60394.05</v>
      </c>
      <c r="J335" s="146">
        <v>55154</v>
      </c>
      <c r="K335" s="146">
        <v>55211</v>
      </c>
      <c r="L335" s="146">
        <v>49597.02</v>
      </c>
      <c r="M335" s="147">
        <v>50913.87</v>
      </c>
      <c r="N335" s="146">
        <v>50408.5</v>
      </c>
      <c r="O335" s="146">
        <v>51396.18</v>
      </c>
      <c r="P335" s="146">
        <v>55497.7</v>
      </c>
      <c r="Q335" s="146">
        <v>34881.599999999999</v>
      </c>
      <c r="R335" s="146">
        <v>60546.47</v>
      </c>
      <c r="S335" s="58">
        <f t="shared" si="5"/>
        <v>928027.35</v>
      </c>
    </row>
    <row r="336" spans="1:19" x14ac:dyDescent="0.25">
      <c r="A336" s="145" t="s">
        <v>1018</v>
      </c>
      <c r="B336" s="118">
        <v>757872.29</v>
      </c>
      <c r="C336" s="118">
        <v>788407.57</v>
      </c>
      <c r="D336" s="118">
        <v>865894.72</v>
      </c>
      <c r="E336" s="118">
        <v>899487.38</v>
      </c>
      <c r="F336" s="118">
        <v>856423.03</v>
      </c>
      <c r="G336" s="118">
        <v>869692.87</v>
      </c>
      <c r="H336" s="118">
        <v>873442.07</v>
      </c>
      <c r="I336" s="118">
        <v>885521.09</v>
      </c>
      <c r="J336" s="118">
        <v>859348.04</v>
      </c>
      <c r="K336" s="118">
        <v>888069.84</v>
      </c>
      <c r="L336" s="118">
        <v>845853.45</v>
      </c>
      <c r="M336" s="148">
        <v>834844.44</v>
      </c>
      <c r="N336" s="118">
        <v>676323.01</v>
      </c>
      <c r="O336" s="118">
        <v>733070.6</v>
      </c>
      <c r="P336" s="118">
        <v>765765.62</v>
      </c>
      <c r="Q336" s="118">
        <v>520056.53</v>
      </c>
      <c r="R336" s="118">
        <v>554669.69999999995</v>
      </c>
      <c r="S336" s="58">
        <f t="shared" si="5"/>
        <v>13474742.249999996</v>
      </c>
    </row>
    <row r="337" spans="1:19" x14ac:dyDescent="0.25">
      <c r="A337" s="145" t="s">
        <v>1019</v>
      </c>
      <c r="B337" s="146">
        <v>445509.49</v>
      </c>
      <c r="C337" s="146">
        <v>388226.86</v>
      </c>
      <c r="D337" s="146">
        <v>449107.8</v>
      </c>
      <c r="E337" s="146">
        <v>462677.37</v>
      </c>
      <c r="F337" s="146">
        <v>484595.92</v>
      </c>
      <c r="G337" s="146">
        <v>474021.35</v>
      </c>
      <c r="H337" s="146">
        <v>484711.14</v>
      </c>
      <c r="I337" s="146">
        <v>471096.64</v>
      </c>
      <c r="J337" s="146">
        <v>449111.39</v>
      </c>
      <c r="K337" s="146">
        <v>482081.44</v>
      </c>
      <c r="L337" s="146">
        <v>453717.64</v>
      </c>
      <c r="M337" s="147">
        <v>458827</v>
      </c>
      <c r="N337" s="146">
        <v>407667.5</v>
      </c>
      <c r="O337" s="146">
        <v>413598.28</v>
      </c>
      <c r="P337" s="146">
        <v>444148.77</v>
      </c>
      <c r="Q337" s="146">
        <v>400994.21</v>
      </c>
      <c r="R337" s="146">
        <v>394019.9</v>
      </c>
      <c r="S337" s="58">
        <f t="shared" si="5"/>
        <v>7564112.7000000002</v>
      </c>
    </row>
    <row r="338" spans="1:19" x14ac:dyDescent="0.25">
      <c r="A338" s="145" t="s">
        <v>1020</v>
      </c>
      <c r="B338" s="118">
        <v>543526.18000000005</v>
      </c>
      <c r="C338" s="118">
        <v>523949.99</v>
      </c>
      <c r="D338" s="118">
        <v>619754.36</v>
      </c>
      <c r="E338" s="118">
        <v>583750.36</v>
      </c>
      <c r="F338" s="118">
        <v>607101.43999999994</v>
      </c>
      <c r="G338" s="118">
        <v>636102.66</v>
      </c>
      <c r="H338" s="118">
        <v>624175.76</v>
      </c>
      <c r="I338" s="118">
        <v>607434.27</v>
      </c>
      <c r="J338" s="118">
        <v>535404.35</v>
      </c>
      <c r="K338" s="118">
        <v>590040.68000000005</v>
      </c>
      <c r="L338" s="118">
        <v>551728.43000000005</v>
      </c>
      <c r="M338" s="148">
        <v>492226.66</v>
      </c>
      <c r="N338" s="118">
        <v>546585.81999999995</v>
      </c>
      <c r="O338" s="118">
        <v>534900.46</v>
      </c>
      <c r="P338" s="118">
        <v>507284.29</v>
      </c>
      <c r="Q338" s="118">
        <v>428862.94</v>
      </c>
      <c r="R338" s="118">
        <v>485526.65</v>
      </c>
      <c r="S338" s="58">
        <f t="shared" si="5"/>
        <v>9418355.2999999989</v>
      </c>
    </row>
    <row r="339" spans="1:19" x14ac:dyDescent="0.25">
      <c r="A339" s="145" t="s">
        <v>371</v>
      </c>
      <c r="B339" s="146">
        <v>996296.51</v>
      </c>
      <c r="C339" s="146">
        <v>933708.31</v>
      </c>
      <c r="D339" s="146">
        <v>1032502.98</v>
      </c>
      <c r="E339" s="146">
        <v>1048257.32</v>
      </c>
      <c r="F339" s="146">
        <v>1046757.22</v>
      </c>
      <c r="G339" s="146">
        <v>1107978.55</v>
      </c>
      <c r="H339" s="146">
        <v>1015841</v>
      </c>
      <c r="I339" s="146">
        <v>1099142.77</v>
      </c>
      <c r="J339" s="146">
        <v>1078749.8999999999</v>
      </c>
      <c r="K339" s="146">
        <v>1141095.21</v>
      </c>
      <c r="L339" s="146">
        <v>1086799.3999999999</v>
      </c>
      <c r="M339" s="147">
        <v>1145364.3899999999</v>
      </c>
      <c r="N339" s="146">
        <v>1018846.24</v>
      </c>
      <c r="O339" s="146">
        <v>1030897.59</v>
      </c>
      <c r="P339" s="146">
        <v>1055037.04</v>
      </c>
      <c r="Q339" s="146">
        <v>864342.57</v>
      </c>
      <c r="R339" s="146">
        <v>947159.58</v>
      </c>
      <c r="S339" s="58">
        <f t="shared" si="5"/>
        <v>17648776.579999998</v>
      </c>
    </row>
    <row r="340" spans="1:19" x14ac:dyDescent="0.25">
      <c r="A340" s="145" t="s">
        <v>1021</v>
      </c>
      <c r="B340" s="118">
        <v>513987.92</v>
      </c>
      <c r="C340" s="118">
        <v>450231.66</v>
      </c>
      <c r="D340" s="118">
        <v>524297.91</v>
      </c>
      <c r="E340" s="118">
        <v>514082.88</v>
      </c>
      <c r="F340" s="118">
        <v>592593.73</v>
      </c>
      <c r="G340" s="118">
        <v>597568.93999999994</v>
      </c>
      <c r="H340" s="118">
        <v>596486.40000000002</v>
      </c>
      <c r="I340" s="118">
        <v>607401.44999999995</v>
      </c>
      <c r="J340" s="118">
        <v>564891.16</v>
      </c>
      <c r="K340" s="118">
        <v>606472.69999999995</v>
      </c>
      <c r="L340" s="118">
        <v>578167.96</v>
      </c>
      <c r="M340" s="148">
        <v>581594.75</v>
      </c>
      <c r="N340" s="118">
        <v>517153.01</v>
      </c>
      <c r="O340" s="118">
        <v>505994.23</v>
      </c>
      <c r="P340" s="118">
        <v>544314.9</v>
      </c>
      <c r="Q340" s="118">
        <v>490200.24</v>
      </c>
      <c r="R340" s="118">
        <v>523481.04</v>
      </c>
      <c r="S340" s="58">
        <f t="shared" si="5"/>
        <v>9308920.879999999</v>
      </c>
    </row>
    <row r="341" spans="1:19" x14ac:dyDescent="0.25">
      <c r="A341" s="145" t="s">
        <v>1022</v>
      </c>
      <c r="B341" s="146">
        <v>96291.75</v>
      </c>
      <c r="C341" s="146">
        <v>119360.69</v>
      </c>
      <c r="D341" s="146">
        <v>132442.63</v>
      </c>
      <c r="E341" s="146">
        <v>95881.75</v>
      </c>
      <c r="F341" s="146">
        <v>116108.14</v>
      </c>
      <c r="G341" s="146">
        <v>128847.72</v>
      </c>
      <c r="H341" s="146">
        <v>127543.47</v>
      </c>
      <c r="I341" s="146">
        <v>139006.63</v>
      </c>
      <c r="J341" s="146">
        <v>114879.12</v>
      </c>
      <c r="K341" s="146">
        <v>135601.18</v>
      </c>
      <c r="L341" s="146">
        <v>119500.44</v>
      </c>
      <c r="M341" s="147">
        <v>120910.58</v>
      </c>
      <c r="N341" s="146">
        <v>91103.76</v>
      </c>
      <c r="O341" s="146">
        <v>117847.89</v>
      </c>
      <c r="P341" s="146">
        <v>104026.1</v>
      </c>
      <c r="Q341" s="146">
        <v>73118.33</v>
      </c>
      <c r="R341" s="146">
        <v>84528.17</v>
      </c>
      <c r="S341" s="58">
        <f t="shared" si="5"/>
        <v>1916998.3499999999</v>
      </c>
    </row>
    <row r="342" spans="1:19" x14ac:dyDescent="0.25">
      <c r="A342" s="145" t="s">
        <v>1023</v>
      </c>
      <c r="B342" s="118">
        <v>356257.42</v>
      </c>
      <c r="C342" s="118">
        <v>314531.03000000003</v>
      </c>
      <c r="D342" s="118">
        <v>349270.76</v>
      </c>
      <c r="E342" s="118">
        <v>361434.88</v>
      </c>
      <c r="F342" s="118">
        <v>384371.97</v>
      </c>
      <c r="G342" s="118">
        <v>317872.83</v>
      </c>
      <c r="H342" s="118">
        <v>416194.56</v>
      </c>
      <c r="I342" s="118">
        <v>417964.5</v>
      </c>
      <c r="J342" s="118">
        <v>398781.74</v>
      </c>
      <c r="K342" s="118">
        <v>416346.36</v>
      </c>
      <c r="L342" s="118">
        <v>370318.43</v>
      </c>
      <c r="M342" s="148">
        <v>367673.36</v>
      </c>
      <c r="N342" s="118">
        <v>353380.04</v>
      </c>
      <c r="O342" s="118">
        <v>358085.31</v>
      </c>
      <c r="P342" s="118">
        <v>372561.97</v>
      </c>
      <c r="Q342" s="118">
        <v>347421.27</v>
      </c>
      <c r="R342" s="118">
        <v>369806.84</v>
      </c>
      <c r="S342" s="58">
        <f t="shared" si="5"/>
        <v>6272273.2699999996</v>
      </c>
    </row>
    <row r="343" spans="1:19" x14ac:dyDescent="0.25">
      <c r="A343" s="145" t="s">
        <v>1024</v>
      </c>
      <c r="B343" s="146">
        <v>368815.39</v>
      </c>
      <c r="C343" s="146">
        <v>332622.83</v>
      </c>
      <c r="D343" s="146">
        <v>372241.91999999998</v>
      </c>
      <c r="E343" s="146">
        <v>379653.52</v>
      </c>
      <c r="F343" s="146">
        <v>442889.4</v>
      </c>
      <c r="G343" s="146">
        <v>471635.94</v>
      </c>
      <c r="H343" s="146">
        <v>487750.3</v>
      </c>
      <c r="I343" s="146">
        <v>458770.4</v>
      </c>
      <c r="J343" s="146">
        <v>420671.9</v>
      </c>
      <c r="K343" s="146">
        <v>424462.43</v>
      </c>
      <c r="L343" s="146">
        <v>388951.43</v>
      </c>
      <c r="M343" s="147">
        <v>413489.46</v>
      </c>
      <c r="N343" s="146">
        <v>363938.76</v>
      </c>
      <c r="O343" s="146">
        <v>351857.04</v>
      </c>
      <c r="P343" s="146">
        <v>379274.54</v>
      </c>
      <c r="Q343" s="146">
        <v>364624.54</v>
      </c>
      <c r="R343" s="146">
        <v>409094.71</v>
      </c>
      <c r="S343" s="58">
        <f t="shared" si="5"/>
        <v>6830744.5099999998</v>
      </c>
    </row>
    <row r="344" spans="1:19" x14ac:dyDescent="0.25">
      <c r="A344" s="145" t="s">
        <v>1025</v>
      </c>
      <c r="B344" s="118">
        <v>96893.58</v>
      </c>
      <c r="C344" s="118">
        <v>92337.21</v>
      </c>
      <c r="D344" s="118">
        <v>80296.45</v>
      </c>
      <c r="E344" s="118">
        <v>98302.27</v>
      </c>
      <c r="F344" s="118">
        <v>75193.61</v>
      </c>
      <c r="G344" s="118">
        <v>69087.92</v>
      </c>
      <c r="H344" s="118">
        <v>109076.29</v>
      </c>
      <c r="I344" s="118">
        <v>81933.429999999993</v>
      </c>
      <c r="J344" s="118">
        <v>83196.240000000005</v>
      </c>
      <c r="K344" s="118">
        <v>96361.24</v>
      </c>
      <c r="L344" s="118">
        <v>73428.639999999999</v>
      </c>
      <c r="M344" s="148">
        <v>69986.350000000006</v>
      </c>
      <c r="N344" s="118">
        <v>60395.87</v>
      </c>
      <c r="O344" s="118">
        <v>65943.42</v>
      </c>
      <c r="P344" s="118">
        <v>68483.89</v>
      </c>
      <c r="Q344" s="118">
        <v>62315.199999999997</v>
      </c>
      <c r="R344" s="118">
        <v>72883.679999999993</v>
      </c>
      <c r="S344" s="58">
        <f t="shared" si="5"/>
        <v>1356115.2899999998</v>
      </c>
    </row>
    <row r="345" spans="1:19" x14ac:dyDescent="0.25">
      <c r="A345" s="145" t="s">
        <v>1026</v>
      </c>
      <c r="B345" s="146">
        <v>129598.88</v>
      </c>
      <c r="C345" s="146">
        <v>126391.41</v>
      </c>
      <c r="D345" s="146">
        <v>133953.60000000001</v>
      </c>
      <c r="E345" s="146">
        <v>147404.54</v>
      </c>
      <c r="F345" s="146">
        <v>145508.57</v>
      </c>
      <c r="G345" s="146">
        <v>147740.71</v>
      </c>
      <c r="H345" s="146">
        <v>137987.26</v>
      </c>
      <c r="I345" s="146">
        <v>140124.92000000001</v>
      </c>
      <c r="J345" s="146">
        <v>141803.57999999999</v>
      </c>
      <c r="K345" s="146">
        <v>158199.43</v>
      </c>
      <c r="L345" s="146">
        <v>143600.18</v>
      </c>
      <c r="M345" s="147">
        <v>143771.85999999999</v>
      </c>
      <c r="N345" s="146">
        <v>130050.21</v>
      </c>
      <c r="O345" s="146">
        <v>130438.48</v>
      </c>
      <c r="P345" s="146">
        <v>145254.47</v>
      </c>
      <c r="Q345" s="146">
        <v>123023.44</v>
      </c>
      <c r="R345" s="146">
        <v>123623.86</v>
      </c>
      <c r="S345" s="58">
        <f t="shared" si="5"/>
        <v>2348475.4</v>
      </c>
    </row>
    <row r="346" spans="1:19" x14ac:dyDescent="0.25">
      <c r="A346" s="145" t="s">
        <v>365</v>
      </c>
      <c r="B346" s="118">
        <v>548570.5</v>
      </c>
      <c r="C346" s="118">
        <v>466744.96</v>
      </c>
      <c r="D346" s="118">
        <v>515340.24</v>
      </c>
      <c r="E346" s="118">
        <v>502475.17</v>
      </c>
      <c r="F346" s="118">
        <v>596022.59</v>
      </c>
      <c r="G346" s="118">
        <v>598327.04000000004</v>
      </c>
      <c r="H346" s="118">
        <v>576335.37</v>
      </c>
      <c r="I346" s="118">
        <v>581053.82999999996</v>
      </c>
      <c r="J346" s="118">
        <v>568381.76</v>
      </c>
      <c r="K346" s="118">
        <v>642457.22</v>
      </c>
      <c r="L346" s="118">
        <v>648351.86</v>
      </c>
      <c r="M346" s="148">
        <v>666122.51</v>
      </c>
      <c r="N346" s="118">
        <v>579142.35</v>
      </c>
      <c r="O346" s="118">
        <v>594631.68999999994</v>
      </c>
      <c r="P346" s="118">
        <v>620040.05000000005</v>
      </c>
      <c r="Q346" s="118">
        <v>546724.31000000006</v>
      </c>
      <c r="R346" s="118">
        <v>590159.37</v>
      </c>
      <c r="S346" s="58">
        <f t="shared" si="5"/>
        <v>9840880.8200000003</v>
      </c>
    </row>
    <row r="347" spans="1:19" x14ac:dyDescent="0.25">
      <c r="A347" s="145" t="s">
        <v>1027</v>
      </c>
      <c r="B347" s="146">
        <v>426917.85</v>
      </c>
      <c r="C347" s="146">
        <v>414247.71</v>
      </c>
      <c r="D347" s="146">
        <v>468437.43</v>
      </c>
      <c r="E347" s="146">
        <v>485969.11</v>
      </c>
      <c r="F347" s="146">
        <v>518957.16</v>
      </c>
      <c r="G347" s="146">
        <v>530877.81000000006</v>
      </c>
      <c r="H347" s="146">
        <v>540104.98</v>
      </c>
      <c r="I347" s="146">
        <v>531895.92000000004</v>
      </c>
      <c r="J347" s="146">
        <v>493056.2</v>
      </c>
      <c r="K347" s="146">
        <v>505494.34</v>
      </c>
      <c r="L347" s="146">
        <v>461760.42</v>
      </c>
      <c r="M347" s="147">
        <v>451851.32</v>
      </c>
      <c r="N347" s="146">
        <v>404976.72</v>
      </c>
      <c r="O347" s="146">
        <v>409692.1</v>
      </c>
      <c r="P347" s="146">
        <v>441927.79</v>
      </c>
      <c r="Q347" s="146">
        <v>414674.55</v>
      </c>
      <c r="R347" s="146">
        <v>477158.86</v>
      </c>
      <c r="S347" s="58">
        <f t="shared" si="5"/>
        <v>7978000.2699999996</v>
      </c>
    </row>
    <row r="348" spans="1:19" x14ac:dyDescent="0.25">
      <c r="A348" s="145" t="s">
        <v>1028</v>
      </c>
      <c r="B348" s="118">
        <v>448586.94</v>
      </c>
      <c r="C348" s="118">
        <v>401381.11</v>
      </c>
      <c r="D348" s="118">
        <v>435169.43</v>
      </c>
      <c r="E348" s="118">
        <v>509747.15</v>
      </c>
      <c r="F348" s="118">
        <v>463234.98</v>
      </c>
      <c r="G348" s="118">
        <v>464391.66</v>
      </c>
      <c r="H348" s="118">
        <v>504491.54</v>
      </c>
      <c r="I348" s="118">
        <v>513629.72</v>
      </c>
      <c r="J348" s="118">
        <v>506248.34</v>
      </c>
      <c r="K348" s="118">
        <v>518878.95</v>
      </c>
      <c r="L348" s="118">
        <v>469256.32</v>
      </c>
      <c r="M348" s="148">
        <v>458332.33</v>
      </c>
      <c r="N348" s="118">
        <v>418542.39</v>
      </c>
      <c r="O348" s="118">
        <v>451869.19</v>
      </c>
      <c r="P348" s="118">
        <v>509016.34</v>
      </c>
      <c r="Q348" s="118">
        <v>431521.72</v>
      </c>
      <c r="R348" s="118">
        <v>462804.12</v>
      </c>
      <c r="S348" s="58">
        <f t="shared" si="5"/>
        <v>7967102.2300000004</v>
      </c>
    </row>
    <row r="349" spans="1:19" x14ac:dyDescent="0.25">
      <c r="A349" s="145" t="s">
        <v>1029</v>
      </c>
      <c r="B349" s="146">
        <v>443004.22</v>
      </c>
      <c r="C349" s="146">
        <v>401656.94</v>
      </c>
      <c r="D349" s="146">
        <v>463873.91</v>
      </c>
      <c r="E349" s="146">
        <v>464063.84</v>
      </c>
      <c r="F349" s="146">
        <v>500531.13</v>
      </c>
      <c r="G349" s="146">
        <v>515326.16</v>
      </c>
      <c r="H349" s="146">
        <v>506953.28</v>
      </c>
      <c r="I349" s="146">
        <v>539125.99</v>
      </c>
      <c r="J349" s="146">
        <v>556994.98</v>
      </c>
      <c r="K349" s="146">
        <v>535058.12</v>
      </c>
      <c r="L349" s="146">
        <v>537499.15</v>
      </c>
      <c r="M349" s="147">
        <v>541685.68999999994</v>
      </c>
      <c r="N349" s="146">
        <v>500205.03</v>
      </c>
      <c r="O349" s="146">
        <v>490543.93</v>
      </c>
      <c r="P349" s="146">
        <v>516754.79</v>
      </c>
      <c r="Q349" s="146">
        <v>394086.73</v>
      </c>
      <c r="R349" s="146">
        <v>498611.83</v>
      </c>
      <c r="S349" s="58">
        <f t="shared" si="5"/>
        <v>8405975.7200000025</v>
      </c>
    </row>
    <row r="350" spans="1:19" x14ac:dyDescent="0.25">
      <c r="A350" s="145" t="s">
        <v>1030</v>
      </c>
      <c r="B350" s="118">
        <v>485796.67</v>
      </c>
      <c r="C350" s="118">
        <v>460219.21</v>
      </c>
      <c r="D350" s="118">
        <v>508708.86</v>
      </c>
      <c r="E350" s="118">
        <v>489711.77</v>
      </c>
      <c r="F350" s="118">
        <v>532052.89</v>
      </c>
      <c r="G350" s="118">
        <v>501202.54</v>
      </c>
      <c r="H350" s="118">
        <v>565759.05000000005</v>
      </c>
      <c r="I350" s="118">
        <v>558173.24</v>
      </c>
      <c r="J350" s="118">
        <v>509659.84</v>
      </c>
      <c r="K350" s="118">
        <v>502396.69</v>
      </c>
      <c r="L350" s="118">
        <v>493059.53</v>
      </c>
      <c r="M350" s="148">
        <v>481345.3</v>
      </c>
      <c r="N350" s="118">
        <v>440584.63</v>
      </c>
      <c r="O350" s="118">
        <v>439910.5</v>
      </c>
      <c r="P350" s="118">
        <v>462440</v>
      </c>
      <c r="Q350" s="118">
        <v>411496.35</v>
      </c>
      <c r="R350" s="118">
        <v>453461.52</v>
      </c>
      <c r="S350" s="58">
        <f t="shared" si="5"/>
        <v>8295978.5899999999</v>
      </c>
    </row>
    <row r="351" spans="1:19" x14ac:dyDescent="0.25">
      <c r="A351" s="145" t="s">
        <v>1031</v>
      </c>
      <c r="B351" s="146">
        <v>216407.4</v>
      </c>
      <c r="C351" s="146">
        <v>197358.74</v>
      </c>
      <c r="D351" s="146">
        <v>202520.24</v>
      </c>
      <c r="E351" s="146">
        <v>198381.84</v>
      </c>
      <c r="F351" s="146">
        <v>179050.67</v>
      </c>
      <c r="G351" s="146">
        <v>192047.56</v>
      </c>
      <c r="H351" s="146">
        <v>204732.38</v>
      </c>
      <c r="I351" s="146">
        <v>197398.23</v>
      </c>
      <c r="J351" s="146">
        <v>192856.51</v>
      </c>
      <c r="K351" s="146">
        <v>206641.17</v>
      </c>
      <c r="L351" s="146">
        <v>195567.65</v>
      </c>
      <c r="M351" s="147">
        <v>193797.18</v>
      </c>
      <c r="N351" s="146">
        <v>190184.42</v>
      </c>
      <c r="O351" s="146">
        <v>177212.25</v>
      </c>
      <c r="P351" s="146">
        <v>202075.81</v>
      </c>
      <c r="Q351" s="146">
        <v>188201.86</v>
      </c>
      <c r="R351" s="146">
        <v>194837.06</v>
      </c>
      <c r="S351" s="58">
        <f t="shared" si="5"/>
        <v>3329270.97</v>
      </c>
    </row>
    <row r="352" spans="1:19" x14ac:dyDescent="0.25">
      <c r="A352" s="145" t="s">
        <v>1032</v>
      </c>
      <c r="B352" s="118">
        <v>174926.35</v>
      </c>
      <c r="C352" s="118">
        <v>177565.76</v>
      </c>
      <c r="D352" s="118">
        <v>204075.61</v>
      </c>
      <c r="E352" s="118">
        <v>227222.39999999999</v>
      </c>
      <c r="F352" s="118">
        <v>232386.24</v>
      </c>
      <c r="G352" s="118">
        <v>222709.36</v>
      </c>
      <c r="H352" s="118">
        <v>239375.6</v>
      </c>
      <c r="I352" s="118">
        <v>231535.18</v>
      </c>
      <c r="J352" s="118">
        <v>232243.25</v>
      </c>
      <c r="K352" s="118">
        <v>245911.19</v>
      </c>
      <c r="L352" s="118">
        <v>218131.44</v>
      </c>
      <c r="M352" s="148">
        <v>211727.74</v>
      </c>
      <c r="N352" s="118">
        <v>187084.47</v>
      </c>
      <c r="O352" s="118">
        <v>195471.91</v>
      </c>
      <c r="P352" s="118">
        <v>208664.4</v>
      </c>
      <c r="Q352" s="118">
        <v>196732.86</v>
      </c>
      <c r="R352" s="118">
        <v>199791.16</v>
      </c>
      <c r="S352" s="58">
        <f t="shared" si="5"/>
        <v>3605554.9200000004</v>
      </c>
    </row>
    <row r="353" spans="1:19" x14ac:dyDescent="0.25">
      <c r="A353" s="145" t="s">
        <v>357</v>
      </c>
      <c r="B353" s="146">
        <v>612816.93999999994</v>
      </c>
      <c r="C353" s="146">
        <v>597220.81999999995</v>
      </c>
      <c r="D353" s="146">
        <v>638422.26</v>
      </c>
      <c r="E353" s="146">
        <v>705200.81</v>
      </c>
      <c r="F353" s="146">
        <v>621236.28</v>
      </c>
      <c r="G353" s="146">
        <v>589029.26</v>
      </c>
      <c r="H353" s="146">
        <v>620272.86</v>
      </c>
      <c r="I353" s="146">
        <v>614036.03</v>
      </c>
      <c r="J353" s="146">
        <v>583715.55000000005</v>
      </c>
      <c r="K353" s="146">
        <v>640230.38</v>
      </c>
      <c r="L353" s="146">
        <v>557999.87</v>
      </c>
      <c r="M353" s="147">
        <v>604544.41</v>
      </c>
      <c r="N353" s="146">
        <v>524295.51</v>
      </c>
      <c r="O353" s="146">
        <v>529942.81000000006</v>
      </c>
      <c r="P353" s="146">
        <v>576361.67000000004</v>
      </c>
      <c r="Q353" s="146">
        <v>553614.30000000005</v>
      </c>
      <c r="R353" s="146">
        <v>551526.36</v>
      </c>
      <c r="S353" s="58">
        <f t="shared" si="5"/>
        <v>10120466.120000001</v>
      </c>
    </row>
    <row r="354" spans="1:19" x14ac:dyDescent="0.25">
      <c r="A354" s="145" t="s">
        <v>1033</v>
      </c>
      <c r="B354" s="118">
        <v>346343.47</v>
      </c>
      <c r="C354" s="118">
        <v>330312.96999999997</v>
      </c>
      <c r="D354" s="118">
        <v>371280.29</v>
      </c>
      <c r="E354" s="118">
        <v>386669.22</v>
      </c>
      <c r="F354" s="118">
        <v>433432.52</v>
      </c>
      <c r="G354" s="118">
        <v>431879.28</v>
      </c>
      <c r="H354" s="118">
        <v>465127.22</v>
      </c>
      <c r="I354" s="118">
        <v>452147.43</v>
      </c>
      <c r="J354" s="118">
        <v>389816.61</v>
      </c>
      <c r="K354" s="118">
        <v>448030.25</v>
      </c>
      <c r="L354" s="118">
        <v>472542</v>
      </c>
      <c r="M354" s="148">
        <v>526252.55000000005</v>
      </c>
      <c r="N354" s="118">
        <v>417910.71</v>
      </c>
      <c r="O354" s="118">
        <v>389282.96</v>
      </c>
      <c r="P354" s="118">
        <v>363792.19</v>
      </c>
      <c r="Q354" s="118">
        <v>343691.15</v>
      </c>
      <c r="R354" s="118">
        <v>350974.07</v>
      </c>
      <c r="S354" s="58">
        <f t="shared" si="5"/>
        <v>6919484.8900000006</v>
      </c>
    </row>
    <row r="355" spans="1:19" x14ac:dyDescent="0.25">
      <c r="A355" s="145" t="s">
        <v>1034</v>
      </c>
      <c r="B355" s="146">
        <v>216012.42</v>
      </c>
      <c r="C355" s="146">
        <v>195825.94</v>
      </c>
      <c r="D355" s="146">
        <v>229595.16</v>
      </c>
      <c r="E355" s="146">
        <v>246530.08</v>
      </c>
      <c r="F355" s="146">
        <v>258292.83</v>
      </c>
      <c r="G355" s="146">
        <v>259452.71</v>
      </c>
      <c r="H355" s="146">
        <v>266761.65999999997</v>
      </c>
      <c r="I355" s="146">
        <v>266489.59999999998</v>
      </c>
      <c r="J355" s="146">
        <v>255643.13</v>
      </c>
      <c r="K355" s="146">
        <v>291713.39</v>
      </c>
      <c r="L355" s="146">
        <v>270714.87</v>
      </c>
      <c r="M355" s="147">
        <v>287380.24</v>
      </c>
      <c r="N355" s="146">
        <v>266194.76</v>
      </c>
      <c r="O355" s="146">
        <v>273334.01</v>
      </c>
      <c r="P355" s="146">
        <v>294732.18</v>
      </c>
      <c r="Q355" s="146">
        <v>254997.45</v>
      </c>
      <c r="R355" s="146">
        <v>246953.29</v>
      </c>
      <c r="S355" s="58">
        <f t="shared" si="5"/>
        <v>4380623.72</v>
      </c>
    </row>
    <row r="356" spans="1:19" x14ac:dyDescent="0.25">
      <c r="A356" s="145" t="s">
        <v>1035</v>
      </c>
      <c r="B356" s="118">
        <v>305420.33</v>
      </c>
      <c r="C356" s="118">
        <v>278554.03000000003</v>
      </c>
      <c r="D356" s="118">
        <v>310110.19</v>
      </c>
      <c r="E356" s="118">
        <v>305703.14</v>
      </c>
      <c r="F356" s="118">
        <v>340492.24</v>
      </c>
      <c r="G356" s="118">
        <v>352662.88</v>
      </c>
      <c r="H356" s="118">
        <v>309592.5</v>
      </c>
      <c r="I356" s="118">
        <v>344004.57</v>
      </c>
      <c r="J356" s="118">
        <v>338852.44</v>
      </c>
      <c r="K356" s="118">
        <v>359247.4</v>
      </c>
      <c r="L356" s="118">
        <v>341916.51</v>
      </c>
      <c r="M356" s="148">
        <v>380279.65</v>
      </c>
      <c r="N356" s="118">
        <v>334245.8</v>
      </c>
      <c r="O356" s="118">
        <v>322562.64</v>
      </c>
      <c r="P356" s="118">
        <v>345517.81</v>
      </c>
      <c r="Q356" s="118">
        <v>302836.86</v>
      </c>
      <c r="R356" s="118">
        <v>349785.63</v>
      </c>
      <c r="S356" s="58">
        <f t="shared" si="5"/>
        <v>5621784.6199999992</v>
      </c>
    </row>
    <row r="357" spans="1:19" x14ac:dyDescent="0.25">
      <c r="A357" s="145" t="s">
        <v>1036</v>
      </c>
      <c r="B357" s="146">
        <v>42326.25</v>
      </c>
      <c r="C357" s="146">
        <v>46364.42</v>
      </c>
      <c r="D357" s="146">
        <v>45749.18</v>
      </c>
      <c r="E357" s="146">
        <v>39901.949999999997</v>
      </c>
      <c r="F357" s="146">
        <v>41334.81</v>
      </c>
      <c r="G357" s="146">
        <v>39223.39</v>
      </c>
      <c r="H357" s="146">
        <v>49477.73</v>
      </c>
      <c r="I357" s="146">
        <v>50997.45</v>
      </c>
      <c r="J357" s="146">
        <v>42520.21</v>
      </c>
      <c r="K357" s="146">
        <v>46972.51</v>
      </c>
      <c r="L357" s="146">
        <v>38172.949999999997</v>
      </c>
      <c r="M357" s="147">
        <v>48198.35</v>
      </c>
      <c r="N357" s="146">
        <v>38171.449999999997</v>
      </c>
      <c r="O357" s="146">
        <v>36278.519999999997</v>
      </c>
      <c r="P357" s="146">
        <v>43125.440000000002</v>
      </c>
      <c r="Q357" s="146">
        <v>41748.1</v>
      </c>
      <c r="R357" s="146">
        <v>45647.55</v>
      </c>
      <c r="S357" s="58">
        <f t="shared" si="5"/>
        <v>736210.26000000013</v>
      </c>
    </row>
    <row r="358" spans="1:19" x14ac:dyDescent="0.25">
      <c r="A358" s="145" t="s">
        <v>1037</v>
      </c>
      <c r="B358" s="118">
        <v>299273.46999999997</v>
      </c>
      <c r="C358" s="118">
        <v>282978.95</v>
      </c>
      <c r="D358" s="118">
        <v>325622.42</v>
      </c>
      <c r="E358" s="118">
        <v>329601.43</v>
      </c>
      <c r="F358" s="118">
        <v>349224.83</v>
      </c>
      <c r="G358" s="118">
        <v>379582.47</v>
      </c>
      <c r="H358" s="118">
        <v>412581.14</v>
      </c>
      <c r="I358" s="118">
        <v>426716.71</v>
      </c>
      <c r="J358" s="118">
        <v>401695.19</v>
      </c>
      <c r="K358" s="118">
        <v>392624.24</v>
      </c>
      <c r="L358" s="118">
        <v>352603.53</v>
      </c>
      <c r="M358" s="148">
        <v>358213.48</v>
      </c>
      <c r="N358" s="118">
        <v>363064.24</v>
      </c>
      <c r="O358" s="118">
        <v>374724.91</v>
      </c>
      <c r="P358" s="118">
        <v>411733.32</v>
      </c>
      <c r="Q358" s="118">
        <v>377010.91</v>
      </c>
      <c r="R358" s="118">
        <v>382350.02</v>
      </c>
      <c r="S358" s="58">
        <f t="shared" si="5"/>
        <v>6219601.2599999998</v>
      </c>
    </row>
    <row r="359" spans="1:19" x14ac:dyDescent="0.25">
      <c r="A359" s="145" t="s">
        <v>1038</v>
      </c>
      <c r="B359" s="146">
        <v>221666.05</v>
      </c>
      <c r="C359" s="146">
        <v>212429.76</v>
      </c>
      <c r="D359" s="146">
        <v>236774.19</v>
      </c>
      <c r="E359" s="146">
        <v>217899.31</v>
      </c>
      <c r="F359" s="146">
        <v>225377.47</v>
      </c>
      <c r="G359" s="146">
        <v>240449.42</v>
      </c>
      <c r="H359" s="146">
        <v>238766.38</v>
      </c>
      <c r="I359" s="146">
        <v>236440.79</v>
      </c>
      <c r="J359" s="146">
        <v>220813.54</v>
      </c>
      <c r="K359" s="146">
        <v>241960.14</v>
      </c>
      <c r="L359" s="146">
        <v>232618.28</v>
      </c>
      <c r="M359" s="147">
        <v>270179.20000000001</v>
      </c>
      <c r="N359" s="146">
        <v>255620.5</v>
      </c>
      <c r="O359" s="146">
        <v>267040.49</v>
      </c>
      <c r="P359" s="146">
        <v>269661.46000000002</v>
      </c>
      <c r="Q359" s="146">
        <v>211126.37</v>
      </c>
      <c r="R359" s="146">
        <v>218308.52</v>
      </c>
      <c r="S359" s="58">
        <f t="shared" si="5"/>
        <v>4017131.8700000006</v>
      </c>
    </row>
    <row r="360" spans="1:19" x14ac:dyDescent="0.25">
      <c r="A360" s="145" t="s">
        <v>350</v>
      </c>
      <c r="B360" s="118">
        <v>853897.38</v>
      </c>
      <c r="C360" s="118">
        <v>767772.320000001</v>
      </c>
      <c r="D360" s="118">
        <v>875527.3</v>
      </c>
      <c r="E360" s="118">
        <v>904849.91</v>
      </c>
      <c r="F360" s="118">
        <v>944363.89</v>
      </c>
      <c r="G360" s="118">
        <v>929534.33000000101</v>
      </c>
      <c r="H360" s="118">
        <v>950478.79</v>
      </c>
      <c r="I360" s="118">
        <v>954117.41</v>
      </c>
      <c r="J360" s="118">
        <v>969482.34</v>
      </c>
      <c r="K360" s="118">
        <v>1038303.29</v>
      </c>
      <c r="L360" s="118">
        <v>974143.29</v>
      </c>
      <c r="M360" s="148">
        <v>1019765.1</v>
      </c>
      <c r="N360" s="118">
        <v>916837.64</v>
      </c>
      <c r="O360" s="118">
        <v>913219.69000000099</v>
      </c>
      <c r="P360" s="118">
        <v>980280.73</v>
      </c>
      <c r="Q360" s="118">
        <v>890781.62</v>
      </c>
      <c r="R360" s="118">
        <v>913784.06</v>
      </c>
      <c r="S360" s="58">
        <f t="shared" si="5"/>
        <v>15797139.090000002</v>
      </c>
    </row>
    <row r="361" spans="1:19" x14ac:dyDescent="0.25">
      <c r="A361" s="145" t="s">
        <v>1039</v>
      </c>
      <c r="B361" s="146">
        <v>382847.87</v>
      </c>
      <c r="C361" s="146">
        <v>367218.06</v>
      </c>
      <c r="D361" s="146">
        <v>397202.52</v>
      </c>
      <c r="E361" s="146">
        <v>452247.85</v>
      </c>
      <c r="F361" s="146">
        <v>496917.73</v>
      </c>
      <c r="G361" s="146">
        <v>497159.85</v>
      </c>
      <c r="H361" s="146">
        <v>526106.68999999994</v>
      </c>
      <c r="I361" s="146">
        <v>544237.48</v>
      </c>
      <c r="J361" s="146">
        <v>459254.63</v>
      </c>
      <c r="K361" s="146">
        <v>480598.93</v>
      </c>
      <c r="L361" s="146">
        <v>427051.32</v>
      </c>
      <c r="M361" s="147">
        <v>425289.15</v>
      </c>
      <c r="N361" s="146">
        <v>379304.67</v>
      </c>
      <c r="O361" s="146">
        <v>373556.7</v>
      </c>
      <c r="P361" s="146">
        <v>420306.87</v>
      </c>
      <c r="Q361" s="146">
        <v>417174.38</v>
      </c>
      <c r="R361" s="146">
        <v>449907.19</v>
      </c>
      <c r="S361" s="58">
        <f t="shared" si="5"/>
        <v>7496381.8900000006</v>
      </c>
    </row>
    <row r="362" spans="1:19" x14ac:dyDescent="0.25">
      <c r="A362" s="145" t="s">
        <v>1040</v>
      </c>
      <c r="B362" s="118">
        <v>442318.18</v>
      </c>
      <c r="C362" s="118">
        <v>401870.74</v>
      </c>
      <c r="D362" s="118">
        <v>465699.13</v>
      </c>
      <c r="E362" s="118">
        <v>479980.95</v>
      </c>
      <c r="F362" s="118">
        <v>513202.71</v>
      </c>
      <c r="G362" s="118">
        <v>491347.4</v>
      </c>
      <c r="H362" s="118">
        <v>531726.43000000005</v>
      </c>
      <c r="I362" s="118">
        <v>540991.98</v>
      </c>
      <c r="J362" s="118">
        <v>505215.88</v>
      </c>
      <c r="K362" s="118">
        <v>535249.98</v>
      </c>
      <c r="L362" s="118">
        <v>480437.31</v>
      </c>
      <c r="M362" s="148">
        <v>469607.1</v>
      </c>
      <c r="N362" s="118">
        <v>433442.94</v>
      </c>
      <c r="O362" s="118">
        <v>438795.9</v>
      </c>
      <c r="P362" s="118">
        <v>483810.95</v>
      </c>
      <c r="Q362" s="118">
        <v>463997.46</v>
      </c>
      <c r="R362" s="118">
        <v>513643.52000000002</v>
      </c>
      <c r="S362" s="58">
        <f t="shared" si="5"/>
        <v>8191338.5600000005</v>
      </c>
    </row>
    <row r="363" spans="1:19" x14ac:dyDescent="0.25">
      <c r="A363" s="145" t="s">
        <v>1041</v>
      </c>
      <c r="B363" s="146">
        <v>235703.03</v>
      </c>
      <c r="C363" s="146">
        <v>238897.83</v>
      </c>
      <c r="D363" s="146">
        <v>259038.63</v>
      </c>
      <c r="E363" s="146">
        <v>262476.2</v>
      </c>
      <c r="F363" s="146">
        <v>273295.28000000003</v>
      </c>
      <c r="G363" s="146">
        <v>209579.96</v>
      </c>
      <c r="H363" s="146">
        <v>305189.46999999997</v>
      </c>
      <c r="I363" s="146">
        <v>297775.46999999997</v>
      </c>
      <c r="J363" s="146">
        <v>287037.56</v>
      </c>
      <c r="K363" s="146">
        <v>298193.7</v>
      </c>
      <c r="L363" s="146">
        <v>258642.88</v>
      </c>
      <c r="M363" s="147">
        <v>266162.34000000003</v>
      </c>
      <c r="N363" s="146">
        <v>229993.09</v>
      </c>
      <c r="O363" s="146">
        <v>226272.82</v>
      </c>
      <c r="P363" s="146">
        <v>236246.91</v>
      </c>
      <c r="Q363" s="146">
        <v>209353.89</v>
      </c>
      <c r="R363" s="146">
        <v>223178.43</v>
      </c>
      <c r="S363" s="58">
        <f t="shared" si="5"/>
        <v>4317037.4899999993</v>
      </c>
    </row>
    <row r="364" spans="1:19" x14ac:dyDescent="0.25">
      <c r="A364" s="145" t="s">
        <v>1042</v>
      </c>
      <c r="B364" s="118">
        <v>315895.43</v>
      </c>
      <c r="C364" s="118">
        <v>296155.48</v>
      </c>
      <c r="D364" s="118">
        <v>326055.08</v>
      </c>
      <c r="E364" s="118">
        <v>339398.06</v>
      </c>
      <c r="F364" s="118">
        <v>321031.76</v>
      </c>
      <c r="G364" s="118">
        <v>305580.61</v>
      </c>
      <c r="H364" s="118">
        <v>353975.86</v>
      </c>
      <c r="I364" s="118">
        <v>377285.32</v>
      </c>
      <c r="J364" s="118">
        <v>347358.28</v>
      </c>
      <c r="K364" s="118">
        <v>341016.86</v>
      </c>
      <c r="L364" s="118">
        <v>319735.64</v>
      </c>
      <c r="M364" s="148">
        <v>311679.42</v>
      </c>
      <c r="N364" s="118">
        <v>293555.69</v>
      </c>
      <c r="O364" s="118">
        <v>295423.06</v>
      </c>
      <c r="P364" s="118">
        <v>294710.37</v>
      </c>
      <c r="Q364" s="118">
        <v>286955.92</v>
      </c>
      <c r="R364" s="118">
        <v>284936.90000000002</v>
      </c>
      <c r="S364" s="58">
        <f t="shared" si="5"/>
        <v>5410749.7400000002</v>
      </c>
    </row>
    <row r="365" spans="1:19" x14ac:dyDescent="0.25">
      <c r="A365" s="145" t="s">
        <v>1043</v>
      </c>
      <c r="B365" s="146">
        <v>497868.95</v>
      </c>
      <c r="C365" s="146">
        <v>397706.99</v>
      </c>
      <c r="D365" s="146">
        <v>455482.93</v>
      </c>
      <c r="E365" s="146">
        <v>454405.29</v>
      </c>
      <c r="F365" s="146">
        <v>474992.01</v>
      </c>
      <c r="G365" s="146">
        <v>468000.12</v>
      </c>
      <c r="H365" s="146">
        <v>515443.62</v>
      </c>
      <c r="I365" s="146">
        <v>493820.65</v>
      </c>
      <c r="J365" s="146">
        <v>444689.64</v>
      </c>
      <c r="K365" s="146">
        <v>466677.84</v>
      </c>
      <c r="L365" s="146">
        <v>425562.47</v>
      </c>
      <c r="M365" s="147">
        <v>455927.91</v>
      </c>
      <c r="N365" s="146">
        <v>463700.05</v>
      </c>
      <c r="O365" s="146">
        <v>496596.03</v>
      </c>
      <c r="P365" s="146">
        <v>434573.54</v>
      </c>
      <c r="Q365" s="146">
        <v>439302.72</v>
      </c>
      <c r="R365" s="146">
        <v>424756.69</v>
      </c>
      <c r="S365" s="58">
        <f t="shared" si="5"/>
        <v>7809507.4500000002</v>
      </c>
    </row>
    <row r="366" spans="1:19" x14ac:dyDescent="0.25">
      <c r="A366" s="145" t="s">
        <v>1044</v>
      </c>
      <c r="B366" s="118">
        <v>222259.83</v>
      </c>
      <c r="C366" s="118">
        <v>194280.05</v>
      </c>
      <c r="D366" s="118">
        <v>221261.37</v>
      </c>
      <c r="E366" s="118">
        <v>231144.04</v>
      </c>
      <c r="F366" s="118">
        <v>241440.58</v>
      </c>
      <c r="G366" s="118">
        <v>240724.95</v>
      </c>
      <c r="H366" s="118">
        <v>238775.67</v>
      </c>
      <c r="I366" s="118">
        <v>224558.46</v>
      </c>
      <c r="J366" s="118">
        <v>244906.05</v>
      </c>
      <c r="K366" s="118">
        <v>255789.5</v>
      </c>
      <c r="L366" s="118">
        <v>230301.31</v>
      </c>
      <c r="M366" s="148">
        <v>242207.21</v>
      </c>
      <c r="N366" s="118">
        <v>221918.77</v>
      </c>
      <c r="O366" s="118">
        <v>233583.4</v>
      </c>
      <c r="P366" s="118">
        <v>250386.38</v>
      </c>
      <c r="Q366" s="118">
        <v>224296.11</v>
      </c>
      <c r="R366" s="118">
        <v>239926.97</v>
      </c>
      <c r="S366" s="58">
        <f t="shared" si="5"/>
        <v>3957760.65</v>
      </c>
    </row>
    <row r="367" spans="1:19" x14ac:dyDescent="0.25">
      <c r="A367" s="145" t="s">
        <v>343</v>
      </c>
      <c r="B367" s="146">
        <v>786511.93</v>
      </c>
      <c r="C367" s="146">
        <v>798561.09</v>
      </c>
      <c r="D367" s="146">
        <v>913655.1</v>
      </c>
      <c r="E367" s="146">
        <v>928925.6</v>
      </c>
      <c r="F367" s="146">
        <v>925666.78</v>
      </c>
      <c r="G367" s="146">
        <v>943310.13</v>
      </c>
      <c r="H367" s="146">
        <v>985521.51</v>
      </c>
      <c r="I367" s="146">
        <v>993201.33</v>
      </c>
      <c r="J367" s="146">
        <v>922326.8</v>
      </c>
      <c r="K367" s="146">
        <v>975923.37</v>
      </c>
      <c r="L367" s="146">
        <v>913573.27</v>
      </c>
      <c r="M367" s="147">
        <v>924983.73</v>
      </c>
      <c r="N367" s="146">
        <v>816205.54</v>
      </c>
      <c r="O367" s="146">
        <v>832259.13</v>
      </c>
      <c r="P367" s="146">
        <v>896785.27</v>
      </c>
      <c r="Q367" s="146">
        <v>771928.9</v>
      </c>
      <c r="R367" s="146">
        <v>848043.04</v>
      </c>
      <c r="S367" s="58">
        <f t="shared" si="5"/>
        <v>15177382.52</v>
      </c>
    </row>
    <row r="368" spans="1:19" x14ac:dyDescent="0.25">
      <c r="A368" s="145" t="s">
        <v>1045</v>
      </c>
      <c r="B368" s="118">
        <v>439703.9</v>
      </c>
      <c r="C368" s="118">
        <v>403310.5</v>
      </c>
      <c r="D368" s="118">
        <v>436287.66</v>
      </c>
      <c r="E368" s="118">
        <v>527991.22</v>
      </c>
      <c r="F368" s="118">
        <v>569706.42000000004</v>
      </c>
      <c r="G368" s="118">
        <v>567199.62</v>
      </c>
      <c r="H368" s="118">
        <v>591295.75</v>
      </c>
      <c r="I368" s="118">
        <v>574350.48</v>
      </c>
      <c r="J368" s="118">
        <v>521366.25</v>
      </c>
      <c r="K368" s="118">
        <v>518896.98</v>
      </c>
      <c r="L368" s="118">
        <v>424920.31</v>
      </c>
      <c r="M368" s="148">
        <v>380884.11</v>
      </c>
      <c r="N368" s="118">
        <v>311739.53999999998</v>
      </c>
      <c r="O368" s="118">
        <v>351295.42</v>
      </c>
      <c r="P368" s="118">
        <v>392957.49</v>
      </c>
      <c r="Q368" s="118">
        <v>377488.07</v>
      </c>
      <c r="R368" s="118">
        <v>403343</v>
      </c>
      <c r="S368" s="58">
        <f t="shared" si="5"/>
        <v>7792736.7200000016</v>
      </c>
    </row>
    <row r="369" spans="1:19" x14ac:dyDescent="0.25">
      <c r="A369" s="145" t="s">
        <v>1046</v>
      </c>
      <c r="B369" s="146">
        <v>297128.45</v>
      </c>
      <c r="C369" s="146">
        <v>283044.55</v>
      </c>
      <c r="D369" s="146">
        <v>313693.7</v>
      </c>
      <c r="E369" s="146">
        <v>356288.76</v>
      </c>
      <c r="F369" s="146">
        <v>393425.17</v>
      </c>
      <c r="G369" s="146">
        <v>419869.15</v>
      </c>
      <c r="H369" s="146">
        <v>434808.45</v>
      </c>
      <c r="I369" s="146">
        <v>450119.05</v>
      </c>
      <c r="J369" s="146">
        <v>411413.19</v>
      </c>
      <c r="K369" s="146">
        <v>399959.65</v>
      </c>
      <c r="L369" s="146">
        <v>367131.75</v>
      </c>
      <c r="M369" s="147">
        <v>360223.71</v>
      </c>
      <c r="N369" s="146">
        <v>325601.74</v>
      </c>
      <c r="O369" s="146">
        <v>327267.8</v>
      </c>
      <c r="P369" s="146">
        <v>349074.7</v>
      </c>
      <c r="Q369" s="146">
        <v>314470.05</v>
      </c>
      <c r="R369" s="146">
        <v>351391.17</v>
      </c>
      <c r="S369" s="58">
        <f t="shared" si="5"/>
        <v>6154911.04</v>
      </c>
    </row>
    <row r="370" spans="1:19" x14ac:dyDescent="0.25">
      <c r="A370" s="145" t="s">
        <v>1047</v>
      </c>
      <c r="B370" s="118">
        <v>290583.06</v>
      </c>
      <c r="C370" s="118">
        <v>258937.86</v>
      </c>
      <c r="D370" s="118">
        <v>291302.08</v>
      </c>
      <c r="E370" s="118">
        <v>285108.78999999998</v>
      </c>
      <c r="F370" s="118">
        <v>306050.14</v>
      </c>
      <c r="G370" s="118">
        <v>308355.42</v>
      </c>
      <c r="H370" s="118">
        <v>325432</v>
      </c>
      <c r="I370" s="118">
        <v>325158.96000000002</v>
      </c>
      <c r="J370" s="118">
        <v>328976.65999999997</v>
      </c>
      <c r="K370" s="118">
        <v>347107.96</v>
      </c>
      <c r="L370" s="118">
        <v>328257.57</v>
      </c>
      <c r="M370" s="148">
        <v>323723.17</v>
      </c>
      <c r="N370" s="118">
        <v>276008.11</v>
      </c>
      <c r="O370" s="118">
        <v>267455.14</v>
      </c>
      <c r="P370" s="118">
        <v>208107.96</v>
      </c>
      <c r="Q370" s="118">
        <v>244880.6</v>
      </c>
      <c r="R370" s="118">
        <v>254838.03</v>
      </c>
      <c r="S370" s="58">
        <f t="shared" si="5"/>
        <v>4970283.51</v>
      </c>
    </row>
    <row r="371" spans="1:19" x14ac:dyDescent="0.25">
      <c r="A371" s="145" t="s">
        <v>1048</v>
      </c>
      <c r="B371" s="146">
        <v>313705.09000000003</v>
      </c>
      <c r="C371" s="146">
        <v>294665.82</v>
      </c>
      <c r="D371" s="146">
        <v>317917.45</v>
      </c>
      <c r="E371" s="146">
        <v>316965.86</v>
      </c>
      <c r="F371" s="146">
        <v>310837.78999999998</v>
      </c>
      <c r="G371" s="146">
        <v>293161.27</v>
      </c>
      <c r="H371" s="146">
        <v>317593.87</v>
      </c>
      <c r="I371" s="146">
        <v>331795.39</v>
      </c>
      <c r="J371" s="146">
        <v>293744.21000000002</v>
      </c>
      <c r="K371" s="146">
        <v>299155.15000000002</v>
      </c>
      <c r="L371" s="146">
        <v>268788.78000000003</v>
      </c>
      <c r="M371" s="147">
        <v>288698.43</v>
      </c>
      <c r="N371" s="146">
        <v>259267.54</v>
      </c>
      <c r="O371" s="146">
        <v>262242.90999999997</v>
      </c>
      <c r="P371" s="146">
        <v>277570.59000000003</v>
      </c>
      <c r="Q371" s="146">
        <v>250939.57</v>
      </c>
      <c r="R371" s="146">
        <v>279040.3</v>
      </c>
      <c r="S371" s="58">
        <f t="shared" si="5"/>
        <v>4976090.0200000014</v>
      </c>
    </row>
    <row r="372" spans="1:19" x14ac:dyDescent="0.25">
      <c r="A372" s="145" t="s">
        <v>1049</v>
      </c>
      <c r="B372" s="118">
        <v>238093.49</v>
      </c>
      <c r="C372" s="118">
        <v>215397.73</v>
      </c>
      <c r="D372" s="118">
        <v>232252.08</v>
      </c>
      <c r="E372" s="118">
        <v>242874.17</v>
      </c>
      <c r="F372" s="118">
        <v>247224.14</v>
      </c>
      <c r="G372" s="118">
        <v>239835.79</v>
      </c>
      <c r="H372" s="118">
        <v>255399.74</v>
      </c>
      <c r="I372" s="118">
        <v>244616.8</v>
      </c>
      <c r="J372" s="118">
        <v>259179.96</v>
      </c>
      <c r="K372" s="118">
        <v>263950.84000000003</v>
      </c>
      <c r="L372" s="118">
        <v>224594.44</v>
      </c>
      <c r="M372" s="148">
        <v>231041.65</v>
      </c>
      <c r="N372" s="118">
        <v>210095.35</v>
      </c>
      <c r="O372" s="118">
        <v>228284.91</v>
      </c>
      <c r="P372" s="118">
        <v>275341.96999999997</v>
      </c>
      <c r="Q372" s="118">
        <v>268463.48</v>
      </c>
      <c r="R372" s="118">
        <v>272016.55</v>
      </c>
      <c r="S372" s="58">
        <f t="shared" si="5"/>
        <v>4148663.0899999994</v>
      </c>
    </row>
    <row r="373" spans="1:19" x14ac:dyDescent="0.25">
      <c r="A373" s="145" t="s">
        <v>1050</v>
      </c>
      <c r="B373" s="146">
        <v>588486.62</v>
      </c>
      <c r="C373" s="146">
        <v>464365.97</v>
      </c>
      <c r="D373" s="146">
        <v>499378.61</v>
      </c>
      <c r="E373" s="146">
        <v>577618.4</v>
      </c>
      <c r="F373" s="146">
        <v>522593.93</v>
      </c>
      <c r="G373" s="146">
        <v>500818.93</v>
      </c>
      <c r="H373" s="146">
        <v>524238.63</v>
      </c>
      <c r="I373" s="146">
        <v>470840.93</v>
      </c>
      <c r="J373" s="146">
        <v>428427.96</v>
      </c>
      <c r="K373" s="146">
        <v>447660.63</v>
      </c>
      <c r="L373" s="146">
        <v>465216.77</v>
      </c>
      <c r="M373" s="147">
        <v>454646.07</v>
      </c>
      <c r="N373" s="146">
        <v>582631.41</v>
      </c>
      <c r="O373" s="146">
        <v>475068.89</v>
      </c>
      <c r="P373" s="146">
        <v>378769.51</v>
      </c>
      <c r="Q373" s="146">
        <v>284694.28999999998</v>
      </c>
      <c r="R373" s="146">
        <v>280417.75</v>
      </c>
      <c r="S373" s="58">
        <f t="shared" si="5"/>
        <v>7945875.3000000007</v>
      </c>
    </row>
    <row r="374" spans="1:19" x14ac:dyDescent="0.25">
      <c r="A374" s="145" t="s">
        <v>336</v>
      </c>
      <c r="B374" s="118">
        <v>469926.01</v>
      </c>
      <c r="C374" s="118">
        <v>450374.11</v>
      </c>
      <c r="D374" s="118">
        <v>531444.18999999994</v>
      </c>
      <c r="E374" s="118">
        <v>584551.43999999994</v>
      </c>
      <c r="F374" s="118">
        <v>627854.13</v>
      </c>
      <c r="G374" s="118">
        <v>670338.15</v>
      </c>
      <c r="H374" s="118">
        <v>663658.21</v>
      </c>
      <c r="I374" s="118">
        <v>669277.15</v>
      </c>
      <c r="J374" s="118">
        <v>676619.01</v>
      </c>
      <c r="K374" s="118">
        <v>724009.66</v>
      </c>
      <c r="L374" s="118">
        <v>653435.06000000006</v>
      </c>
      <c r="M374" s="148">
        <v>647004.93000000005</v>
      </c>
      <c r="N374" s="118">
        <v>567564.12</v>
      </c>
      <c r="O374" s="118">
        <v>593188.42000000004</v>
      </c>
      <c r="P374" s="118">
        <v>640900.57999999996</v>
      </c>
      <c r="Q374" s="118">
        <v>599410.34</v>
      </c>
      <c r="R374" s="118">
        <v>655985.93000000005</v>
      </c>
      <c r="S374" s="58">
        <f t="shared" si="5"/>
        <v>10425541.439999999</v>
      </c>
    </row>
    <row r="375" spans="1:19" x14ac:dyDescent="0.25">
      <c r="A375" s="145" t="s">
        <v>1051</v>
      </c>
      <c r="B375" s="146">
        <v>398248.48</v>
      </c>
      <c r="C375" s="146">
        <v>375016.67</v>
      </c>
      <c r="D375" s="146">
        <v>431952.4</v>
      </c>
      <c r="E375" s="146">
        <v>430459.19</v>
      </c>
      <c r="F375" s="146">
        <v>455484.47</v>
      </c>
      <c r="G375" s="146">
        <v>428290.14</v>
      </c>
      <c r="H375" s="146">
        <v>488708.14</v>
      </c>
      <c r="I375" s="146">
        <v>510665.49</v>
      </c>
      <c r="J375" s="146">
        <v>430036.63</v>
      </c>
      <c r="K375" s="146">
        <v>464859.18</v>
      </c>
      <c r="L375" s="146">
        <v>396089.22</v>
      </c>
      <c r="M375" s="147">
        <v>394135.69</v>
      </c>
      <c r="N375" s="146">
        <v>375648.68</v>
      </c>
      <c r="O375" s="146">
        <v>375341.83</v>
      </c>
      <c r="P375" s="146">
        <v>398407.79</v>
      </c>
      <c r="Q375" s="146">
        <v>400777.59</v>
      </c>
      <c r="R375" s="146">
        <v>443366.59</v>
      </c>
      <c r="S375" s="58">
        <f t="shared" si="5"/>
        <v>7197488.1799999988</v>
      </c>
    </row>
    <row r="376" spans="1:19" x14ac:dyDescent="0.25">
      <c r="A376" s="145" t="s">
        <v>1052</v>
      </c>
      <c r="B376" s="118">
        <v>210835.25</v>
      </c>
      <c r="C376" s="118">
        <v>180692.29</v>
      </c>
      <c r="D376" s="118">
        <v>203889.26</v>
      </c>
      <c r="E376" s="118">
        <v>221804.36</v>
      </c>
      <c r="F376" s="118">
        <v>257047.61</v>
      </c>
      <c r="G376" s="118">
        <v>261921.03</v>
      </c>
      <c r="H376" s="118">
        <v>272796.03999999998</v>
      </c>
      <c r="I376" s="118">
        <v>275536.57</v>
      </c>
      <c r="J376" s="118">
        <v>248247.96</v>
      </c>
      <c r="K376" s="118">
        <v>255547.42</v>
      </c>
      <c r="L376" s="118">
        <v>243317.16</v>
      </c>
      <c r="M376" s="148">
        <v>224622.44</v>
      </c>
      <c r="N376" s="118">
        <v>226089.12</v>
      </c>
      <c r="O376" s="118">
        <v>233064.71</v>
      </c>
      <c r="P376" s="118">
        <v>241530.36</v>
      </c>
      <c r="Q376" s="118">
        <v>208356.89</v>
      </c>
      <c r="R376" s="118">
        <v>233218.86</v>
      </c>
      <c r="S376" s="58">
        <f t="shared" si="5"/>
        <v>3998517.33</v>
      </c>
    </row>
    <row r="377" spans="1:19" x14ac:dyDescent="0.25">
      <c r="A377" s="145" t="s">
        <v>1053</v>
      </c>
      <c r="B377" s="146">
        <v>333102.15000000002</v>
      </c>
      <c r="C377" s="146">
        <v>307294.59000000003</v>
      </c>
      <c r="D377" s="146">
        <v>363284.03</v>
      </c>
      <c r="E377" s="146">
        <v>397929.2</v>
      </c>
      <c r="F377" s="146">
        <v>396269.43</v>
      </c>
      <c r="G377" s="146">
        <v>383102.03</v>
      </c>
      <c r="H377" s="146">
        <v>397421.38</v>
      </c>
      <c r="I377" s="146">
        <v>406112.86</v>
      </c>
      <c r="J377" s="146">
        <v>384134.22</v>
      </c>
      <c r="K377" s="146">
        <v>383321.38</v>
      </c>
      <c r="L377" s="146">
        <v>365382.14</v>
      </c>
      <c r="M377" s="147">
        <v>348648.18</v>
      </c>
      <c r="N377" s="146">
        <v>324754.94</v>
      </c>
      <c r="O377" s="146">
        <v>310568.78000000003</v>
      </c>
      <c r="P377" s="146">
        <v>330489.7</v>
      </c>
      <c r="Q377" s="146">
        <v>314638.76</v>
      </c>
      <c r="R377" s="146">
        <v>338643.46</v>
      </c>
      <c r="S377" s="58">
        <f t="shared" si="5"/>
        <v>6085097.2300000004</v>
      </c>
    </row>
    <row r="378" spans="1:19" x14ac:dyDescent="0.25">
      <c r="A378" s="145" t="s">
        <v>1054</v>
      </c>
      <c r="B378" s="118"/>
      <c r="C378" s="118"/>
      <c r="D378" s="118"/>
      <c r="E378" s="118"/>
      <c r="F378" s="118"/>
      <c r="G378" s="118">
        <v>74650.289999999994</v>
      </c>
      <c r="H378" s="118">
        <v>251524.73</v>
      </c>
      <c r="I378" s="118">
        <v>290492.46999999997</v>
      </c>
      <c r="J378" s="118">
        <v>286487.15999999997</v>
      </c>
      <c r="K378" s="118">
        <v>313085.36</v>
      </c>
      <c r="L378" s="118">
        <v>323452.51</v>
      </c>
      <c r="M378" s="148">
        <v>316413.77</v>
      </c>
      <c r="N378" s="118">
        <v>280516.40000000002</v>
      </c>
      <c r="O378" s="118">
        <v>316117.84999999998</v>
      </c>
      <c r="P378" s="118">
        <v>345796.08</v>
      </c>
      <c r="Q378" s="118">
        <v>258011.11</v>
      </c>
      <c r="R378" s="118">
        <v>314173.12</v>
      </c>
      <c r="S378" s="58">
        <f t="shared" si="5"/>
        <v>3370720.85</v>
      </c>
    </row>
    <row r="379" spans="1:19" x14ac:dyDescent="0.25">
      <c r="A379" s="145" t="s">
        <v>1055</v>
      </c>
      <c r="B379" s="146">
        <v>206366.49</v>
      </c>
      <c r="C379" s="146">
        <v>182990.23</v>
      </c>
      <c r="D379" s="146">
        <v>183107.45</v>
      </c>
      <c r="E379" s="146">
        <v>216931.93</v>
      </c>
      <c r="F379" s="146">
        <v>216602.57</v>
      </c>
      <c r="G379" s="146">
        <v>219640.03</v>
      </c>
      <c r="H379" s="146">
        <v>255778.18</v>
      </c>
      <c r="I379" s="146">
        <v>240100.42</v>
      </c>
      <c r="J379" s="146">
        <v>224569.61</v>
      </c>
      <c r="K379" s="146">
        <v>228508.71</v>
      </c>
      <c r="L379" s="146">
        <v>245827.986</v>
      </c>
      <c r="M379" s="147">
        <v>214491.46</v>
      </c>
      <c r="N379" s="146">
        <v>194032.74</v>
      </c>
      <c r="O379" s="146">
        <v>237764.04</v>
      </c>
      <c r="P379" s="146">
        <v>202216.35</v>
      </c>
      <c r="Q379" s="146">
        <v>157525.84</v>
      </c>
      <c r="R379" s="146">
        <v>168510.64</v>
      </c>
      <c r="S379" s="58">
        <f t="shared" si="5"/>
        <v>3594964.676</v>
      </c>
    </row>
    <row r="380" spans="1:19" x14ac:dyDescent="0.25">
      <c r="A380" s="145" t="s">
        <v>1056</v>
      </c>
      <c r="B380" s="118">
        <v>227535.94</v>
      </c>
      <c r="C380" s="118">
        <v>225522.11</v>
      </c>
      <c r="D380" s="118">
        <v>241827.16</v>
      </c>
      <c r="E380" s="118">
        <v>239006.57</v>
      </c>
      <c r="F380" s="118">
        <v>269230.95</v>
      </c>
      <c r="G380" s="118">
        <v>263940.28999999998</v>
      </c>
      <c r="H380" s="118">
        <v>270723.39</v>
      </c>
      <c r="I380" s="118">
        <v>280823.3</v>
      </c>
      <c r="J380" s="118">
        <v>261744</v>
      </c>
      <c r="K380" s="118">
        <v>281357.40000000002</v>
      </c>
      <c r="L380" s="118">
        <v>271317.62</v>
      </c>
      <c r="M380" s="148">
        <v>274461.76</v>
      </c>
      <c r="N380" s="118">
        <v>258619.77</v>
      </c>
      <c r="O380" s="118">
        <v>267237.15999999997</v>
      </c>
      <c r="P380" s="118">
        <v>265421.15999999997</v>
      </c>
      <c r="Q380" s="118">
        <v>228761.4</v>
      </c>
      <c r="R380" s="118">
        <v>216208.23</v>
      </c>
      <c r="S380" s="58">
        <f t="shared" si="5"/>
        <v>4343738.2100000009</v>
      </c>
    </row>
    <row r="381" spans="1:19" x14ac:dyDescent="0.25">
      <c r="A381" s="145" t="s">
        <v>329</v>
      </c>
      <c r="B381" s="146">
        <v>725828.08</v>
      </c>
      <c r="C381" s="146">
        <v>703808.27</v>
      </c>
      <c r="D381" s="146">
        <v>805221.61</v>
      </c>
      <c r="E381" s="146">
        <v>852390.77</v>
      </c>
      <c r="F381" s="146">
        <v>881832.22</v>
      </c>
      <c r="G381" s="146">
        <v>878520.98</v>
      </c>
      <c r="H381" s="146">
        <v>892501.56</v>
      </c>
      <c r="I381" s="146">
        <v>906901.01</v>
      </c>
      <c r="J381" s="146">
        <v>874492.62</v>
      </c>
      <c r="K381" s="146">
        <v>922144.33</v>
      </c>
      <c r="L381" s="146">
        <v>841440.23</v>
      </c>
      <c r="M381" s="147">
        <v>848751.9</v>
      </c>
      <c r="N381" s="146">
        <v>734319.76</v>
      </c>
      <c r="O381" s="146">
        <v>774408.12</v>
      </c>
      <c r="P381" s="146">
        <v>780275.68</v>
      </c>
      <c r="Q381" s="146">
        <v>735043.98</v>
      </c>
      <c r="R381" s="146">
        <v>765972.45</v>
      </c>
      <c r="S381" s="58">
        <f t="shared" si="5"/>
        <v>13923853.569999998</v>
      </c>
    </row>
    <row r="382" spans="1:19" x14ac:dyDescent="0.25">
      <c r="A382" s="145" t="s">
        <v>1057</v>
      </c>
      <c r="B382" s="118">
        <v>407825.32</v>
      </c>
      <c r="C382" s="118">
        <v>399232.26</v>
      </c>
      <c r="D382" s="118">
        <v>455599.22</v>
      </c>
      <c r="E382" s="118">
        <v>478497.21</v>
      </c>
      <c r="F382" s="118">
        <v>525747.65</v>
      </c>
      <c r="G382" s="118">
        <v>531063.56000000006</v>
      </c>
      <c r="H382" s="118">
        <v>543424.18999999994</v>
      </c>
      <c r="I382" s="118">
        <v>539087.31000000006</v>
      </c>
      <c r="J382" s="118">
        <v>513198</v>
      </c>
      <c r="K382" s="118">
        <v>543152.77</v>
      </c>
      <c r="L382" s="118">
        <v>477989.39</v>
      </c>
      <c r="M382" s="148">
        <v>459102.89</v>
      </c>
      <c r="N382" s="118">
        <v>441271.06</v>
      </c>
      <c r="O382" s="118">
        <v>465055.34</v>
      </c>
      <c r="P382" s="118">
        <v>526710.35</v>
      </c>
      <c r="Q382" s="118">
        <v>499694.51</v>
      </c>
      <c r="R382" s="118">
        <v>532503.88</v>
      </c>
      <c r="S382" s="58">
        <f t="shared" si="5"/>
        <v>8339154.9099999983</v>
      </c>
    </row>
    <row r="383" spans="1:19" x14ac:dyDescent="0.25">
      <c r="A383" s="145" t="s">
        <v>1058</v>
      </c>
      <c r="B383" s="146">
        <v>162666.62</v>
      </c>
      <c r="C383" s="146">
        <v>141296.84</v>
      </c>
      <c r="D383" s="146">
        <v>155015.32</v>
      </c>
      <c r="E383" s="146">
        <v>160469.45000000001</v>
      </c>
      <c r="F383" s="146">
        <v>172121.79</v>
      </c>
      <c r="G383" s="146">
        <v>167351.81</v>
      </c>
      <c r="H383" s="146">
        <v>171765.35</v>
      </c>
      <c r="I383" s="146">
        <v>178254.99</v>
      </c>
      <c r="J383" s="146">
        <v>168525.36</v>
      </c>
      <c r="K383" s="146">
        <v>174317.37</v>
      </c>
      <c r="L383" s="146">
        <v>150513.75</v>
      </c>
      <c r="M383" s="147">
        <v>157531.32</v>
      </c>
      <c r="N383" s="146">
        <v>143822.22</v>
      </c>
      <c r="O383" s="146">
        <v>146202.73000000001</v>
      </c>
      <c r="P383" s="146">
        <v>154352.26999999999</v>
      </c>
      <c r="Q383" s="146">
        <v>145863.56</v>
      </c>
      <c r="R383" s="146">
        <v>154697.06</v>
      </c>
      <c r="S383" s="58">
        <f t="shared" si="5"/>
        <v>2704767.8100000005</v>
      </c>
    </row>
    <row r="384" spans="1:19" x14ac:dyDescent="0.25">
      <c r="A384" s="145" t="s">
        <v>1115</v>
      </c>
      <c r="B384" s="118">
        <v>744107.12</v>
      </c>
      <c r="C384" s="118">
        <v>634424.09</v>
      </c>
      <c r="D384" s="118">
        <v>722230.65</v>
      </c>
      <c r="E384" s="118">
        <v>720519.38</v>
      </c>
      <c r="F384" s="118">
        <v>804112.9</v>
      </c>
      <c r="G384" s="118">
        <v>776054.1</v>
      </c>
      <c r="H384" s="118">
        <v>817995.57</v>
      </c>
      <c r="I384" s="118">
        <v>832354.81</v>
      </c>
      <c r="J384" s="118">
        <v>716473.04</v>
      </c>
      <c r="K384" s="118">
        <v>728672</v>
      </c>
      <c r="L384" s="118">
        <v>726222.74</v>
      </c>
      <c r="M384" s="148">
        <v>793483.21</v>
      </c>
      <c r="N384" s="118">
        <v>714966.61</v>
      </c>
      <c r="O384" s="118">
        <v>655628.01</v>
      </c>
      <c r="P384" s="118">
        <v>613547.47</v>
      </c>
      <c r="Q384" s="118">
        <v>487373.64</v>
      </c>
      <c r="R384" s="118">
        <v>516934.24</v>
      </c>
      <c r="S384" s="58">
        <f t="shared" si="5"/>
        <v>12005099.58</v>
      </c>
    </row>
    <row r="385" spans="1:19" x14ac:dyDescent="0.25">
      <c r="A385" s="145" t="s">
        <v>1116</v>
      </c>
      <c r="B385" s="146">
        <v>418946.49</v>
      </c>
      <c r="C385" s="146">
        <v>395751.83</v>
      </c>
      <c r="D385" s="146">
        <v>441313.24</v>
      </c>
      <c r="E385" s="146">
        <v>448711.4</v>
      </c>
      <c r="F385" s="146">
        <v>466395.07</v>
      </c>
      <c r="G385" s="146">
        <v>466626.65</v>
      </c>
      <c r="H385" s="146">
        <v>503297.74</v>
      </c>
      <c r="I385" s="146">
        <v>501034.47</v>
      </c>
      <c r="J385" s="146">
        <v>465240.33</v>
      </c>
      <c r="K385" s="146">
        <v>467745.74</v>
      </c>
      <c r="L385" s="146">
        <v>407748.16</v>
      </c>
      <c r="M385" s="147">
        <v>431130.08</v>
      </c>
      <c r="N385" s="146">
        <v>373270.25</v>
      </c>
      <c r="O385" s="146">
        <v>375421.93</v>
      </c>
      <c r="P385" s="146">
        <v>408309.74</v>
      </c>
      <c r="Q385" s="146">
        <v>350892.5</v>
      </c>
      <c r="R385" s="146">
        <v>399889.82</v>
      </c>
      <c r="S385" s="58">
        <f t="shared" si="5"/>
        <v>7321725.4400000004</v>
      </c>
    </row>
    <row r="386" spans="1:19" x14ac:dyDescent="0.25">
      <c r="A386" s="145" t="s">
        <v>1117</v>
      </c>
      <c r="B386" s="118">
        <v>414223.91</v>
      </c>
      <c r="C386" s="118">
        <v>413793.21</v>
      </c>
      <c r="D386" s="118">
        <v>446137.55</v>
      </c>
      <c r="E386" s="118">
        <v>472347.53</v>
      </c>
      <c r="F386" s="118">
        <v>503817.73</v>
      </c>
      <c r="G386" s="118">
        <v>518448.62</v>
      </c>
      <c r="H386" s="118">
        <v>564701.09</v>
      </c>
      <c r="I386" s="118">
        <v>572878.80000000005</v>
      </c>
      <c r="J386" s="118">
        <v>504558.34</v>
      </c>
      <c r="K386" s="118">
        <v>564428.39</v>
      </c>
      <c r="L386" s="118">
        <v>522432.67</v>
      </c>
      <c r="M386" s="148">
        <v>483934.45</v>
      </c>
      <c r="N386" s="118">
        <v>435336.08</v>
      </c>
      <c r="O386" s="118">
        <v>459635.03</v>
      </c>
      <c r="P386" s="118">
        <v>518967.91</v>
      </c>
      <c r="Q386" s="118">
        <v>471879.13</v>
      </c>
      <c r="R386" s="118">
        <v>434448.76</v>
      </c>
      <c r="S386" s="58">
        <f t="shared" ref="S386:S449" si="6">SUM(B386:R386)</f>
        <v>8301969.1999999993</v>
      </c>
    </row>
    <row r="387" spans="1:19" x14ac:dyDescent="0.25">
      <c r="A387" s="145" t="s">
        <v>1118</v>
      </c>
      <c r="B387" s="146">
        <v>345270.66</v>
      </c>
      <c r="C387" s="146">
        <v>332487.92</v>
      </c>
      <c r="D387" s="146">
        <v>355764.12</v>
      </c>
      <c r="E387" s="146">
        <v>371499.79</v>
      </c>
      <c r="F387" s="146">
        <v>457808.26</v>
      </c>
      <c r="G387" s="146">
        <v>478087.71</v>
      </c>
      <c r="H387" s="146">
        <v>457277.49</v>
      </c>
      <c r="I387" s="146">
        <v>421436.51</v>
      </c>
      <c r="J387" s="146">
        <v>416784.57</v>
      </c>
      <c r="K387" s="146">
        <v>443999.02</v>
      </c>
      <c r="L387" s="146">
        <v>410637.68</v>
      </c>
      <c r="M387" s="147">
        <v>434549.89</v>
      </c>
      <c r="N387" s="146">
        <v>388410.99</v>
      </c>
      <c r="O387" s="146">
        <v>391217.2</v>
      </c>
      <c r="P387" s="146">
        <v>390893.23</v>
      </c>
      <c r="Q387" s="146">
        <v>317486.90000000002</v>
      </c>
      <c r="R387" s="146">
        <v>339838.36</v>
      </c>
      <c r="S387" s="58">
        <f t="shared" si="6"/>
        <v>6753450.2999999998</v>
      </c>
    </row>
    <row r="388" spans="1:19" x14ac:dyDescent="0.25">
      <c r="A388" s="145" t="s">
        <v>694</v>
      </c>
      <c r="B388" s="146">
        <v>755897.5</v>
      </c>
      <c r="C388" s="146">
        <v>710059.19</v>
      </c>
      <c r="D388" s="146">
        <v>776706.12</v>
      </c>
      <c r="E388" s="146">
        <v>820971.44</v>
      </c>
      <c r="F388" s="146">
        <v>835152.3</v>
      </c>
      <c r="G388" s="146">
        <v>849833.83</v>
      </c>
      <c r="H388" s="146">
        <v>868653.51</v>
      </c>
      <c r="I388" s="146">
        <v>859990.88</v>
      </c>
      <c r="J388" s="146">
        <v>842531.58</v>
      </c>
      <c r="K388" s="146">
        <v>875017.92</v>
      </c>
      <c r="L388" s="146">
        <v>811010.94</v>
      </c>
      <c r="M388" s="147">
        <v>838417.92000000004</v>
      </c>
      <c r="N388" s="146">
        <v>763735.29</v>
      </c>
      <c r="O388" s="146">
        <v>793350.83</v>
      </c>
      <c r="P388" s="146">
        <v>822155.85</v>
      </c>
      <c r="Q388" s="146">
        <v>714905.26</v>
      </c>
      <c r="R388" s="146">
        <v>768491.77</v>
      </c>
      <c r="S388" s="58">
        <f t="shared" si="6"/>
        <v>13706882.129999997</v>
      </c>
    </row>
    <row r="389" spans="1:19" x14ac:dyDescent="0.25">
      <c r="A389" s="145" t="s">
        <v>1119</v>
      </c>
      <c r="B389" s="118">
        <v>463913.48</v>
      </c>
      <c r="C389" s="118">
        <v>431362.39</v>
      </c>
      <c r="D389" s="118">
        <v>481017.66</v>
      </c>
      <c r="E389" s="118">
        <v>503810.23</v>
      </c>
      <c r="F389" s="118">
        <v>525104.4</v>
      </c>
      <c r="G389" s="118">
        <v>557496.01</v>
      </c>
      <c r="H389" s="118">
        <v>585471.79</v>
      </c>
      <c r="I389" s="118">
        <v>613680.80000000005</v>
      </c>
      <c r="J389" s="118">
        <v>528947.49</v>
      </c>
      <c r="K389" s="118">
        <v>534651.99</v>
      </c>
      <c r="L389" s="118">
        <v>497071.07</v>
      </c>
      <c r="M389" s="148">
        <v>494339.08</v>
      </c>
      <c r="N389" s="118">
        <v>478842.07</v>
      </c>
      <c r="O389" s="118">
        <v>451601.1</v>
      </c>
      <c r="P389" s="118">
        <v>468709.92</v>
      </c>
      <c r="Q389" s="118">
        <v>394808.06</v>
      </c>
      <c r="R389" s="118">
        <v>417356.37</v>
      </c>
      <c r="S389" s="58">
        <f t="shared" si="6"/>
        <v>8428183.9100000001</v>
      </c>
    </row>
    <row r="390" spans="1:19" x14ac:dyDescent="0.25">
      <c r="A390" s="145" t="s">
        <v>1120</v>
      </c>
      <c r="B390" s="146">
        <v>289641.19</v>
      </c>
      <c r="C390" s="146">
        <v>255966.47</v>
      </c>
      <c r="D390" s="146">
        <v>286064.59000000003</v>
      </c>
      <c r="E390" s="146">
        <v>300185.98</v>
      </c>
      <c r="F390" s="146">
        <v>319420.73</v>
      </c>
      <c r="G390" s="146">
        <v>323115.86</v>
      </c>
      <c r="H390" s="146">
        <v>341871.35</v>
      </c>
      <c r="I390" s="146">
        <v>346081.5</v>
      </c>
      <c r="J390" s="146">
        <v>331796.96999999997</v>
      </c>
      <c r="K390" s="146">
        <v>348272.33</v>
      </c>
      <c r="L390" s="146">
        <v>324979.13</v>
      </c>
      <c r="M390" s="147">
        <v>331470.11</v>
      </c>
      <c r="N390" s="146">
        <v>298917.83</v>
      </c>
      <c r="O390" s="146">
        <v>288687.95</v>
      </c>
      <c r="P390" s="146">
        <v>310319.57</v>
      </c>
      <c r="Q390" s="146">
        <v>281370.34000000003</v>
      </c>
      <c r="R390" s="146">
        <v>310837.24</v>
      </c>
      <c r="S390" s="58">
        <f t="shared" si="6"/>
        <v>5288999.1399999997</v>
      </c>
    </row>
    <row r="391" spans="1:19" x14ac:dyDescent="0.25">
      <c r="A391" s="145" t="s">
        <v>1121</v>
      </c>
      <c r="B391" s="118">
        <v>373358.74</v>
      </c>
      <c r="C391" s="118">
        <v>360610.15</v>
      </c>
      <c r="D391" s="118">
        <v>449973.48</v>
      </c>
      <c r="E391" s="118">
        <v>515208.34</v>
      </c>
      <c r="F391" s="118">
        <v>586139.54</v>
      </c>
      <c r="G391" s="118">
        <v>592317.87</v>
      </c>
      <c r="H391" s="118">
        <v>608304.42000000004</v>
      </c>
      <c r="I391" s="118">
        <v>604915.63</v>
      </c>
      <c r="J391" s="118">
        <v>543443.42000000004</v>
      </c>
      <c r="K391" s="118">
        <v>556515.53</v>
      </c>
      <c r="L391" s="118">
        <v>460215.51</v>
      </c>
      <c r="M391" s="148">
        <v>453603.15</v>
      </c>
      <c r="N391" s="118">
        <v>402424.32000000001</v>
      </c>
      <c r="O391" s="118">
        <v>403183.29</v>
      </c>
      <c r="P391" s="118">
        <v>466075.32</v>
      </c>
      <c r="Q391" s="118">
        <v>479602.84</v>
      </c>
      <c r="R391" s="118">
        <v>547639.51</v>
      </c>
      <c r="S391" s="58">
        <f t="shared" si="6"/>
        <v>8403531.0600000005</v>
      </c>
    </row>
    <row r="392" spans="1:19" x14ac:dyDescent="0.25">
      <c r="A392" s="145" t="s">
        <v>1066</v>
      </c>
      <c r="B392" s="146">
        <v>425682.63</v>
      </c>
      <c r="C392" s="146">
        <v>377167.43</v>
      </c>
      <c r="D392" s="146">
        <v>430001.57</v>
      </c>
      <c r="E392" s="146">
        <v>429049.29</v>
      </c>
      <c r="F392" s="146">
        <v>450683.05</v>
      </c>
      <c r="G392" s="146">
        <v>455907.44</v>
      </c>
      <c r="H392" s="146">
        <v>473495.21</v>
      </c>
      <c r="I392" s="146">
        <v>481434.21</v>
      </c>
      <c r="J392" s="146">
        <v>454082.4</v>
      </c>
      <c r="K392" s="146">
        <v>488169.88</v>
      </c>
      <c r="L392" s="146">
        <v>461321.54</v>
      </c>
      <c r="M392" s="147">
        <v>489346.3</v>
      </c>
      <c r="N392" s="146">
        <v>453753.44</v>
      </c>
      <c r="O392" s="146">
        <v>455114.25</v>
      </c>
      <c r="P392" s="146">
        <v>465200.12</v>
      </c>
      <c r="Q392" s="146">
        <v>423579.48</v>
      </c>
      <c r="R392" s="146">
        <v>442712.31</v>
      </c>
      <c r="S392" s="58">
        <f t="shared" si="6"/>
        <v>7656700.5499999998</v>
      </c>
    </row>
    <row r="393" spans="1:19" x14ac:dyDescent="0.25">
      <c r="A393" s="145" t="s">
        <v>1067</v>
      </c>
      <c r="B393" s="118">
        <v>388024.59</v>
      </c>
      <c r="C393" s="118">
        <v>442400.92</v>
      </c>
      <c r="D393" s="118">
        <v>533884.12</v>
      </c>
      <c r="E393" s="118">
        <v>551679.35</v>
      </c>
      <c r="F393" s="118">
        <v>561338.77</v>
      </c>
      <c r="G393" s="118">
        <v>556683.67000000004</v>
      </c>
      <c r="H393" s="118">
        <v>554334.19999999995</v>
      </c>
      <c r="I393" s="118">
        <v>568932.03</v>
      </c>
      <c r="J393" s="118">
        <v>547551.02</v>
      </c>
      <c r="K393" s="118">
        <v>568998.29</v>
      </c>
      <c r="L393" s="118">
        <v>540210.29</v>
      </c>
      <c r="M393" s="148">
        <v>555787.49</v>
      </c>
      <c r="N393" s="118">
        <v>446512.26</v>
      </c>
      <c r="O393" s="118">
        <v>496756.7</v>
      </c>
      <c r="P393" s="118">
        <v>488714.57</v>
      </c>
      <c r="Q393" s="118">
        <v>385413.59</v>
      </c>
      <c r="R393" s="118">
        <v>405992.31</v>
      </c>
      <c r="S393" s="58">
        <f t="shared" si="6"/>
        <v>8593214.1699999999</v>
      </c>
    </row>
    <row r="394" spans="1:19" x14ac:dyDescent="0.25">
      <c r="A394" s="145" t="s">
        <v>1068</v>
      </c>
      <c r="B394" s="146">
        <v>178215.11</v>
      </c>
      <c r="C394" s="146">
        <v>156032.51999999999</v>
      </c>
      <c r="D394" s="146">
        <v>167550.51999999999</v>
      </c>
      <c r="E394" s="146">
        <v>181188.97</v>
      </c>
      <c r="F394" s="146">
        <v>196192.46</v>
      </c>
      <c r="G394" s="146">
        <v>202744.81</v>
      </c>
      <c r="H394" s="146">
        <v>218562.85</v>
      </c>
      <c r="I394" s="146">
        <v>210636.76</v>
      </c>
      <c r="J394" s="146">
        <v>186896.56</v>
      </c>
      <c r="K394" s="146">
        <v>196015.89</v>
      </c>
      <c r="L394" s="146">
        <v>183452.1</v>
      </c>
      <c r="M394" s="147">
        <v>167962.25</v>
      </c>
      <c r="N394" s="146">
        <v>172752.5</v>
      </c>
      <c r="O394" s="146">
        <v>179600.61</v>
      </c>
      <c r="P394" s="146">
        <v>167933.7</v>
      </c>
      <c r="Q394" s="146">
        <v>148021.5</v>
      </c>
      <c r="R394" s="146">
        <v>145121.73000000001</v>
      </c>
      <c r="S394" s="58">
        <f t="shared" si="6"/>
        <v>3058880.8400000003</v>
      </c>
    </row>
    <row r="395" spans="1:19" x14ac:dyDescent="0.25">
      <c r="A395" s="145" t="s">
        <v>1069</v>
      </c>
      <c r="B395" s="118">
        <v>94111.96</v>
      </c>
      <c r="C395" s="118">
        <v>89517.51</v>
      </c>
      <c r="D395" s="118">
        <v>101482.19</v>
      </c>
      <c r="E395" s="118">
        <v>84084.19</v>
      </c>
      <c r="F395" s="118">
        <v>71041.210000000006</v>
      </c>
      <c r="G395" s="118">
        <v>65224.72</v>
      </c>
      <c r="H395" s="118">
        <v>64751.02</v>
      </c>
      <c r="I395" s="118">
        <v>73052.13</v>
      </c>
      <c r="J395" s="118">
        <v>72114.25</v>
      </c>
      <c r="K395" s="118">
        <v>74619.37</v>
      </c>
      <c r="L395" s="118">
        <v>66307.33</v>
      </c>
      <c r="M395" s="148">
        <v>265844.07</v>
      </c>
      <c r="N395" s="118">
        <v>294515.87</v>
      </c>
      <c r="O395" s="118">
        <v>289580.73</v>
      </c>
      <c r="P395" s="118">
        <v>241331.04</v>
      </c>
      <c r="Q395" s="118">
        <v>163830.62</v>
      </c>
      <c r="R395" s="118">
        <v>37288.269999999997</v>
      </c>
      <c r="S395" s="58">
        <f t="shared" si="6"/>
        <v>2148696.48</v>
      </c>
    </row>
    <row r="396" spans="1:19" x14ac:dyDescent="0.25">
      <c r="A396" s="145" t="s">
        <v>322</v>
      </c>
      <c r="B396" s="146">
        <v>208297.81</v>
      </c>
      <c r="C396" s="146">
        <v>194490.18</v>
      </c>
      <c r="D396" s="146">
        <v>197797.15</v>
      </c>
      <c r="E396" s="146">
        <v>239285</v>
      </c>
      <c r="F396" s="146">
        <v>254545.09</v>
      </c>
      <c r="G396" s="146">
        <v>250596.45</v>
      </c>
      <c r="H396" s="146">
        <v>258548.62</v>
      </c>
      <c r="I396" s="146">
        <v>254803.46</v>
      </c>
      <c r="J396" s="146">
        <v>253590.82</v>
      </c>
      <c r="K396" s="146">
        <v>268934.19</v>
      </c>
      <c r="L396" s="146">
        <v>238817.59</v>
      </c>
      <c r="M396" s="147">
        <v>230868.03</v>
      </c>
      <c r="N396" s="146">
        <v>206117.04</v>
      </c>
      <c r="O396" s="146">
        <v>204487.6</v>
      </c>
      <c r="P396" s="146">
        <v>236825.64</v>
      </c>
      <c r="Q396" s="146">
        <v>234975.19</v>
      </c>
      <c r="R396" s="146">
        <v>251290.75</v>
      </c>
      <c r="S396" s="58">
        <f t="shared" si="6"/>
        <v>3984270.6099999994</v>
      </c>
    </row>
    <row r="397" spans="1:19" x14ac:dyDescent="0.25">
      <c r="A397" s="145" t="s">
        <v>1070</v>
      </c>
      <c r="B397" s="118">
        <v>481917.32</v>
      </c>
      <c r="C397" s="118">
        <v>424078.5</v>
      </c>
      <c r="D397" s="118">
        <v>472940.74</v>
      </c>
      <c r="E397" s="118">
        <v>519559.59</v>
      </c>
      <c r="F397" s="118">
        <v>584727.15</v>
      </c>
      <c r="G397" s="118">
        <v>593033.52</v>
      </c>
      <c r="H397" s="118">
        <v>652348.43999999994</v>
      </c>
      <c r="I397" s="118">
        <v>652233.03</v>
      </c>
      <c r="J397" s="118">
        <v>568347.80000000005</v>
      </c>
      <c r="K397" s="118">
        <v>571822.93999999994</v>
      </c>
      <c r="L397" s="118">
        <v>495038.74</v>
      </c>
      <c r="M397" s="148">
        <v>497013.58</v>
      </c>
      <c r="N397" s="118">
        <v>434797.55</v>
      </c>
      <c r="O397" s="118">
        <v>444296.26</v>
      </c>
      <c r="P397" s="118">
        <v>490951.21</v>
      </c>
      <c r="Q397" s="118">
        <v>480940.14</v>
      </c>
      <c r="R397" s="118">
        <v>533687.97</v>
      </c>
      <c r="S397" s="58">
        <f t="shared" si="6"/>
        <v>8897734.4799999986</v>
      </c>
    </row>
    <row r="398" spans="1:19" x14ac:dyDescent="0.25">
      <c r="A398" s="145" t="s">
        <v>1071</v>
      </c>
      <c r="B398" s="146">
        <v>314028.7</v>
      </c>
      <c r="C398" s="146">
        <v>267541.12</v>
      </c>
      <c r="D398" s="146">
        <v>279196.77</v>
      </c>
      <c r="E398" s="146">
        <v>303548.13</v>
      </c>
      <c r="F398" s="146">
        <v>308875.71999999997</v>
      </c>
      <c r="G398" s="146">
        <v>307437.84999999998</v>
      </c>
      <c r="H398" s="146">
        <v>315408.65000000002</v>
      </c>
      <c r="I398" s="146">
        <v>312301.90000000002</v>
      </c>
      <c r="J398" s="146">
        <v>321426.62</v>
      </c>
      <c r="K398" s="146">
        <v>343433.47</v>
      </c>
      <c r="L398" s="146">
        <v>313072.81</v>
      </c>
      <c r="M398" s="147">
        <v>318236.32</v>
      </c>
      <c r="N398" s="146">
        <v>283265.61</v>
      </c>
      <c r="O398" s="146">
        <v>279112.2</v>
      </c>
      <c r="P398" s="146">
        <v>295575.74</v>
      </c>
      <c r="Q398" s="146">
        <v>278760.07</v>
      </c>
      <c r="R398" s="146">
        <v>301795.7</v>
      </c>
      <c r="S398" s="58">
        <f t="shared" si="6"/>
        <v>5143017.38</v>
      </c>
    </row>
    <row r="399" spans="1:19" x14ac:dyDescent="0.25">
      <c r="A399" s="145" t="s">
        <v>1072</v>
      </c>
      <c r="B399" s="118">
        <v>362807.56</v>
      </c>
      <c r="C399" s="118">
        <v>289890.21999999997</v>
      </c>
      <c r="D399" s="118">
        <v>375544.21</v>
      </c>
      <c r="E399" s="118">
        <v>390067.81</v>
      </c>
      <c r="F399" s="118">
        <v>437789.07</v>
      </c>
      <c r="G399" s="118">
        <v>399177.77</v>
      </c>
      <c r="H399" s="118">
        <v>427414.71</v>
      </c>
      <c r="I399" s="118">
        <v>417861.76</v>
      </c>
      <c r="J399" s="118">
        <v>416686.84</v>
      </c>
      <c r="K399" s="118">
        <v>451479.41</v>
      </c>
      <c r="L399" s="118">
        <v>462672.45</v>
      </c>
      <c r="M399" s="148">
        <v>474257.64</v>
      </c>
      <c r="N399" s="118">
        <v>426134.44</v>
      </c>
      <c r="O399" s="118">
        <v>417204.3</v>
      </c>
      <c r="P399" s="118">
        <v>451933.97</v>
      </c>
      <c r="Q399" s="118">
        <v>409271.86</v>
      </c>
      <c r="R399" s="118">
        <v>444542.11</v>
      </c>
      <c r="S399" s="58">
        <f t="shared" si="6"/>
        <v>7054736.1300000008</v>
      </c>
    </row>
    <row r="400" spans="1:19" x14ac:dyDescent="0.25">
      <c r="A400" s="145" t="s">
        <v>1073</v>
      </c>
      <c r="B400" s="146">
        <v>50464.77</v>
      </c>
      <c r="C400" s="146">
        <v>44108.11</v>
      </c>
      <c r="D400" s="146">
        <v>57594.2</v>
      </c>
      <c r="E400" s="146">
        <v>66421.240000000005</v>
      </c>
      <c r="F400" s="146">
        <v>72583.59</v>
      </c>
      <c r="G400" s="146">
        <v>62189.66</v>
      </c>
      <c r="H400" s="146">
        <v>69014.19</v>
      </c>
      <c r="I400" s="146">
        <v>70463.47</v>
      </c>
      <c r="J400" s="146">
        <v>59400.41</v>
      </c>
      <c r="K400" s="146">
        <v>57051.13</v>
      </c>
      <c r="L400" s="146">
        <v>55087.4</v>
      </c>
      <c r="M400" s="147">
        <v>49800.65</v>
      </c>
      <c r="N400" s="146">
        <v>42626.54</v>
      </c>
      <c r="O400" s="146">
        <v>42859.89</v>
      </c>
      <c r="P400" s="146">
        <v>49096.1</v>
      </c>
      <c r="Q400" s="146">
        <v>50292.76</v>
      </c>
      <c r="R400" s="146">
        <v>52743.839999999997</v>
      </c>
      <c r="S400" s="58">
        <f t="shared" si="6"/>
        <v>951797.95000000019</v>
      </c>
    </row>
    <row r="401" spans="1:19" x14ac:dyDescent="0.25">
      <c r="A401" s="145" t="s">
        <v>1074</v>
      </c>
      <c r="B401" s="118">
        <v>110212.25</v>
      </c>
      <c r="C401" s="118">
        <v>110464.52</v>
      </c>
      <c r="D401" s="118">
        <v>139894.37</v>
      </c>
      <c r="E401" s="118">
        <v>140837.89000000001</v>
      </c>
      <c r="F401" s="118">
        <v>140231.39000000001</v>
      </c>
      <c r="G401" s="118">
        <v>134158.54999999999</v>
      </c>
      <c r="H401" s="118">
        <v>180250.61</v>
      </c>
      <c r="I401" s="118">
        <v>199753.33</v>
      </c>
      <c r="J401" s="118">
        <v>133313.82</v>
      </c>
      <c r="K401" s="118">
        <v>135571.35999999999</v>
      </c>
      <c r="L401" s="118">
        <v>117674.4</v>
      </c>
      <c r="M401" s="148">
        <v>117340.66</v>
      </c>
      <c r="N401" s="118">
        <v>116629.02</v>
      </c>
      <c r="O401" s="118">
        <v>120273.73</v>
      </c>
      <c r="P401" s="118">
        <v>115224.62</v>
      </c>
      <c r="Q401" s="118">
        <v>117451.48</v>
      </c>
      <c r="R401" s="118">
        <v>111033.44</v>
      </c>
      <c r="S401" s="58">
        <f t="shared" si="6"/>
        <v>2240315.4399999995</v>
      </c>
    </row>
    <row r="402" spans="1:19" x14ac:dyDescent="0.25">
      <c r="A402" s="145" t="s">
        <v>1075</v>
      </c>
      <c r="B402" s="146">
        <v>808115.6</v>
      </c>
      <c r="C402" s="146">
        <v>918134</v>
      </c>
      <c r="D402" s="146">
        <v>1031288.52</v>
      </c>
      <c r="E402" s="146">
        <v>911275.53</v>
      </c>
      <c r="F402" s="146">
        <v>732937.01</v>
      </c>
      <c r="G402" s="146">
        <v>663994.66</v>
      </c>
      <c r="H402" s="146">
        <v>644829.57999999996</v>
      </c>
      <c r="I402" s="146">
        <v>606287.51</v>
      </c>
      <c r="J402" s="146">
        <v>550663.80000000005</v>
      </c>
      <c r="K402" s="146">
        <v>543068.66</v>
      </c>
      <c r="L402" s="146">
        <v>577422.65</v>
      </c>
      <c r="M402" s="147">
        <v>496664.1</v>
      </c>
      <c r="N402" s="146">
        <v>474425.09</v>
      </c>
      <c r="O402" s="146">
        <v>507682.29</v>
      </c>
      <c r="P402" s="146">
        <v>488305.03</v>
      </c>
      <c r="Q402" s="146">
        <v>340797.56</v>
      </c>
      <c r="R402" s="146">
        <v>332231.02</v>
      </c>
      <c r="S402" s="58">
        <f t="shared" si="6"/>
        <v>10628122.609999999</v>
      </c>
    </row>
    <row r="403" spans="1:19" x14ac:dyDescent="0.25">
      <c r="A403" s="145" t="s">
        <v>315</v>
      </c>
      <c r="B403" s="118">
        <v>235356.01</v>
      </c>
      <c r="C403" s="118">
        <v>214109</v>
      </c>
      <c r="D403" s="118">
        <v>227380.75</v>
      </c>
      <c r="E403" s="118">
        <v>245026.95</v>
      </c>
      <c r="F403" s="118">
        <v>233421.57</v>
      </c>
      <c r="G403" s="118">
        <v>245649.57</v>
      </c>
      <c r="H403" s="118">
        <v>252372.86</v>
      </c>
      <c r="I403" s="118">
        <v>244572.57</v>
      </c>
      <c r="J403" s="118">
        <v>245093.41</v>
      </c>
      <c r="K403" s="118">
        <v>282924.09999999998</v>
      </c>
      <c r="L403" s="118">
        <v>275137.21999999997</v>
      </c>
      <c r="M403" s="148">
        <v>275490.33</v>
      </c>
      <c r="N403" s="118">
        <v>252875.56</v>
      </c>
      <c r="O403" s="118">
        <v>266767.62</v>
      </c>
      <c r="P403" s="118">
        <v>302751.15000000002</v>
      </c>
      <c r="Q403" s="118">
        <v>276696.21000000002</v>
      </c>
      <c r="R403" s="118">
        <v>278506.7</v>
      </c>
      <c r="S403" s="58">
        <f t="shared" si="6"/>
        <v>4354131.58</v>
      </c>
    </row>
    <row r="404" spans="1:19" x14ac:dyDescent="0.25">
      <c r="A404" s="145" t="s">
        <v>1076</v>
      </c>
      <c r="B404" s="146">
        <v>338007.31</v>
      </c>
      <c r="C404" s="146">
        <v>294854.3</v>
      </c>
      <c r="D404" s="146">
        <v>326840.82</v>
      </c>
      <c r="E404" s="146">
        <v>346285.6</v>
      </c>
      <c r="F404" s="146">
        <v>392126.94</v>
      </c>
      <c r="G404" s="146">
        <v>368345.05</v>
      </c>
      <c r="H404" s="146">
        <v>410962.35</v>
      </c>
      <c r="I404" s="146">
        <v>408278.27</v>
      </c>
      <c r="J404" s="146">
        <v>381311.98</v>
      </c>
      <c r="K404" s="146">
        <v>384890.82</v>
      </c>
      <c r="L404" s="146">
        <v>344810.05</v>
      </c>
      <c r="M404" s="147">
        <v>334248.65999999997</v>
      </c>
      <c r="N404" s="146">
        <v>303706.32</v>
      </c>
      <c r="O404" s="146">
        <v>319764.46999999997</v>
      </c>
      <c r="P404" s="146">
        <v>328539.65000000002</v>
      </c>
      <c r="Q404" s="146">
        <v>312520.46000000002</v>
      </c>
      <c r="R404" s="146">
        <v>321336.71000000002</v>
      </c>
      <c r="S404" s="58">
        <f t="shared" si="6"/>
        <v>5916829.7599999998</v>
      </c>
    </row>
    <row r="405" spans="1:19" x14ac:dyDescent="0.25">
      <c r="A405" s="145" t="s">
        <v>1077</v>
      </c>
      <c r="B405" s="118">
        <v>251683.71</v>
      </c>
      <c r="C405" s="118">
        <v>232914.05</v>
      </c>
      <c r="D405" s="118">
        <v>264369.01</v>
      </c>
      <c r="E405" s="118">
        <v>255114.75</v>
      </c>
      <c r="F405" s="118">
        <v>283042.09999999998</v>
      </c>
      <c r="G405" s="118">
        <v>274724.73</v>
      </c>
      <c r="H405" s="118">
        <v>293483.96000000002</v>
      </c>
      <c r="I405" s="118">
        <v>289994.67</v>
      </c>
      <c r="J405" s="118">
        <v>296117.36</v>
      </c>
      <c r="K405" s="118">
        <v>323099.37</v>
      </c>
      <c r="L405" s="118">
        <v>288948.82</v>
      </c>
      <c r="M405" s="148">
        <v>255477.88</v>
      </c>
      <c r="N405" s="118">
        <v>228575.57</v>
      </c>
      <c r="O405" s="118">
        <v>231128.4</v>
      </c>
      <c r="P405" s="118">
        <v>278630.31</v>
      </c>
      <c r="Q405" s="118">
        <v>216665.15</v>
      </c>
      <c r="R405" s="118">
        <v>241202.57</v>
      </c>
      <c r="S405" s="58">
        <f t="shared" si="6"/>
        <v>4505172.41</v>
      </c>
    </row>
    <row r="406" spans="1:19" x14ac:dyDescent="0.25">
      <c r="A406" s="145" t="s">
        <v>1078</v>
      </c>
      <c r="B406" s="146">
        <v>275034.34999999998</v>
      </c>
      <c r="C406" s="146">
        <v>244188.07</v>
      </c>
      <c r="D406" s="146">
        <v>287683.98</v>
      </c>
      <c r="E406" s="146">
        <v>323052.02</v>
      </c>
      <c r="F406" s="146">
        <v>352948.7</v>
      </c>
      <c r="G406" s="146">
        <v>344804.44</v>
      </c>
      <c r="H406" s="146">
        <v>366635.77</v>
      </c>
      <c r="I406" s="146">
        <v>370688.5</v>
      </c>
      <c r="J406" s="146">
        <v>336458</v>
      </c>
      <c r="K406" s="146">
        <v>331601.98</v>
      </c>
      <c r="L406" s="146">
        <v>302955.77</v>
      </c>
      <c r="M406" s="147">
        <v>293969.45</v>
      </c>
      <c r="N406" s="146">
        <v>259398.19</v>
      </c>
      <c r="O406" s="146">
        <v>267050</v>
      </c>
      <c r="P406" s="146">
        <v>314080.53000000003</v>
      </c>
      <c r="Q406" s="146">
        <v>310995.76</v>
      </c>
      <c r="R406" s="146">
        <v>332173.87</v>
      </c>
      <c r="S406" s="58">
        <f t="shared" si="6"/>
        <v>5313719.3800000008</v>
      </c>
    </row>
    <row r="407" spans="1:19" x14ac:dyDescent="0.25">
      <c r="A407" s="145" t="s">
        <v>1079</v>
      </c>
      <c r="B407" s="118">
        <v>70154.92</v>
      </c>
      <c r="C407" s="118">
        <v>68656.12</v>
      </c>
      <c r="D407" s="118">
        <v>84612.09</v>
      </c>
      <c r="E407" s="118">
        <v>77969.86</v>
      </c>
      <c r="F407" s="118">
        <v>69900.39</v>
      </c>
      <c r="G407" s="118">
        <v>69951.02</v>
      </c>
      <c r="H407" s="118">
        <v>71866.77</v>
      </c>
      <c r="I407" s="118">
        <v>80754.149999999994</v>
      </c>
      <c r="J407" s="118">
        <v>84302.63</v>
      </c>
      <c r="K407" s="118">
        <v>93623.35</v>
      </c>
      <c r="L407" s="118">
        <v>98231.22</v>
      </c>
      <c r="M407" s="148">
        <v>104613.28</v>
      </c>
      <c r="N407" s="118">
        <v>95766.07</v>
      </c>
      <c r="O407" s="118">
        <v>101247.02</v>
      </c>
      <c r="P407" s="118">
        <v>101068.21</v>
      </c>
      <c r="Q407" s="118">
        <v>91467.44</v>
      </c>
      <c r="R407" s="118">
        <v>101613.14</v>
      </c>
      <c r="S407" s="58">
        <f t="shared" si="6"/>
        <v>1465797.68</v>
      </c>
    </row>
    <row r="408" spans="1:19" x14ac:dyDescent="0.25">
      <c r="A408" s="145" t="s">
        <v>1080</v>
      </c>
      <c r="B408" s="146">
        <v>531185.01</v>
      </c>
      <c r="C408" s="146">
        <v>463814.31</v>
      </c>
      <c r="D408" s="146">
        <v>503531.49</v>
      </c>
      <c r="E408" s="146">
        <v>494551.02</v>
      </c>
      <c r="F408" s="146">
        <v>543592.16</v>
      </c>
      <c r="G408" s="146">
        <v>525351.79</v>
      </c>
      <c r="H408" s="146">
        <v>532760.43999999994</v>
      </c>
      <c r="I408" s="146">
        <v>524293.80000000005</v>
      </c>
      <c r="J408" s="146">
        <v>510005.73</v>
      </c>
      <c r="K408" s="146">
        <v>533066.84</v>
      </c>
      <c r="L408" s="146">
        <v>505520.58</v>
      </c>
      <c r="M408" s="147">
        <v>527887.26</v>
      </c>
      <c r="N408" s="146">
        <v>484058.6</v>
      </c>
      <c r="O408" s="146">
        <v>482420.64</v>
      </c>
      <c r="P408" s="146">
        <v>482181.99</v>
      </c>
      <c r="Q408" s="146">
        <v>412119.74</v>
      </c>
      <c r="R408" s="146">
        <v>397423.28</v>
      </c>
      <c r="S408" s="58">
        <f t="shared" si="6"/>
        <v>8453764.6799999997</v>
      </c>
    </row>
    <row r="409" spans="1:19" x14ac:dyDescent="0.25">
      <c r="A409" s="145" t="s">
        <v>309</v>
      </c>
      <c r="B409" s="118">
        <v>362296.57</v>
      </c>
      <c r="C409" s="118">
        <v>421888.67</v>
      </c>
      <c r="D409" s="118">
        <v>459796.89</v>
      </c>
      <c r="E409" s="118">
        <v>514342.81</v>
      </c>
      <c r="F409" s="118">
        <v>575934.1</v>
      </c>
      <c r="G409" s="118">
        <v>588738.26</v>
      </c>
      <c r="H409" s="118">
        <v>601567.09</v>
      </c>
      <c r="I409" s="118">
        <v>622294.43999999994</v>
      </c>
      <c r="J409" s="118">
        <v>603844.29</v>
      </c>
      <c r="K409" s="118">
        <v>669566.39</v>
      </c>
      <c r="L409" s="118">
        <v>658088.03</v>
      </c>
      <c r="M409" s="148">
        <v>682206.71</v>
      </c>
      <c r="N409" s="118">
        <v>614848.75</v>
      </c>
      <c r="O409" s="118">
        <v>629515.35</v>
      </c>
      <c r="P409" s="118">
        <v>655544.62</v>
      </c>
      <c r="Q409" s="118">
        <v>599089.38</v>
      </c>
      <c r="R409" s="118">
        <v>609648.01</v>
      </c>
      <c r="S409" s="58">
        <f t="shared" si="6"/>
        <v>9869210.3599999994</v>
      </c>
    </row>
    <row r="410" spans="1:19" x14ac:dyDescent="0.25">
      <c r="A410" s="145" t="s">
        <v>1081</v>
      </c>
      <c r="B410" s="146">
        <v>201291.05</v>
      </c>
      <c r="C410" s="146">
        <v>196452.25</v>
      </c>
      <c r="D410" s="146">
        <v>236476</v>
      </c>
      <c r="E410" s="146">
        <v>239367.67</v>
      </c>
      <c r="F410" s="146">
        <v>267120.96999999997</v>
      </c>
      <c r="G410" s="146">
        <v>299234.59000000003</v>
      </c>
      <c r="H410" s="146">
        <v>333810.75</v>
      </c>
      <c r="I410" s="146">
        <v>313012.07</v>
      </c>
      <c r="J410" s="146">
        <v>291499.96000000002</v>
      </c>
      <c r="K410" s="146">
        <v>301020.08</v>
      </c>
      <c r="L410" s="146">
        <v>249308.25</v>
      </c>
      <c r="M410" s="147">
        <v>247632.12</v>
      </c>
      <c r="N410" s="146">
        <v>214504.46</v>
      </c>
      <c r="O410" s="146">
        <v>226005.57</v>
      </c>
      <c r="P410" s="146">
        <v>259742.62</v>
      </c>
      <c r="Q410" s="146">
        <v>224877.9</v>
      </c>
      <c r="R410" s="146">
        <v>248457.78</v>
      </c>
      <c r="S410" s="58">
        <f t="shared" si="6"/>
        <v>4349814.09</v>
      </c>
    </row>
    <row r="411" spans="1:19" x14ac:dyDescent="0.25">
      <c r="A411" s="145" t="s">
        <v>1082</v>
      </c>
      <c r="B411" s="118">
        <v>484356.43</v>
      </c>
      <c r="C411" s="118">
        <v>449263</v>
      </c>
      <c r="D411" s="118">
        <v>516845.79</v>
      </c>
      <c r="E411" s="118">
        <v>534471.51</v>
      </c>
      <c r="F411" s="118">
        <v>455845.29</v>
      </c>
      <c r="G411" s="118">
        <v>638972.71</v>
      </c>
      <c r="H411" s="118">
        <v>580809.35</v>
      </c>
      <c r="I411" s="118">
        <v>559112.18999999994</v>
      </c>
      <c r="J411" s="118">
        <v>511091.79</v>
      </c>
      <c r="K411" s="118">
        <v>592792.94999999995</v>
      </c>
      <c r="L411" s="118">
        <v>535317.53</v>
      </c>
      <c r="M411" s="148">
        <v>518810.39</v>
      </c>
      <c r="N411" s="118">
        <v>487124.01</v>
      </c>
      <c r="O411" s="118">
        <v>485388.2</v>
      </c>
      <c r="P411" s="118">
        <v>547741.43999999994</v>
      </c>
      <c r="Q411" s="118">
        <v>513571.32</v>
      </c>
      <c r="R411" s="118">
        <v>530347.37</v>
      </c>
      <c r="S411" s="58">
        <f t="shared" si="6"/>
        <v>8941861.2699999996</v>
      </c>
    </row>
    <row r="412" spans="1:19" x14ac:dyDescent="0.25">
      <c r="A412" s="145" t="s">
        <v>1083</v>
      </c>
      <c r="B412" s="146">
        <v>274056.13</v>
      </c>
      <c r="C412" s="146">
        <v>224595.5</v>
      </c>
      <c r="D412" s="146">
        <v>246301.88</v>
      </c>
      <c r="E412" s="146">
        <v>244994.28</v>
      </c>
      <c r="F412" s="146">
        <v>255610.96</v>
      </c>
      <c r="G412" s="146">
        <v>238591.85</v>
      </c>
      <c r="H412" s="146">
        <v>267121.93</v>
      </c>
      <c r="I412" s="146">
        <v>280166.24</v>
      </c>
      <c r="J412" s="146">
        <v>258311.73</v>
      </c>
      <c r="K412" s="146">
        <v>259042.75</v>
      </c>
      <c r="L412" s="146">
        <v>251055.64</v>
      </c>
      <c r="M412" s="147">
        <v>289442.7</v>
      </c>
      <c r="N412" s="146">
        <v>264965.65000000002</v>
      </c>
      <c r="O412" s="146">
        <v>260456.87</v>
      </c>
      <c r="P412" s="146">
        <v>254368.31</v>
      </c>
      <c r="Q412" s="146">
        <v>245585.48</v>
      </c>
      <c r="R412" s="146">
        <v>272230.15000000002</v>
      </c>
      <c r="S412" s="58">
        <f t="shared" si="6"/>
        <v>4386898.0500000007</v>
      </c>
    </row>
    <row r="413" spans="1:19" x14ac:dyDescent="0.25">
      <c r="A413" s="145" t="s">
        <v>1084</v>
      </c>
      <c r="B413" s="118">
        <v>102032.88</v>
      </c>
      <c r="C413" s="118">
        <v>100274.94</v>
      </c>
      <c r="D413" s="118">
        <v>97850.12</v>
      </c>
      <c r="E413" s="118">
        <v>91648.25</v>
      </c>
      <c r="F413" s="118">
        <v>101177.33</v>
      </c>
      <c r="G413" s="118">
        <v>91695.31</v>
      </c>
      <c r="H413" s="118">
        <v>114064.46</v>
      </c>
      <c r="I413" s="118">
        <v>113934.29</v>
      </c>
      <c r="J413" s="118">
        <v>91177.05</v>
      </c>
      <c r="K413" s="118">
        <v>98463.84</v>
      </c>
      <c r="L413" s="118">
        <v>84406.46</v>
      </c>
      <c r="M413" s="148">
        <v>85832.88</v>
      </c>
      <c r="N413" s="118">
        <v>88511.33</v>
      </c>
      <c r="O413" s="118">
        <v>98045.06</v>
      </c>
      <c r="P413" s="118">
        <v>75404.34</v>
      </c>
      <c r="Q413" s="118">
        <v>73311.789999999994</v>
      </c>
      <c r="R413" s="118">
        <v>63567.040000000001</v>
      </c>
      <c r="S413" s="58">
        <f t="shared" si="6"/>
        <v>1571397.3700000003</v>
      </c>
    </row>
    <row r="414" spans="1:19" x14ac:dyDescent="0.25">
      <c r="A414" s="145" t="s">
        <v>1085</v>
      </c>
      <c r="B414" s="146">
        <v>68154.289999999994</v>
      </c>
      <c r="C414" s="146">
        <v>72734.8</v>
      </c>
      <c r="D414" s="146">
        <v>72476.509999999995</v>
      </c>
      <c r="E414" s="146">
        <v>75765.73</v>
      </c>
      <c r="F414" s="146">
        <v>78131.94</v>
      </c>
      <c r="G414" s="146">
        <v>78874.289999999994</v>
      </c>
      <c r="H414" s="146">
        <v>76527.199999999997</v>
      </c>
      <c r="I414" s="146">
        <v>74272.899999999994</v>
      </c>
      <c r="J414" s="146">
        <v>65337.15</v>
      </c>
      <c r="K414" s="146">
        <v>71523.58</v>
      </c>
      <c r="L414" s="146">
        <v>61177.89</v>
      </c>
      <c r="M414" s="147">
        <v>64244.22</v>
      </c>
      <c r="N414" s="146">
        <v>56582.13</v>
      </c>
      <c r="O414" s="146">
        <v>62957.05</v>
      </c>
      <c r="P414" s="146">
        <v>65158.87</v>
      </c>
      <c r="Q414" s="146">
        <v>60650.47</v>
      </c>
      <c r="R414" s="146">
        <v>61740.93</v>
      </c>
      <c r="S414" s="58">
        <f t="shared" si="6"/>
        <v>1166309.95</v>
      </c>
    </row>
    <row r="415" spans="1:19" x14ac:dyDescent="0.25">
      <c r="A415" s="145" t="s">
        <v>303</v>
      </c>
      <c r="B415" s="118"/>
      <c r="C415" s="118"/>
      <c r="D415" s="118"/>
      <c r="E415" s="118"/>
      <c r="F415" s="118"/>
      <c r="G415" s="118"/>
      <c r="H415" s="118"/>
      <c r="I415" s="118"/>
      <c r="J415" s="118"/>
      <c r="K415" s="118"/>
      <c r="L415" s="118"/>
      <c r="M415" s="148">
        <v>718.71</v>
      </c>
      <c r="N415" s="118">
        <v>112864.36</v>
      </c>
      <c r="O415" s="118">
        <v>142227.57</v>
      </c>
      <c r="P415" s="118">
        <v>159240.48000000001</v>
      </c>
      <c r="Q415" s="118">
        <v>163362.76999999999</v>
      </c>
      <c r="R415" s="118">
        <v>204349.46</v>
      </c>
      <c r="S415" s="58">
        <f t="shared" si="6"/>
        <v>782763.35</v>
      </c>
    </row>
    <row r="416" spans="1:19" x14ac:dyDescent="0.25">
      <c r="A416" s="145" t="s">
        <v>1086</v>
      </c>
      <c r="B416" s="146">
        <v>306744.96000000002</v>
      </c>
      <c r="C416" s="146">
        <v>275228.86</v>
      </c>
      <c r="D416" s="146">
        <v>326484.94</v>
      </c>
      <c r="E416" s="146">
        <v>356776.31</v>
      </c>
      <c r="F416" s="146">
        <v>358912.17</v>
      </c>
      <c r="G416" s="146">
        <v>386819.19</v>
      </c>
      <c r="H416" s="146">
        <v>394750.76</v>
      </c>
      <c r="I416" s="146">
        <v>400058.71</v>
      </c>
      <c r="J416" s="146">
        <v>377022.79</v>
      </c>
      <c r="K416" s="146">
        <v>402775.9</v>
      </c>
      <c r="L416" s="146">
        <v>375958.94</v>
      </c>
      <c r="M416" s="147">
        <v>377283.26</v>
      </c>
      <c r="N416" s="146">
        <v>342259.64</v>
      </c>
      <c r="O416" s="146">
        <v>298202.23999999999</v>
      </c>
      <c r="P416" s="146">
        <v>293278.08000000002</v>
      </c>
      <c r="Q416" s="146">
        <v>229767.33</v>
      </c>
      <c r="R416" s="146">
        <v>202262.98</v>
      </c>
      <c r="S416" s="58">
        <f t="shared" si="6"/>
        <v>5704587.0600000005</v>
      </c>
    </row>
    <row r="417" spans="1:19" x14ac:dyDescent="0.25">
      <c r="A417" s="145" t="s">
        <v>1087</v>
      </c>
      <c r="B417" s="118">
        <v>376453.06</v>
      </c>
      <c r="C417" s="118">
        <v>341654.62</v>
      </c>
      <c r="D417" s="118">
        <v>381971.04</v>
      </c>
      <c r="E417" s="118">
        <v>395358.78</v>
      </c>
      <c r="F417" s="118">
        <v>417538.74</v>
      </c>
      <c r="G417" s="118">
        <v>422217.79</v>
      </c>
      <c r="H417" s="118">
        <v>481169.14</v>
      </c>
      <c r="I417" s="118">
        <v>480896.25</v>
      </c>
      <c r="J417" s="118">
        <v>396690.97</v>
      </c>
      <c r="K417" s="118">
        <v>421179.66</v>
      </c>
      <c r="L417" s="118">
        <v>400824.48</v>
      </c>
      <c r="M417" s="148">
        <v>407561.16</v>
      </c>
      <c r="N417" s="118">
        <v>377736.96000000002</v>
      </c>
      <c r="O417" s="118">
        <v>376166.49</v>
      </c>
      <c r="P417" s="118">
        <v>399879.89</v>
      </c>
      <c r="Q417" s="118">
        <v>310885.42</v>
      </c>
      <c r="R417" s="118">
        <v>378698.9</v>
      </c>
      <c r="S417" s="58">
        <f t="shared" si="6"/>
        <v>6766883.3499999996</v>
      </c>
    </row>
    <row r="418" spans="1:19" x14ac:dyDescent="0.25">
      <c r="A418" s="145" t="s">
        <v>1088</v>
      </c>
      <c r="B418" s="146">
        <v>98669.53</v>
      </c>
      <c r="C418" s="146">
        <v>91061.66</v>
      </c>
      <c r="D418" s="146">
        <v>121054.1</v>
      </c>
      <c r="E418" s="146">
        <v>134638.56</v>
      </c>
      <c r="F418" s="146">
        <v>150309.9</v>
      </c>
      <c r="G418" s="146">
        <v>131227.78</v>
      </c>
      <c r="H418" s="146">
        <v>125911.02</v>
      </c>
      <c r="I418" s="146">
        <v>133270.59</v>
      </c>
      <c r="J418" s="146">
        <v>118466.3</v>
      </c>
      <c r="K418" s="146">
        <v>142489.99</v>
      </c>
      <c r="L418" s="146">
        <v>131066.05</v>
      </c>
      <c r="M418" s="147">
        <v>141582.78</v>
      </c>
      <c r="N418" s="146">
        <v>125893.93</v>
      </c>
      <c r="O418" s="146">
        <v>130673.58</v>
      </c>
      <c r="P418" s="146">
        <v>115325.41</v>
      </c>
      <c r="Q418" s="146">
        <v>106841.77</v>
      </c>
      <c r="R418" s="146">
        <v>107161.5</v>
      </c>
      <c r="S418" s="58">
        <f t="shared" si="6"/>
        <v>2105644.4500000002</v>
      </c>
    </row>
    <row r="419" spans="1:19" x14ac:dyDescent="0.25">
      <c r="A419" s="145" t="s">
        <v>1089</v>
      </c>
      <c r="B419" s="118">
        <v>248068.63</v>
      </c>
      <c r="C419" s="118">
        <v>232341.77</v>
      </c>
      <c r="D419" s="118">
        <v>290805.28999999998</v>
      </c>
      <c r="E419" s="118">
        <v>309018.90999999997</v>
      </c>
      <c r="F419" s="118">
        <v>319696.73</v>
      </c>
      <c r="G419" s="118">
        <v>288468.57</v>
      </c>
      <c r="H419" s="118">
        <v>291166.40999999997</v>
      </c>
      <c r="I419" s="118">
        <v>271895.33</v>
      </c>
      <c r="J419" s="118">
        <v>235501.12</v>
      </c>
      <c r="K419" s="118">
        <v>266758.21000000002</v>
      </c>
      <c r="L419" s="118">
        <v>228714.19</v>
      </c>
      <c r="M419" s="148">
        <v>210036.25</v>
      </c>
      <c r="N419" s="118">
        <v>212860.5</v>
      </c>
      <c r="O419" s="118">
        <v>227074.38</v>
      </c>
      <c r="P419" s="118">
        <v>229079.28</v>
      </c>
      <c r="Q419" s="118">
        <v>139468.10999999999</v>
      </c>
      <c r="R419" s="118">
        <v>114049.67</v>
      </c>
      <c r="S419" s="58">
        <f t="shared" si="6"/>
        <v>4115003.3499999992</v>
      </c>
    </row>
    <row r="420" spans="1:19" x14ac:dyDescent="0.25">
      <c r="A420" s="145" t="s">
        <v>1090</v>
      </c>
      <c r="B420" s="146">
        <v>298065.31</v>
      </c>
      <c r="C420" s="146">
        <v>263396.08</v>
      </c>
      <c r="D420" s="146">
        <v>291688.78000000003</v>
      </c>
      <c r="E420" s="146">
        <v>293703.46999999997</v>
      </c>
      <c r="F420" s="146">
        <v>313702.03000000003</v>
      </c>
      <c r="G420" s="146">
        <v>316194.59000000003</v>
      </c>
      <c r="H420" s="146">
        <v>316646.96000000002</v>
      </c>
      <c r="I420" s="146">
        <v>331031.76</v>
      </c>
      <c r="J420" s="146">
        <v>322167.46000000002</v>
      </c>
      <c r="K420" s="146">
        <v>338271.3</v>
      </c>
      <c r="L420" s="146">
        <v>328198.09999999998</v>
      </c>
      <c r="M420" s="147">
        <v>337292.64</v>
      </c>
      <c r="N420" s="146">
        <v>305722.56</v>
      </c>
      <c r="O420" s="146">
        <v>309334.96999999997</v>
      </c>
      <c r="P420" s="146">
        <v>323899.15000000002</v>
      </c>
      <c r="Q420" s="146">
        <v>270395.36</v>
      </c>
      <c r="R420" s="146">
        <v>299469.21000000002</v>
      </c>
      <c r="S420" s="58">
        <f t="shared" si="6"/>
        <v>5259179.7300000014</v>
      </c>
    </row>
    <row r="421" spans="1:19" x14ac:dyDescent="0.25">
      <c r="A421" s="145" t="s">
        <v>1091</v>
      </c>
      <c r="B421" s="118">
        <v>214973.3</v>
      </c>
      <c r="C421" s="118">
        <v>214670.07999999999</v>
      </c>
      <c r="D421" s="118">
        <v>254643.84</v>
      </c>
      <c r="E421" s="118">
        <v>256662.17</v>
      </c>
      <c r="F421" s="118">
        <v>300626.45</v>
      </c>
      <c r="G421" s="118">
        <v>295207.33</v>
      </c>
      <c r="H421" s="118">
        <v>307701.34000000003</v>
      </c>
      <c r="I421" s="118">
        <v>287063.89</v>
      </c>
      <c r="J421" s="118">
        <v>302511.11</v>
      </c>
      <c r="K421" s="118">
        <v>317461.99</v>
      </c>
      <c r="L421" s="118">
        <v>271972.36</v>
      </c>
      <c r="M421" s="148">
        <v>271375.07</v>
      </c>
      <c r="N421" s="118">
        <v>253180.59</v>
      </c>
      <c r="O421" s="118">
        <v>254152.93</v>
      </c>
      <c r="P421" s="118">
        <v>295000.42</v>
      </c>
      <c r="Q421" s="118">
        <v>230591.37</v>
      </c>
      <c r="R421" s="118">
        <v>229474.55</v>
      </c>
      <c r="S421" s="58">
        <f t="shared" si="6"/>
        <v>4557268.7899999991</v>
      </c>
    </row>
    <row r="422" spans="1:19" x14ac:dyDescent="0.25">
      <c r="A422" s="145" t="s">
        <v>1092</v>
      </c>
      <c r="B422" s="146">
        <v>532887.43000000005</v>
      </c>
      <c r="C422" s="146">
        <v>487755.86</v>
      </c>
      <c r="D422" s="146">
        <v>518385.01</v>
      </c>
      <c r="E422" s="146">
        <v>540795.19999999995</v>
      </c>
      <c r="F422" s="146">
        <v>584893.18999999994</v>
      </c>
      <c r="G422" s="146">
        <v>564830.19999999995</v>
      </c>
      <c r="H422" s="146">
        <v>571317.76000000001</v>
      </c>
      <c r="I422" s="146">
        <v>626999.18999999994</v>
      </c>
      <c r="J422" s="146">
        <v>598253.64</v>
      </c>
      <c r="K422" s="146">
        <v>586314.56000000006</v>
      </c>
      <c r="L422" s="146">
        <v>588468.91</v>
      </c>
      <c r="M422" s="147">
        <v>545057.53</v>
      </c>
      <c r="N422" s="146">
        <v>473469.66</v>
      </c>
      <c r="O422" s="146">
        <v>487454.79</v>
      </c>
      <c r="P422" s="146">
        <v>510948.79</v>
      </c>
      <c r="Q422" s="146">
        <v>479168.56</v>
      </c>
      <c r="R422" s="146">
        <v>511586.8</v>
      </c>
      <c r="S422" s="58">
        <f t="shared" si="6"/>
        <v>9208587.0800000001</v>
      </c>
    </row>
    <row r="423" spans="1:19" x14ac:dyDescent="0.25">
      <c r="A423" s="145" t="s">
        <v>1093</v>
      </c>
      <c r="B423" s="118">
        <v>158094.79</v>
      </c>
      <c r="C423" s="118">
        <v>146085.15</v>
      </c>
      <c r="D423" s="118">
        <v>173969.87</v>
      </c>
      <c r="E423" s="118">
        <v>172260.35</v>
      </c>
      <c r="F423" s="118">
        <v>157200.39000000001</v>
      </c>
      <c r="G423" s="118">
        <v>172673.49</v>
      </c>
      <c r="H423" s="118">
        <v>184164.86</v>
      </c>
      <c r="I423" s="118">
        <v>182605.61</v>
      </c>
      <c r="J423" s="118">
        <v>173017.05</v>
      </c>
      <c r="K423" s="118">
        <v>166895.6</v>
      </c>
      <c r="L423" s="118">
        <v>160588.13</v>
      </c>
      <c r="M423" s="148">
        <v>155376.10999999999</v>
      </c>
      <c r="N423" s="118">
        <v>150470.76</v>
      </c>
      <c r="O423" s="118">
        <v>155034.78</v>
      </c>
      <c r="P423" s="118">
        <v>150256.25</v>
      </c>
      <c r="Q423" s="118">
        <v>152140.21</v>
      </c>
      <c r="R423" s="118">
        <v>150319.54999999999</v>
      </c>
      <c r="S423" s="58">
        <f t="shared" si="6"/>
        <v>2761152.9499999997</v>
      </c>
    </row>
    <row r="424" spans="1:19" x14ac:dyDescent="0.25">
      <c r="A424" s="145" t="s">
        <v>1094</v>
      </c>
      <c r="B424" s="146">
        <v>159425.32</v>
      </c>
      <c r="C424" s="146">
        <v>158703.74</v>
      </c>
      <c r="D424" s="146">
        <v>177560.24</v>
      </c>
      <c r="E424" s="146">
        <v>183598.76</v>
      </c>
      <c r="F424" s="146">
        <v>210872.95999999999</v>
      </c>
      <c r="G424" s="146">
        <v>206080.98</v>
      </c>
      <c r="H424" s="146">
        <v>235217.89</v>
      </c>
      <c r="I424" s="146">
        <v>235596.63</v>
      </c>
      <c r="J424" s="146">
        <v>218880.36</v>
      </c>
      <c r="K424" s="146">
        <v>215681.88</v>
      </c>
      <c r="L424" s="146">
        <v>184006.54</v>
      </c>
      <c r="M424" s="147">
        <v>173981.13</v>
      </c>
      <c r="N424" s="146">
        <v>167362.32</v>
      </c>
      <c r="O424" s="146">
        <v>176175.88</v>
      </c>
      <c r="P424" s="146">
        <v>193923.85</v>
      </c>
      <c r="Q424" s="146">
        <v>150078.64000000001</v>
      </c>
      <c r="R424" s="146">
        <v>169913.69</v>
      </c>
      <c r="S424" s="58">
        <f t="shared" si="6"/>
        <v>3217060.8099999996</v>
      </c>
    </row>
    <row r="425" spans="1:19" x14ac:dyDescent="0.25">
      <c r="A425" s="145" t="s">
        <v>1095</v>
      </c>
      <c r="B425" s="118">
        <v>341745.39</v>
      </c>
      <c r="C425" s="118">
        <v>299009.02</v>
      </c>
      <c r="D425" s="118">
        <v>354894.63</v>
      </c>
      <c r="E425" s="118">
        <v>338120.02</v>
      </c>
      <c r="F425" s="118">
        <v>383061.54</v>
      </c>
      <c r="G425" s="118">
        <v>382163.41</v>
      </c>
      <c r="H425" s="118">
        <v>395187.72</v>
      </c>
      <c r="I425" s="118">
        <v>392626.68</v>
      </c>
      <c r="J425" s="118">
        <v>357098.34</v>
      </c>
      <c r="K425" s="118">
        <v>383770.9</v>
      </c>
      <c r="L425" s="118">
        <v>365386.44</v>
      </c>
      <c r="M425" s="148">
        <v>371192.81</v>
      </c>
      <c r="N425" s="118">
        <v>351118.8</v>
      </c>
      <c r="O425" s="118">
        <v>339001.94</v>
      </c>
      <c r="P425" s="118">
        <v>365329.47</v>
      </c>
      <c r="Q425" s="118">
        <v>351558.41</v>
      </c>
      <c r="R425" s="118">
        <v>384974.12</v>
      </c>
      <c r="S425" s="58">
        <f t="shared" si="6"/>
        <v>6156239.6400000006</v>
      </c>
    </row>
    <row r="426" spans="1:19" x14ac:dyDescent="0.25">
      <c r="A426" s="145" t="s">
        <v>1096</v>
      </c>
      <c r="B426" s="146">
        <v>36123.85</v>
      </c>
      <c r="C426" s="146">
        <v>30875.4</v>
      </c>
      <c r="D426" s="146">
        <v>36709.89</v>
      </c>
      <c r="E426" s="146">
        <v>27821.26</v>
      </c>
      <c r="F426" s="146">
        <v>35412.639999999999</v>
      </c>
      <c r="G426" s="146">
        <v>5870.47</v>
      </c>
      <c r="H426" s="146">
        <v>23939.24</v>
      </c>
      <c r="I426" s="146">
        <v>26753.59</v>
      </c>
      <c r="J426" s="146">
        <v>21909.02</v>
      </c>
      <c r="K426" s="146">
        <v>21725.3</v>
      </c>
      <c r="L426" s="146">
        <v>8105.62</v>
      </c>
      <c r="M426" s="147">
        <v>19411.36</v>
      </c>
      <c r="N426" s="146">
        <v>18174.47</v>
      </c>
      <c r="O426" s="146">
        <v>21589.599999999999</v>
      </c>
      <c r="P426" s="146">
        <v>20215.2</v>
      </c>
      <c r="Q426" s="146">
        <v>26073.15</v>
      </c>
      <c r="R426" s="146">
        <v>30371.06</v>
      </c>
      <c r="S426" s="58">
        <f t="shared" si="6"/>
        <v>411081.12</v>
      </c>
    </row>
    <row r="427" spans="1:19" x14ac:dyDescent="0.25">
      <c r="A427" s="145" t="s">
        <v>1097</v>
      </c>
      <c r="B427" s="118">
        <v>595323.09</v>
      </c>
      <c r="C427" s="118">
        <v>582889.69999999995</v>
      </c>
      <c r="D427" s="118">
        <v>628547.02</v>
      </c>
      <c r="E427" s="118">
        <v>615164.93000000005</v>
      </c>
      <c r="F427" s="118">
        <v>701311.29</v>
      </c>
      <c r="G427" s="118">
        <v>625651.94999999995</v>
      </c>
      <c r="H427" s="118">
        <v>742893.54</v>
      </c>
      <c r="I427" s="118">
        <v>685236.3</v>
      </c>
      <c r="J427" s="118">
        <v>620576.9</v>
      </c>
      <c r="K427" s="118">
        <v>662026.68000000005</v>
      </c>
      <c r="L427" s="118">
        <v>615586.64</v>
      </c>
      <c r="M427" s="148">
        <v>646404.14</v>
      </c>
      <c r="N427" s="118">
        <v>587171.56999999995</v>
      </c>
      <c r="O427" s="118">
        <v>590409.43000000005</v>
      </c>
      <c r="P427" s="118">
        <v>606426.11</v>
      </c>
      <c r="Q427" s="118">
        <v>530137.4</v>
      </c>
      <c r="R427" s="118">
        <v>562819.07999999996</v>
      </c>
      <c r="S427" s="58">
        <f t="shared" si="6"/>
        <v>10598575.77</v>
      </c>
    </row>
    <row r="428" spans="1:19" x14ac:dyDescent="0.25">
      <c r="A428" s="145" t="s">
        <v>1098</v>
      </c>
      <c r="B428" s="146">
        <v>155754.17000000001</v>
      </c>
      <c r="C428" s="146">
        <v>142220.23000000001</v>
      </c>
      <c r="D428" s="146">
        <v>185504.22</v>
      </c>
      <c r="E428" s="146">
        <v>196877.05</v>
      </c>
      <c r="F428" s="146">
        <v>296056.90000000002</v>
      </c>
      <c r="G428" s="146">
        <v>318658.21999999997</v>
      </c>
      <c r="H428" s="146">
        <v>272809.52</v>
      </c>
      <c r="I428" s="146">
        <v>246280.38</v>
      </c>
      <c r="J428" s="146">
        <v>228952.9</v>
      </c>
      <c r="K428" s="146">
        <v>233605.26</v>
      </c>
      <c r="L428" s="146">
        <v>220422</v>
      </c>
      <c r="M428" s="147">
        <v>219120.24</v>
      </c>
      <c r="N428" s="146">
        <v>183610.36</v>
      </c>
      <c r="O428" s="146">
        <v>196042.36</v>
      </c>
      <c r="P428" s="146">
        <v>206943.72</v>
      </c>
      <c r="Q428" s="146">
        <v>198084.95</v>
      </c>
      <c r="R428" s="146">
        <v>227674.93</v>
      </c>
      <c r="S428" s="58">
        <f t="shared" si="6"/>
        <v>3728617.41</v>
      </c>
    </row>
    <row r="429" spans="1:19" x14ac:dyDescent="0.25">
      <c r="A429" s="145" t="s">
        <v>1099</v>
      </c>
      <c r="B429" s="118">
        <v>323758.28999999998</v>
      </c>
      <c r="C429" s="118">
        <v>283877.25</v>
      </c>
      <c r="D429" s="118">
        <v>336016.72</v>
      </c>
      <c r="E429" s="118">
        <v>359931.66</v>
      </c>
      <c r="F429" s="118">
        <v>383503.47</v>
      </c>
      <c r="G429" s="118">
        <v>356586.32</v>
      </c>
      <c r="H429" s="118">
        <v>364966.92</v>
      </c>
      <c r="I429" s="118">
        <v>405689.87</v>
      </c>
      <c r="J429" s="118">
        <v>370604.07</v>
      </c>
      <c r="K429" s="118">
        <v>358254.87</v>
      </c>
      <c r="L429" s="118">
        <v>352049.38</v>
      </c>
      <c r="M429" s="148">
        <v>359951.65</v>
      </c>
      <c r="N429" s="118">
        <v>315371.11</v>
      </c>
      <c r="O429" s="118">
        <v>299033.8</v>
      </c>
      <c r="P429" s="118">
        <v>335333.5</v>
      </c>
      <c r="Q429" s="118">
        <v>300425.08</v>
      </c>
      <c r="R429" s="118">
        <v>327752.5</v>
      </c>
      <c r="S429" s="58">
        <f t="shared" si="6"/>
        <v>5833106.46</v>
      </c>
    </row>
    <row r="430" spans="1:19" x14ac:dyDescent="0.25">
      <c r="A430" s="145" t="s">
        <v>1100</v>
      </c>
      <c r="B430" s="146">
        <v>220536.49</v>
      </c>
      <c r="C430" s="146">
        <v>210218.57</v>
      </c>
      <c r="D430" s="146">
        <v>268668.01</v>
      </c>
      <c r="E430" s="146">
        <v>260385.62</v>
      </c>
      <c r="F430" s="146">
        <v>276388.71000000002</v>
      </c>
      <c r="G430" s="146">
        <v>300266.53999999998</v>
      </c>
      <c r="H430" s="146">
        <v>269680.45</v>
      </c>
      <c r="I430" s="146">
        <v>269800.5</v>
      </c>
      <c r="J430" s="146">
        <v>273155.21000000002</v>
      </c>
      <c r="K430" s="146">
        <v>269633.86</v>
      </c>
      <c r="L430" s="146">
        <v>248383.57</v>
      </c>
      <c r="M430" s="147">
        <v>232858.85</v>
      </c>
      <c r="N430" s="146">
        <v>219068</v>
      </c>
      <c r="O430" s="146">
        <v>206161.34</v>
      </c>
      <c r="P430" s="146">
        <v>239697.65</v>
      </c>
      <c r="Q430" s="146">
        <v>203073.2</v>
      </c>
      <c r="R430" s="146">
        <v>207142.12</v>
      </c>
      <c r="S430" s="58">
        <f t="shared" si="6"/>
        <v>4175118.69</v>
      </c>
    </row>
    <row r="431" spans="1:19" x14ac:dyDescent="0.25">
      <c r="A431" s="145" t="s">
        <v>1101</v>
      </c>
      <c r="B431" s="118">
        <v>1279362.75</v>
      </c>
      <c r="C431" s="118">
        <v>1225004.57</v>
      </c>
      <c r="D431" s="118">
        <v>1317440.1299999999</v>
      </c>
      <c r="E431" s="118">
        <v>1147054.06</v>
      </c>
      <c r="F431" s="118">
        <v>1176424.3799999999</v>
      </c>
      <c r="G431" s="118">
        <v>1087871.3999999999</v>
      </c>
      <c r="H431" s="118">
        <v>1134534.05</v>
      </c>
      <c r="I431" s="118">
        <v>1166871.21</v>
      </c>
      <c r="J431" s="118">
        <v>1068540.67</v>
      </c>
      <c r="K431" s="118">
        <v>1086228.3</v>
      </c>
      <c r="L431" s="118">
        <v>1020639.2</v>
      </c>
      <c r="M431" s="148">
        <v>994236.93</v>
      </c>
      <c r="N431" s="118">
        <v>939368.73</v>
      </c>
      <c r="O431" s="118">
        <v>974441.09</v>
      </c>
      <c r="P431" s="118">
        <v>982595.02</v>
      </c>
      <c r="Q431" s="118">
        <v>586491.16</v>
      </c>
      <c r="R431" s="118">
        <v>614574.43999999994</v>
      </c>
      <c r="S431" s="58">
        <f t="shared" si="6"/>
        <v>17801678.09</v>
      </c>
    </row>
    <row r="432" spans="1:19" x14ac:dyDescent="0.25">
      <c r="A432" s="145" t="s">
        <v>1102</v>
      </c>
      <c r="B432" s="146">
        <v>333993.21999999997</v>
      </c>
      <c r="C432" s="146">
        <v>311282.77</v>
      </c>
      <c r="D432" s="146">
        <v>368607.02</v>
      </c>
      <c r="E432" s="146">
        <v>398005.37</v>
      </c>
      <c r="F432" s="146">
        <v>420841.28</v>
      </c>
      <c r="G432" s="146">
        <v>421073.97</v>
      </c>
      <c r="H432" s="146">
        <v>452715.51</v>
      </c>
      <c r="I432" s="146">
        <v>430860.38</v>
      </c>
      <c r="J432" s="146">
        <v>381604.57</v>
      </c>
      <c r="K432" s="146">
        <v>401650.54</v>
      </c>
      <c r="L432" s="146">
        <v>354137.83</v>
      </c>
      <c r="M432" s="147">
        <v>384586.79</v>
      </c>
      <c r="N432" s="146">
        <v>346042.6</v>
      </c>
      <c r="O432" s="146">
        <v>346575</v>
      </c>
      <c r="P432" s="146">
        <v>390100.55</v>
      </c>
      <c r="Q432" s="146">
        <v>385916.63</v>
      </c>
      <c r="R432" s="146">
        <v>391761.3</v>
      </c>
      <c r="S432" s="58">
        <f t="shared" si="6"/>
        <v>6519755.3299999982</v>
      </c>
    </row>
    <row r="433" spans="1:19" x14ac:dyDescent="0.25">
      <c r="A433" s="145" t="s">
        <v>1103</v>
      </c>
      <c r="B433" s="118">
        <v>701096.36</v>
      </c>
      <c r="C433" s="118">
        <v>654907.41</v>
      </c>
      <c r="D433" s="118">
        <v>705568.72</v>
      </c>
      <c r="E433" s="118">
        <v>671186.81</v>
      </c>
      <c r="F433" s="118">
        <v>666395.36</v>
      </c>
      <c r="G433" s="118">
        <v>663112.48</v>
      </c>
      <c r="H433" s="118">
        <v>680049.98</v>
      </c>
      <c r="I433" s="118">
        <v>680567.66</v>
      </c>
      <c r="J433" s="118">
        <v>656974.89</v>
      </c>
      <c r="K433" s="118">
        <v>678640.18</v>
      </c>
      <c r="L433" s="118">
        <v>654620.29</v>
      </c>
      <c r="M433" s="148">
        <v>896414.84</v>
      </c>
      <c r="N433" s="118">
        <v>820651.09</v>
      </c>
      <c r="O433" s="118">
        <v>853968.3</v>
      </c>
      <c r="P433" s="118">
        <v>825276.82</v>
      </c>
      <c r="Q433" s="118">
        <v>628346.96</v>
      </c>
      <c r="R433" s="118">
        <v>621184.09</v>
      </c>
      <c r="S433" s="58">
        <f t="shared" si="6"/>
        <v>12058962.239999998</v>
      </c>
    </row>
    <row r="434" spans="1:19" x14ac:dyDescent="0.25">
      <c r="A434" s="145" t="s">
        <v>1104</v>
      </c>
      <c r="B434" s="146">
        <v>231180.63</v>
      </c>
      <c r="C434" s="146">
        <v>234308.51</v>
      </c>
      <c r="D434" s="146">
        <v>257123.49</v>
      </c>
      <c r="E434" s="146">
        <v>260750.5</v>
      </c>
      <c r="F434" s="146">
        <v>285856.37</v>
      </c>
      <c r="G434" s="146">
        <v>284887.28000000003</v>
      </c>
      <c r="H434" s="146">
        <v>316653.7</v>
      </c>
      <c r="I434" s="146">
        <v>315002.48</v>
      </c>
      <c r="J434" s="146">
        <v>285724.63</v>
      </c>
      <c r="K434" s="146">
        <v>311743.35999999999</v>
      </c>
      <c r="L434" s="146">
        <v>309219.38</v>
      </c>
      <c r="M434" s="147">
        <v>295266.46999999997</v>
      </c>
      <c r="N434" s="146">
        <v>249120.85</v>
      </c>
      <c r="O434" s="146">
        <v>250843.22</v>
      </c>
      <c r="P434" s="146">
        <v>279277.57</v>
      </c>
      <c r="Q434" s="146">
        <v>236409.17</v>
      </c>
      <c r="R434" s="146">
        <v>260120.87</v>
      </c>
      <c r="S434" s="58">
        <f t="shared" si="6"/>
        <v>4663488.4800000004</v>
      </c>
    </row>
    <row r="435" spans="1:19" x14ac:dyDescent="0.25">
      <c r="A435" s="145" t="s">
        <v>1105</v>
      </c>
      <c r="B435" s="118">
        <v>157106.23999999999</v>
      </c>
      <c r="C435" s="118">
        <v>157984.79</v>
      </c>
      <c r="D435" s="118">
        <v>199376.9</v>
      </c>
      <c r="E435" s="118">
        <v>195254.67</v>
      </c>
      <c r="F435" s="118">
        <v>195755.48</v>
      </c>
      <c r="G435" s="118">
        <v>203317.72</v>
      </c>
      <c r="H435" s="118">
        <v>184883.44</v>
      </c>
      <c r="I435" s="118">
        <v>154361.88</v>
      </c>
      <c r="J435" s="118">
        <v>166702.38</v>
      </c>
      <c r="K435" s="118">
        <v>122133.09</v>
      </c>
      <c r="L435" s="118">
        <v>89487.3</v>
      </c>
      <c r="M435" s="148">
        <v>98996.95</v>
      </c>
      <c r="N435" s="118">
        <v>90781.2</v>
      </c>
      <c r="O435" s="118">
        <v>114666.09</v>
      </c>
      <c r="P435" s="118">
        <v>107653.59</v>
      </c>
      <c r="Q435" s="118">
        <v>81381.490000000005</v>
      </c>
      <c r="R435" s="118">
        <v>78840.990000000005</v>
      </c>
      <c r="S435" s="58">
        <f t="shared" si="6"/>
        <v>2398684.2000000002</v>
      </c>
    </row>
    <row r="436" spans="1:19" x14ac:dyDescent="0.25">
      <c r="A436" s="145" t="s">
        <v>1106</v>
      </c>
      <c r="B436" s="146">
        <v>142343.79</v>
      </c>
      <c r="C436" s="146">
        <v>143827.62</v>
      </c>
      <c r="D436" s="146">
        <v>163896.63</v>
      </c>
      <c r="E436" s="146">
        <v>198313.52</v>
      </c>
      <c r="F436" s="146">
        <v>206087.97</v>
      </c>
      <c r="G436" s="146">
        <v>213259.09</v>
      </c>
      <c r="H436" s="146">
        <v>221441.78</v>
      </c>
      <c r="I436" s="146">
        <v>236364.77</v>
      </c>
      <c r="J436" s="146">
        <v>203895.49</v>
      </c>
      <c r="K436" s="146">
        <v>197283.71</v>
      </c>
      <c r="L436" s="146">
        <v>178288.8</v>
      </c>
      <c r="M436" s="147">
        <v>165463.54</v>
      </c>
      <c r="N436" s="146">
        <v>153180.15</v>
      </c>
      <c r="O436" s="146">
        <v>142521.95000000001</v>
      </c>
      <c r="P436" s="146">
        <v>162560.4</v>
      </c>
      <c r="Q436" s="146">
        <v>180228.03</v>
      </c>
      <c r="R436" s="146">
        <v>190513.65</v>
      </c>
      <c r="S436" s="58">
        <f t="shared" si="6"/>
        <v>3099470.8899999997</v>
      </c>
    </row>
    <row r="437" spans="1:19" x14ac:dyDescent="0.25">
      <c r="A437" s="145" t="s">
        <v>1107</v>
      </c>
      <c r="B437" s="118">
        <v>316904.58</v>
      </c>
      <c r="C437" s="118">
        <v>311126.06</v>
      </c>
      <c r="D437" s="118">
        <v>330708.11</v>
      </c>
      <c r="E437" s="118">
        <v>330693.28000000003</v>
      </c>
      <c r="F437" s="118">
        <v>355451.63</v>
      </c>
      <c r="G437" s="118">
        <v>325160.90999999997</v>
      </c>
      <c r="H437" s="118">
        <v>357577.62</v>
      </c>
      <c r="I437" s="118">
        <v>354770.07</v>
      </c>
      <c r="J437" s="118">
        <v>336881.94</v>
      </c>
      <c r="K437" s="118">
        <v>368237.66</v>
      </c>
      <c r="L437" s="118">
        <v>348392.63</v>
      </c>
      <c r="M437" s="148">
        <v>350331.14</v>
      </c>
      <c r="N437" s="118">
        <v>345256.23</v>
      </c>
      <c r="O437" s="118">
        <v>355214.11</v>
      </c>
      <c r="P437" s="118">
        <v>381318.08</v>
      </c>
      <c r="Q437" s="118">
        <v>336856.14</v>
      </c>
      <c r="R437" s="118">
        <v>322051.44</v>
      </c>
      <c r="S437" s="58">
        <f t="shared" si="6"/>
        <v>5826931.6299999999</v>
      </c>
    </row>
    <row r="438" spans="1:19" x14ac:dyDescent="0.25">
      <c r="A438" s="145" t="s">
        <v>1108</v>
      </c>
      <c r="B438" s="146">
        <v>233520.91</v>
      </c>
      <c r="C438" s="146">
        <v>236874.79</v>
      </c>
      <c r="D438" s="146">
        <v>261727.63</v>
      </c>
      <c r="E438" s="146">
        <v>250145.9</v>
      </c>
      <c r="F438" s="146">
        <v>331210.38</v>
      </c>
      <c r="G438" s="146">
        <v>356184.94</v>
      </c>
      <c r="H438" s="146">
        <v>371647.34</v>
      </c>
      <c r="I438" s="146">
        <v>373004.75</v>
      </c>
      <c r="J438" s="146">
        <v>353661.84</v>
      </c>
      <c r="K438" s="146">
        <v>383742.55</v>
      </c>
      <c r="L438" s="146">
        <v>350032.24</v>
      </c>
      <c r="M438" s="147">
        <v>362015.01</v>
      </c>
      <c r="N438" s="146">
        <v>318741.88</v>
      </c>
      <c r="O438" s="146">
        <v>339143.88</v>
      </c>
      <c r="P438" s="146">
        <v>327958.46999999997</v>
      </c>
      <c r="Q438" s="146">
        <v>308918.23</v>
      </c>
      <c r="R438" s="146">
        <v>310815.86</v>
      </c>
      <c r="S438" s="58">
        <f t="shared" si="6"/>
        <v>5469346.5999999987</v>
      </c>
    </row>
    <row r="439" spans="1:19" x14ac:dyDescent="0.25">
      <c r="A439" s="145" t="s">
        <v>1109</v>
      </c>
      <c r="B439" s="118">
        <v>342301.07</v>
      </c>
      <c r="C439" s="118">
        <v>401661.9</v>
      </c>
      <c r="D439" s="118">
        <v>368119.83</v>
      </c>
      <c r="E439" s="118">
        <v>378978.62</v>
      </c>
      <c r="F439" s="118">
        <v>462088.72</v>
      </c>
      <c r="G439" s="118">
        <v>484111.82</v>
      </c>
      <c r="H439" s="118">
        <v>503239.63</v>
      </c>
      <c r="I439" s="118">
        <v>540328.5</v>
      </c>
      <c r="J439" s="118">
        <v>488707.59</v>
      </c>
      <c r="K439" s="118">
        <v>492166.16</v>
      </c>
      <c r="L439" s="118">
        <v>456524.66</v>
      </c>
      <c r="M439" s="148">
        <v>474559.34</v>
      </c>
      <c r="N439" s="118">
        <v>487522.64</v>
      </c>
      <c r="O439" s="118">
        <v>497378.15</v>
      </c>
      <c r="P439" s="118">
        <v>540704.44999999995</v>
      </c>
      <c r="Q439" s="118">
        <v>431026.15</v>
      </c>
      <c r="R439" s="118">
        <v>440012.31</v>
      </c>
      <c r="S439" s="58">
        <f t="shared" si="6"/>
        <v>7789431.54</v>
      </c>
    </row>
    <row r="440" spans="1:19" x14ac:dyDescent="0.25">
      <c r="A440" s="145" t="s">
        <v>1110</v>
      </c>
      <c r="B440" s="146">
        <v>92586.98</v>
      </c>
      <c r="C440" s="146">
        <v>86101.43</v>
      </c>
      <c r="D440" s="146">
        <v>93642.19</v>
      </c>
      <c r="E440" s="146">
        <v>99297.1</v>
      </c>
      <c r="F440" s="146">
        <v>107166.16</v>
      </c>
      <c r="G440" s="146">
        <v>99182.07</v>
      </c>
      <c r="H440" s="146">
        <v>114229.94</v>
      </c>
      <c r="I440" s="146">
        <v>130110.41</v>
      </c>
      <c r="J440" s="146">
        <v>117117</v>
      </c>
      <c r="K440" s="146">
        <v>116226.14</v>
      </c>
      <c r="L440" s="146">
        <v>92614.61</v>
      </c>
      <c r="M440" s="147">
        <v>107435.07</v>
      </c>
      <c r="N440" s="146">
        <v>71393.97</v>
      </c>
      <c r="O440" s="146">
        <v>87534.1</v>
      </c>
      <c r="P440" s="146">
        <v>99441.81</v>
      </c>
      <c r="Q440" s="146">
        <v>108274.82</v>
      </c>
      <c r="R440" s="146">
        <v>115535.28</v>
      </c>
      <c r="S440" s="58">
        <f t="shared" si="6"/>
        <v>1737889.0800000003</v>
      </c>
    </row>
    <row r="441" spans="1:19" x14ac:dyDescent="0.25">
      <c r="A441" s="145" t="s">
        <v>1111</v>
      </c>
      <c r="B441" s="118">
        <v>259171.79</v>
      </c>
      <c r="C441" s="118">
        <v>243274.33</v>
      </c>
      <c r="D441" s="118">
        <v>278595.28999999998</v>
      </c>
      <c r="E441" s="118">
        <v>280510.90999999997</v>
      </c>
      <c r="F441" s="118">
        <v>314877.86</v>
      </c>
      <c r="G441" s="118">
        <v>333921.36</v>
      </c>
      <c r="H441" s="118">
        <v>336543.88</v>
      </c>
      <c r="I441" s="118">
        <v>375968.92</v>
      </c>
      <c r="J441" s="118">
        <v>317715.23</v>
      </c>
      <c r="K441" s="118">
        <v>316213.26</v>
      </c>
      <c r="L441" s="118">
        <v>291879.17</v>
      </c>
      <c r="M441" s="148">
        <v>274812.23</v>
      </c>
      <c r="N441" s="118">
        <v>250754.24</v>
      </c>
      <c r="O441" s="118">
        <v>236089.32</v>
      </c>
      <c r="P441" s="118">
        <v>268960.39</v>
      </c>
      <c r="Q441" s="118">
        <v>245063.31</v>
      </c>
      <c r="R441" s="118">
        <v>285344.65000000002</v>
      </c>
      <c r="S441" s="58">
        <f t="shared" si="6"/>
        <v>4909696.1399999987</v>
      </c>
    </row>
    <row r="442" spans="1:19" x14ac:dyDescent="0.25">
      <c r="A442" s="145" t="s">
        <v>1112</v>
      </c>
      <c r="B442" s="146">
        <v>423735.49</v>
      </c>
      <c r="C442" s="146">
        <v>419811.48</v>
      </c>
      <c r="D442" s="146">
        <v>466194.87</v>
      </c>
      <c r="E442" s="146">
        <v>455494.29</v>
      </c>
      <c r="F442" s="146">
        <v>477113.97</v>
      </c>
      <c r="G442" s="146">
        <v>402344.93</v>
      </c>
      <c r="H442" s="146">
        <v>407334.08</v>
      </c>
      <c r="I442" s="146">
        <v>409371.46</v>
      </c>
      <c r="J442" s="146">
        <v>379655.63</v>
      </c>
      <c r="K442" s="146">
        <v>385122.88</v>
      </c>
      <c r="L442" s="146">
        <v>378711.98</v>
      </c>
      <c r="M442" s="147">
        <v>375549.37</v>
      </c>
      <c r="N442" s="146">
        <v>357781.96</v>
      </c>
      <c r="O442" s="146">
        <v>371945.93</v>
      </c>
      <c r="P442" s="146">
        <v>441869.74</v>
      </c>
      <c r="Q442" s="146">
        <v>375710.21</v>
      </c>
      <c r="R442" s="146">
        <v>396159.13</v>
      </c>
      <c r="S442" s="58">
        <f t="shared" si="6"/>
        <v>6923907.4000000004</v>
      </c>
    </row>
    <row r="443" spans="1:19" x14ac:dyDescent="0.25">
      <c r="A443" s="145" t="s">
        <v>1113</v>
      </c>
      <c r="B443" s="118">
        <v>426247.15</v>
      </c>
      <c r="C443" s="118">
        <v>404307.83</v>
      </c>
      <c r="D443" s="118">
        <v>474887.06</v>
      </c>
      <c r="E443" s="118">
        <v>447558.64</v>
      </c>
      <c r="F443" s="118">
        <v>464957.51</v>
      </c>
      <c r="G443" s="118">
        <v>476285.93</v>
      </c>
      <c r="H443" s="118">
        <v>488844.33</v>
      </c>
      <c r="I443" s="118">
        <v>471725.44</v>
      </c>
      <c r="J443" s="118">
        <v>435765.49</v>
      </c>
      <c r="K443" s="118">
        <v>469092.63</v>
      </c>
      <c r="L443" s="118">
        <v>418997.03</v>
      </c>
      <c r="M443" s="148">
        <v>412732.24</v>
      </c>
      <c r="N443" s="118">
        <v>370216</v>
      </c>
      <c r="O443" s="118">
        <v>397412.45</v>
      </c>
      <c r="P443" s="118">
        <v>418823.09</v>
      </c>
      <c r="Q443" s="118">
        <v>378304.8</v>
      </c>
      <c r="R443" s="118">
        <v>402255.37</v>
      </c>
      <c r="S443" s="58">
        <f t="shared" si="6"/>
        <v>7358412.9900000012</v>
      </c>
    </row>
    <row r="444" spans="1:19" x14ac:dyDescent="0.25">
      <c r="A444" s="145" t="s">
        <v>1114</v>
      </c>
      <c r="B444" s="146">
        <v>178508.65</v>
      </c>
      <c r="C444" s="146">
        <v>171537.95</v>
      </c>
      <c r="D444" s="146">
        <v>200701.26</v>
      </c>
      <c r="E444" s="146">
        <v>188698.79</v>
      </c>
      <c r="F444" s="146">
        <v>207858.35</v>
      </c>
      <c r="G444" s="146">
        <v>206142.92</v>
      </c>
      <c r="H444" s="146">
        <v>236826.92</v>
      </c>
      <c r="I444" s="146">
        <v>240607.8</v>
      </c>
      <c r="J444" s="146">
        <v>217478.23</v>
      </c>
      <c r="K444" s="146">
        <v>226104.86</v>
      </c>
      <c r="L444" s="146">
        <v>199298.27</v>
      </c>
      <c r="M444" s="147">
        <v>198472.29</v>
      </c>
      <c r="N444" s="146">
        <v>179913.42</v>
      </c>
      <c r="O444" s="146">
        <v>189289.86</v>
      </c>
      <c r="P444" s="146">
        <v>190798.57</v>
      </c>
      <c r="Q444" s="146">
        <v>184602.64</v>
      </c>
      <c r="R444" s="146">
        <v>194452.12</v>
      </c>
      <c r="S444" s="58">
        <f t="shared" si="6"/>
        <v>3411292.9</v>
      </c>
    </row>
    <row r="445" spans="1:19" x14ac:dyDescent="0.25">
      <c r="A445" s="145" t="s">
        <v>1174</v>
      </c>
      <c r="B445" s="146">
        <v>315390.74</v>
      </c>
      <c r="C445" s="146">
        <v>305898.67</v>
      </c>
      <c r="D445" s="146">
        <v>328618.49</v>
      </c>
      <c r="E445" s="146">
        <v>339212.37</v>
      </c>
      <c r="F445" s="146">
        <v>410378.64</v>
      </c>
      <c r="G445" s="146">
        <v>473720.06</v>
      </c>
      <c r="H445" s="146">
        <v>462382.4</v>
      </c>
      <c r="I445" s="146">
        <v>462029.93</v>
      </c>
      <c r="J445" s="146">
        <v>426380.41</v>
      </c>
      <c r="K445" s="146">
        <v>445751.68</v>
      </c>
      <c r="L445" s="146">
        <v>421236.49</v>
      </c>
      <c r="M445" s="147">
        <v>440514.65</v>
      </c>
      <c r="N445" s="146">
        <v>405755.87</v>
      </c>
      <c r="O445" s="146">
        <v>392732.93</v>
      </c>
      <c r="P445" s="146">
        <v>364053.88</v>
      </c>
      <c r="Q445" s="146">
        <v>273400.07</v>
      </c>
      <c r="R445" s="146">
        <v>82942.78</v>
      </c>
      <c r="S445" s="58">
        <f t="shared" si="6"/>
        <v>6350400.0600000015</v>
      </c>
    </row>
    <row r="446" spans="1:19" x14ac:dyDescent="0.25">
      <c r="A446" s="145" t="s">
        <v>1175</v>
      </c>
      <c r="B446" s="118">
        <v>291861.31</v>
      </c>
      <c r="C446" s="118">
        <v>236968.99</v>
      </c>
      <c r="D446" s="118">
        <v>270254.69</v>
      </c>
      <c r="E446" s="118">
        <v>294254.02</v>
      </c>
      <c r="F446" s="118">
        <v>342220.11</v>
      </c>
      <c r="G446" s="118">
        <v>349035.89</v>
      </c>
      <c r="H446" s="118">
        <v>319899.63</v>
      </c>
      <c r="I446" s="118">
        <v>302124.51</v>
      </c>
      <c r="J446" s="118">
        <v>282908.96000000002</v>
      </c>
      <c r="K446" s="118">
        <v>288290.15000000002</v>
      </c>
      <c r="L446" s="118">
        <v>269875.5</v>
      </c>
      <c r="M446" s="148">
        <v>274949.24</v>
      </c>
      <c r="N446" s="118">
        <v>236674.27</v>
      </c>
      <c r="O446" s="118">
        <v>231670.82</v>
      </c>
      <c r="P446" s="118">
        <v>267661.77</v>
      </c>
      <c r="Q446" s="118">
        <v>231354.74</v>
      </c>
      <c r="R446" s="118">
        <v>285912.3</v>
      </c>
      <c r="S446" s="58">
        <f t="shared" si="6"/>
        <v>4775916.8999999994</v>
      </c>
    </row>
    <row r="447" spans="1:19" x14ac:dyDescent="0.25">
      <c r="A447" s="145" t="s">
        <v>1176</v>
      </c>
      <c r="B447" s="146">
        <v>205755.17</v>
      </c>
      <c r="C447" s="146">
        <v>214651.46</v>
      </c>
      <c r="D447" s="146">
        <v>225790.75</v>
      </c>
      <c r="E447" s="146">
        <v>225385.99</v>
      </c>
      <c r="F447" s="146">
        <v>237417.25</v>
      </c>
      <c r="G447" s="146">
        <v>253668.56</v>
      </c>
      <c r="H447" s="146">
        <v>278072.24</v>
      </c>
      <c r="I447" s="146">
        <v>275456.34000000003</v>
      </c>
      <c r="J447" s="146">
        <v>226985</v>
      </c>
      <c r="K447" s="146">
        <v>242308.32</v>
      </c>
      <c r="L447" s="146">
        <v>235725.01</v>
      </c>
      <c r="M447" s="147">
        <v>219305.16</v>
      </c>
      <c r="N447" s="146">
        <v>176797.59</v>
      </c>
      <c r="O447" s="146">
        <v>199347.16</v>
      </c>
      <c r="P447" s="146">
        <v>218514.38</v>
      </c>
      <c r="Q447" s="146">
        <v>197480.86</v>
      </c>
      <c r="R447" s="146">
        <v>221773.24</v>
      </c>
      <c r="S447" s="58">
        <f t="shared" si="6"/>
        <v>3854434.4799999995</v>
      </c>
    </row>
    <row r="448" spans="1:19" x14ac:dyDescent="0.25">
      <c r="A448" s="145" t="s">
        <v>1177</v>
      </c>
      <c r="B448" s="118">
        <v>388877.62</v>
      </c>
      <c r="C448" s="118">
        <v>382551.96</v>
      </c>
      <c r="D448" s="118">
        <v>396279.97</v>
      </c>
      <c r="E448" s="118">
        <v>327832.26</v>
      </c>
      <c r="F448" s="118">
        <v>395947.43</v>
      </c>
      <c r="G448" s="118">
        <v>436824.15</v>
      </c>
      <c r="H448" s="118">
        <v>476324.34</v>
      </c>
      <c r="I448" s="118">
        <v>516550.49</v>
      </c>
      <c r="J448" s="118">
        <v>525757.18999999994</v>
      </c>
      <c r="K448" s="118">
        <v>554667.55000000005</v>
      </c>
      <c r="L448" s="118">
        <v>502932.18</v>
      </c>
      <c r="M448" s="148">
        <v>498429.55</v>
      </c>
      <c r="N448" s="118">
        <v>392815.07</v>
      </c>
      <c r="O448" s="118">
        <v>208689.12</v>
      </c>
      <c r="P448" s="118"/>
      <c r="Q448" s="118"/>
      <c r="R448" s="118"/>
      <c r="S448" s="58">
        <f t="shared" si="6"/>
        <v>6004478.8799999999</v>
      </c>
    </row>
    <row r="449" spans="1:19" x14ac:dyDescent="0.25">
      <c r="A449" s="145" t="s">
        <v>686</v>
      </c>
      <c r="B449" s="118">
        <v>917480.01</v>
      </c>
      <c r="C449" s="118">
        <v>860434.6</v>
      </c>
      <c r="D449" s="118">
        <v>917558.05</v>
      </c>
      <c r="E449" s="118">
        <v>884194.82</v>
      </c>
      <c r="F449" s="118">
        <v>968971.34</v>
      </c>
      <c r="G449" s="118">
        <v>987724.16</v>
      </c>
      <c r="H449" s="118">
        <v>976069.36</v>
      </c>
      <c r="I449" s="118">
        <v>1008122.46</v>
      </c>
      <c r="J449" s="118">
        <v>966710.88</v>
      </c>
      <c r="K449" s="118">
        <v>1001817.21</v>
      </c>
      <c r="L449" s="118">
        <v>1026108.85</v>
      </c>
      <c r="M449" s="148">
        <v>1070003.5</v>
      </c>
      <c r="N449" s="118">
        <v>938136.65</v>
      </c>
      <c r="O449" s="118">
        <v>949286.37</v>
      </c>
      <c r="P449" s="118">
        <v>1031011.29</v>
      </c>
      <c r="Q449" s="118">
        <v>880505.54</v>
      </c>
      <c r="R449" s="118">
        <v>949465.34</v>
      </c>
      <c r="S449" s="58">
        <f t="shared" si="6"/>
        <v>16333600.43</v>
      </c>
    </row>
    <row r="450" spans="1:19" x14ac:dyDescent="0.25">
      <c r="A450" s="145" t="s">
        <v>1178</v>
      </c>
      <c r="B450" s="146">
        <v>496418.12</v>
      </c>
      <c r="C450" s="146">
        <v>465225.11</v>
      </c>
      <c r="D450" s="146">
        <v>583681.81999999995</v>
      </c>
      <c r="E450" s="146">
        <v>612361.88</v>
      </c>
      <c r="F450" s="146">
        <v>636173.01</v>
      </c>
      <c r="G450" s="146">
        <v>641304.86</v>
      </c>
      <c r="H450" s="146">
        <v>647867.47</v>
      </c>
      <c r="I450" s="146">
        <v>649477.47</v>
      </c>
      <c r="J450" s="146">
        <v>602871.31999999995</v>
      </c>
      <c r="K450" s="146">
        <v>649888.96</v>
      </c>
      <c r="L450" s="146">
        <v>593132.99</v>
      </c>
      <c r="M450" s="147">
        <v>611749.67000000004</v>
      </c>
      <c r="N450" s="146">
        <v>556027.31000000006</v>
      </c>
      <c r="O450" s="146">
        <v>554538.12</v>
      </c>
      <c r="P450" s="146">
        <v>636176.6</v>
      </c>
      <c r="Q450" s="146">
        <v>611394.24</v>
      </c>
      <c r="R450" s="146">
        <v>621647.41</v>
      </c>
      <c r="S450" s="58">
        <f t="shared" ref="S450:S513" si="7">SUM(B450:R450)</f>
        <v>10169936.360000001</v>
      </c>
    </row>
    <row r="451" spans="1:19" x14ac:dyDescent="0.25">
      <c r="A451" s="145" t="s">
        <v>1179</v>
      </c>
      <c r="B451" s="118">
        <v>198516.13</v>
      </c>
      <c r="C451" s="118">
        <v>206635.3</v>
      </c>
      <c r="D451" s="118">
        <v>216138.01</v>
      </c>
      <c r="E451" s="118">
        <v>243468.95</v>
      </c>
      <c r="F451" s="118">
        <v>270371.64</v>
      </c>
      <c r="G451" s="118">
        <v>266346.69</v>
      </c>
      <c r="H451" s="118">
        <v>278049.61</v>
      </c>
      <c r="I451" s="118">
        <v>284134.03999999998</v>
      </c>
      <c r="J451" s="118">
        <v>241648.56</v>
      </c>
      <c r="K451" s="118">
        <v>236585.09</v>
      </c>
      <c r="L451" s="118">
        <v>230258.89</v>
      </c>
      <c r="M451" s="148">
        <v>225261.98</v>
      </c>
      <c r="N451" s="118">
        <v>204514.77</v>
      </c>
      <c r="O451" s="118">
        <v>202497.18</v>
      </c>
      <c r="P451" s="118">
        <v>157204.76</v>
      </c>
      <c r="Q451" s="118">
        <v>76014.210000000006</v>
      </c>
      <c r="R451" s="118">
        <v>74691.33</v>
      </c>
      <c r="S451" s="58">
        <f t="shared" si="7"/>
        <v>3612337.1399999997</v>
      </c>
    </row>
    <row r="452" spans="1:19" x14ac:dyDescent="0.25">
      <c r="A452" s="145" t="s">
        <v>1180</v>
      </c>
      <c r="B452" s="146">
        <v>307457.11</v>
      </c>
      <c r="C452" s="146">
        <v>291314.84999999998</v>
      </c>
      <c r="D452" s="146">
        <v>340176.16</v>
      </c>
      <c r="E452" s="146">
        <v>362190.29</v>
      </c>
      <c r="F452" s="146">
        <v>393251.5</v>
      </c>
      <c r="G452" s="146">
        <v>397028.06</v>
      </c>
      <c r="H452" s="146">
        <v>413585.87</v>
      </c>
      <c r="I452" s="146">
        <v>411831.06</v>
      </c>
      <c r="J452" s="146">
        <v>370363.04</v>
      </c>
      <c r="K452" s="146">
        <v>392306.42</v>
      </c>
      <c r="L452" s="146">
        <v>352480.53</v>
      </c>
      <c r="M452" s="147">
        <v>353593.19</v>
      </c>
      <c r="N452" s="146">
        <v>328001.19</v>
      </c>
      <c r="O452" s="146">
        <v>327733.2</v>
      </c>
      <c r="P452" s="146">
        <v>357923.15</v>
      </c>
      <c r="Q452" s="146">
        <v>306231.33</v>
      </c>
      <c r="R452" s="146">
        <v>336365.43</v>
      </c>
      <c r="S452" s="58">
        <f t="shared" si="7"/>
        <v>6041832.3800000008</v>
      </c>
    </row>
    <row r="453" spans="1:19" x14ac:dyDescent="0.25">
      <c r="A453" s="145" t="s">
        <v>1122</v>
      </c>
      <c r="B453" s="146">
        <v>84171.09</v>
      </c>
      <c r="C453" s="146">
        <v>87118.99</v>
      </c>
      <c r="D453" s="146">
        <v>103968.11</v>
      </c>
      <c r="E453" s="146">
        <v>113222.39</v>
      </c>
      <c r="F453" s="146">
        <v>80236.429999999993</v>
      </c>
      <c r="G453" s="146">
        <v>104263.77</v>
      </c>
      <c r="H453" s="146">
        <v>111859.47</v>
      </c>
      <c r="I453" s="146">
        <v>125273.37</v>
      </c>
      <c r="J453" s="146">
        <v>127956.79</v>
      </c>
      <c r="K453" s="146">
        <v>148101.17000000001</v>
      </c>
      <c r="L453" s="146">
        <v>123229.53</v>
      </c>
      <c r="M453" s="147">
        <v>144907.69</v>
      </c>
      <c r="N453" s="146">
        <v>116754.47</v>
      </c>
      <c r="O453" s="146">
        <v>116176.81</v>
      </c>
      <c r="P453" s="146">
        <v>146659</v>
      </c>
      <c r="Q453" s="146">
        <v>134083.39000000001</v>
      </c>
      <c r="R453" s="146">
        <v>153733.56</v>
      </c>
      <c r="S453" s="58">
        <f t="shared" si="7"/>
        <v>2021716.0300000003</v>
      </c>
    </row>
    <row r="454" spans="1:19" x14ac:dyDescent="0.25">
      <c r="A454" s="145" t="s">
        <v>1123</v>
      </c>
      <c r="B454" s="118">
        <v>585503.13</v>
      </c>
      <c r="C454" s="118">
        <v>493819.29</v>
      </c>
      <c r="D454" s="118">
        <v>557183.81999999995</v>
      </c>
      <c r="E454" s="118">
        <v>610931.48</v>
      </c>
      <c r="F454" s="118">
        <v>665668.49</v>
      </c>
      <c r="G454" s="118">
        <v>685696.3</v>
      </c>
      <c r="H454" s="118">
        <v>709411.4</v>
      </c>
      <c r="I454" s="118">
        <v>691300.66</v>
      </c>
      <c r="J454" s="118">
        <v>663278.43000000005</v>
      </c>
      <c r="K454" s="118">
        <v>683463.37</v>
      </c>
      <c r="L454" s="118">
        <v>645467.57999999996</v>
      </c>
      <c r="M454" s="148">
        <v>657882.09</v>
      </c>
      <c r="N454" s="118">
        <v>600200.1</v>
      </c>
      <c r="O454" s="118">
        <v>589890.22</v>
      </c>
      <c r="P454" s="118">
        <v>605650.65</v>
      </c>
      <c r="Q454" s="118">
        <v>561705.49</v>
      </c>
      <c r="R454" s="118">
        <v>616891.98</v>
      </c>
      <c r="S454" s="58">
        <f t="shared" si="7"/>
        <v>10623944.48</v>
      </c>
    </row>
    <row r="455" spans="1:19" x14ac:dyDescent="0.25">
      <c r="A455" s="145" t="s">
        <v>1124</v>
      </c>
      <c r="B455" s="146">
        <v>204379</v>
      </c>
      <c r="C455" s="146">
        <v>179073.65</v>
      </c>
      <c r="D455" s="146">
        <v>209283.37</v>
      </c>
      <c r="E455" s="146">
        <v>217038.3</v>
      </c>
      <c r="F455" s="146">
        <v>232422.14</v>
      </c>
      <c r="G455" s="146">
        <v>216525.71</v>
      </c>
      <c r="H455" s="146">
        <v>238360.89</v>
      </c>
      <c r="I455" s="146">
        <v>224813.48</v>
      </c>
      <c r="J455" s="146">
        <v>239123.37</v>
      </c>
      <c r="K455" s="146">
        <v>244790.75</v>
      </c>
      <c r="L455" s="146">
        <v>210123.74</v>
      </c>
      <c r="M455" s="147">
        <v>222511.15</v>
      </c>
      <c r="N455" s="146">
        <v>220019.07</v>
      </c>
      <c r="O455" s="146">
        <v>216439.86</v>
      </c>
      <c r="P455" s="146">
        <v>247906.3</v>
      </c>
      <c r="Q455" s="146">
        <v>231522.57</v>
      </c>
      <c r="R455" s="146">
        <v>238900.75</v>
      </c>
      <c r="S455" s="58">
        <f t="shared" si="7"/>
        <v>3793234.0999999996</v>
      </c>
    </row>
    <row r="456" spans="1:19" x14ac:dyDescent="0.25">
      <c r="A456" s="145" t="s">
        <v>1125</v>
      </c>
      <c r="B456" s="118">
        <v>142522.85</v>
      </c>
      <c r="C456" s="118">
        <v>141785.60999999999</v>
      </c>
      <c r="D456" s="118">
        <v>161024.48000000001</v>
      </c>
      <c r="E456" s="118">
        <v>151054.81</v>
      </c>
      <c r="F456" s="118">
        <v>159313.17000000001</v>
      </c>
      <c r="G456" s="118">
        <v>152019.65</v>
      </c>
      <c r="H456" s="118">
        <v>173950.84</v>
      </c>
      <c r="I456" s="118">
        <v>171720.85</v>
      </c>
      <c r="J456" s="118">
        <v>175274.33</v>
      </c>
      <c r="K456" s="118">
        <v>194512.34</v>
      </c>
      <c r="L456" s="118">
        <v>167769.23000000001</v>
      </c>
      <c r="M456" s="148">
        <v>160768.26</v>
      </c>
      <c r="N456" s="118">
        <v>151070.92000000001</v>
      </c>
      <c r="O456" s="118">
        <v>141518.15</v>
      </c>
      <c r="P456" s="118">
        <v>150535.51999999999</v>
      </c>
      <c r="Q456" s="118">
        <v>131302.96</v>
      </c>
      <c r="R456" s="118">
        <v>151218.56</v>
      </c>
      <c r="S456" s="58">
        <f t="shared" si="7"/>
        <v>2677362.5300000003</v>
      </c>
    </row>
    <row r="457" spans="1:19" x14ac:dyDescent="0.25">
      <c r="A457" s="145" t="s">
        <v>1126</v>
      </c>
      <c r="B457" s="146">
        <v>316342.07</v>
      </c>
      <c r="C457" s="146">
        <v>290194.51</v>
      </c>
      <c r="D457" s="146">
        <v>362573.52</v>
      </c>
      <c r="E457" s="146">
        <v>389552.27</v>
      </c>
      <c r="F457" s="146">
        <v>434795.84</v>
      </c>
      <c r="G457" s="146">
        <v>440947.6</v>
      </c>
      <c r="H457" s="146">
        <v>461152.18</v>
      </c>
      <c r="I457" s="146">
        <v>481165.8</v>
      </c>
      <c r="J457" s="146">
        <v>423324.27</v>
      </c>
      <c r="K457" s="146">
        <v>416046.23</v>
      </c>
      <c r="L457" s="146">
        <v>386773.9</v>
      </c>
      <c r="M457" s="147">
        <v>374074.7</v>
      </c>
      <c r="N457" s="146">
        <v>328380.15000000002</v>
      </c>
      <c r="O457" s="146">
        <v>339172.82</v>
      </c>
      <c r="P457" s="146">
        <v>394568.31</v>
      </c>
      <c r="Q457" s="146">
        <v>402256.19</v>
      </c>
      <c r="R457" s="146">
        <v>437626.55</v>
      </c>
      <c r="S457" s="58">
        <f t="shared" si="7"/>
        <v>6678946.9100000011</v>
      </c>
    </row>
    <row r="458" spans="1:19" x14ac:dyDescent="0.25">
      <c r="A458" s="145" t="s">
        <v>1127</v>
      </c>
      <c r="B458" s="118">
        <v>299195.55</v>
      </c>
      <c r="C458" s="118">
        <v>318340.14</v>
      </c>
      <c r="D458" s="118">
        <v>374631.42</v>
      </c>
      <c r="E458" s="118">
        <v>394721.06</v>
      </c>
      <c r="F458" s="118">
        <v>441119.74</v>
      </c>
      <c r="G458" s="118">
        <v>437096.07</v>
      </c>
      <c r="H458" s="118">
        <v>455357.62</v>
      </c>
      <c r="I458" s="118">
        <v>466079.46</v>
      </c>
      <c r="J458" s="118">
        <v>431052.14</v>
      </c>
      <c r="K458" s="118">
        <v>426749.43</v>
      </c>
      <c r="L458" s="118">
        <v>400020.69</v>
      </c>
      <c r="M458" s="148">
        <v>381909.52</v>
      </c>
      <c r="N458" s="118">
        <v>335065.18</v>
      </c>
      <c r="O458" s="118">
        <v>350072.04</v>
      </c>
      <c r="P458" s="118">
        <v>379690.33</v>
      </c>
      <c r="Q458" s="118">
        <v>339391.77</v>
      </c>
      <c r="R458" s="118">
        <v>376315.55</v>
      </c>
      <c r="S458" s="58">
        <f t="shared" si="7"/>
        <v>6606807.71</v>
      </c>
    </row>
    <row r="459" spans="1:19" x14ac:dyDescent="0.25">
      <c r="A459" s="145" t="s">
        <v>1128</v>
      </c>
      <c r="B459" s="146">
        <v>308749.15000000002</v>
      </c>
      <c r="C459" s="146">
        <v>294410.51</v>
      </c>
      <c r="D459" s="146">
        <v>355947.77</v>
      </c>
      <c r="E459" s="146">
        <v>330575.61</v>
      </c>
      <c r="F459" s="146">
        <v>386700</v>
      </c>
      <c r="G459" s="146">
        <v>404019.54</v>
      </c>
      <c r="H459" s="146">
        <v>443685.89</v>
      </c>
      <c r="I459" s="146">
        <v>454855.81</v>
      </c>
      <c r="J459" s="146">
        <v>423586.79</v>
      </c>
      <c r="K459" s="146">
        <v>410163.03</v>
      </c>
      <c r="L459" s="146">
        <v>392631.61</v>
      </c>
      <c r="M459" s="147">
        <v>407656.32</v>
      </c>
      <c r="N459" s="146">
        <v>342636.98</v>
      </c>
      <c r="O459" s="146">
        <v>342169.52</v>
      </c>
      <c r="P459" s="146">
        <v>277356.49</v>
      </c>
      <c r="Q459" s="146">
        <v>293386.96999999997</v>
      </c>
      <c r="R459" s="146">
        <v>309673.75</v>
      </c>
      <c r="S459" s="58">
        <f t="shared" si="7"/>
        <v>6178205.7400000012</v>
      </c>
    </row>
    <row r="460" spans="1:19" x14ac:dyDescent="0.25">
      <c r="A460" s="145" t="s">
        <v>1129</v>
      </c>
      <c r="B460" s="118">
        <v>637725.41</v>
      </c>
      <c r="C460" s="118">
        <v>566915.26</v>
      </c>
      <c r="D460" s="118">
        <v>620860.02</v>
      </c>
      <c r="E460" s="118">
        <v>670137.43000000005</v>
      </c>
      <c r="F460" s="118">
        <v>692668.04</v>
      </c>
      <c r="G460" s="118">
        <v>719180.02</v>
      </c>
      <c r="H460" s="118">
        <v>744541.78</v>
      </c>
      <c r="I460" s="118">
        <v>739792.06</v>
      </c>
      <c r="J460" s="118">
        <v>701630.63</v>
      </c>
      <c r="K460" s="118">
        <v>747117.34</v>
      </c>
      <c r="L460" s="118">
        <v>678216.12</v>
      </c>
      <c r="M460" s="148">
        <v>724938.16</v>
      </c>
      <c r="N460" s="118">
        <v>653359.06000000006</v>
      </c>
      <c r="O460" s="118">
        <v>652898.91</v>
      </c>
      <c r="P460" s="118">
        <v>713495.08</v>
      </c>
      <c r="Q460" s="118">
        <v>637087.35</v>
      </c>
      <c r="R460" s="118">
        <v>703732.26</v>
      </c>
      <c r="S460" s="58">
        <f t="shared" si="7"/>
        <v>11604294.93</v>
      </c>
    </row>
    <row r="461" spans="1:19" x14ac:dyDescent="0.25">
      <c r="A461" s="145" t="s">
        <v>1130</v>
      </c>
      <c r="B461" s="146">
        <v>238573.77</v>
      </c>
      <c r="C461" s="146">
        <v>212264.44</v>
      </c>
      <c r="D461" s="146">
        <v>272593.11</v>
      </c>
      <c r="E461" s="146">
        <v>278149.39</v>
      </c>
      <c r="F461" s="146">
        <v>289611.61</v>
      </c>
      <c r="G461" s="146">
        <v>286788.09999999998</v>
      </c>
      <c r="H461" s="146">
        <v>355951.77</v>
      </c>
      <c r="I461" s="146">
        <v>396199.56</v>
      </c>
      <c r="J461" s="146">
        <v>266309.02</v>
      </c>
      <c r="K461" s="146">
        <v>285501.07</v>
      </c>
      <c r="L461" s="146">
        <v>275159.43</v>
      </c>
      <c r="M461" s="147">
        <v>291775.12</v>
      </c>
      <c r="N461" s="146">
        <v>249593.07</v>
      </c>
      <c r="O461" s="146">
        <v>266510.40000000002</v>
      </c>
      <c r="P461" s="146">
        <v>282893.78000000003</v>
      </c>
      <c r="Q461" s="146">
        <v>236704.38</v>
      </c>
      <c r="R461" s="146">
        <v>215339.49</v>
      </c>
      <c r="S461" s="58">
        <f t="shared" si="7"/>
        <v>4699917.51</v>
      </c>
    </row>
    <row r="462" spans="1:19" x14ac:dyDescent="0.25">
      <c r="A462" s="145" t="s">
        <v>1131</v>
      </c>
      <c r="B462" s="118">
        <v>467789.95</v>
      </c>
      <c r="C462" s="118">
        <v>435159.13</v>
      </c>
      <c r="D462" s="118">
        <v>513464.41</v>
      </c>
      <c r="E462" s="118">
        <v>513798.91</v>
      </c>
      <c r="F462" s="118">
        <v>602282.81999999995</v>
      </c>
      <c r="G462" s="118">
        <v>608366.23</v>
      </c>
      <c r="H462" s="118">
        <v>632070.32999999996</v>
      </c>
      <c r="I462" s="118">
        <v>616359.06999999995</v>
      </c>
      <c r="J462" s="118">
        <v>574453.52</v>
      </c>
      <c r="K462" s="118">
        <v>571484.28</v>
      </c>
      <c r="L462" s="118">
        <v>562998.31000000006</v>
      </c>
      <c r="M462" s="148">
        <v>558403.75</v>
      </c>
      <c r="N462" s="118">
        <v>509050</v>
      </c>
      <c r="O462" s="118">
        <v>544893.18999999994</v>
      </c>
      <c r="P462" s="118">
        <v>567111.21</v>
      </c>
      <c r="Q462" s="118">
        <v>449463.42</v>
      </c>
      <c r="R462" s="118">
        <v>493085.46</v>
      </c>
      <c r="S462" s="58">
        <f t="shared" si="7"/>
        <v>9220233.9900000002</v>
      </c>
    </row>
    <row r="463" spans="1:19" x14ac:dyDescent="0.25">
      <c r="A463" s="145" t="s">
        <v>1132</v>
      </c>
      <c r="B463" s="146">
        <v>347535.28</v>
      </c>
      <c r="C463" s="146">
        <v>304926.74</v>
      </c>
      <c r="D463" s="146">
        <v>377493.04</v>
      </c>
      <c r="E463" s="146">
        <v>410775.75</v>
      </c>
      <c r="F463" s="146">
        <v>448642.74</v>
      </c>
      <c r="G463" s="146">
        <v>398270.15</v>
      </c>
      <c r="H463" s="146">
        <v>459838.47</v>
      </c>
      <c r="I463" s="146">
        <v>478479.9</v>
      </c>
      <c r="J463" s="146">
        <v>447648.61</v>
      </c>
      <c r="K463" s="146">
        <v>454390.35</v>
      </c>
      <c r="L463" s="146">
        <v>417534.79</v>
      </c>
      <c r="M463" s="147">
        <v>417407.76</v>
      </c>
      <c r="N463" s="146">
        <v>377790.29</v>
      </c>
      <c r="O463" s="146">
        <v>385417.03</v>
      </c>
      <c r="P463" s="146">
        <v>434271.77</v>
      </c>
      <c r="Q463" s="146">
        <v>406987.72</v>
      </c>
      <c r="R463" s="146">
        <v>469405.3</v>
      </c>
      <c r="S463" s="58">
        <f t="shared" si="7"/>
        <v>7036815.6899999995</v>
      </c>
    </row>
    <row r="464" spans="1:19" x14ac:dyDescent="0.25">
      <c r="A464" s="145" t="s">
        <v>1133</v>
      </c>
      <c r="B464" s="118">
        <v>316723.46999999997</v>
      </c>
      <c r="C464" s="118">
        <v>271399.31</v>
      </c>
      <c r="D464" s="118">
        <v>297788.78000000003</v>
      </c>
      <c r="E464" s="118">
        <v>304909.25</v>
      </c>
      <c r="F464" s="118">
        <v>328266.8</v>
      </c>
      <c r="G464" s="118">
        <v>300689.81</v>
      </c>
      <c r="H464" s="118">
        <v>334040.96000000002</v>
      </c>
      <c r="I464" s="118">
        <v>340135.72</v>
      </c>
      <c r="J464" s="118">
        <v>337596.24</v>
      </c>
      <c r="K464" s="118">
        <v>370578.9</v>
      </c>
      <c r="L464" s="118">
        <v>351520.53</v>
      </c>
      <c r="M464" s="148">
        <v>345075.14</v>
      </c>
      <c r="N464" s="118">
        <v>318346.98</v>
      </c>
      <c r="O464" s="118">
        <v>320464.08</v>
      </c>
      <c r="P464" s="118">
        <v>341355.37</v>
      </c>
      <c r="Q464" s="118">
        <v>300394.69</v>
      </c>
      <c r="R464" s="118">
        <v>328411.21000000002</v>
      </c>
      <c r="S464" s="58">
        <f t="shared" si="7"/>
        <v>5507697.2400000012</v>
      </c>
    </row>
    <row r="465" spans="1:19" x14ac:dyDescent="0.25">
      <c r="A465" s="145" t="s">
        <v>1134</v>
      </c>
      <c r="B465" s="146">
        <v>387562.14</v>
      </c>
      <c r="C465" s="146">
        <v>320457.71999999997</v>
      </c>
      <c r="D465" s="146">
        <v>358795.28</v>
      </c>
      <c r="E465" s="146">
        <v>344779.06</v>
      </c>
      <c r="F465" s="146">
        <v>398924.05</v>
      </c>
      <c r="G465" s="146">
        <v>394143.77</v>
      </c>
      <c r="H465" s="146">
        <v>408129.98</v>
      </c>
      <c r="I465" s="146">
        <v>402051.78</v>
      </c>
      <c r="J465" s="146">
        <v>387551.01</v>
      </c>
      <c r="K465" s="146">
        <v>428618.51</v>
      </c>
      <c r="L465" s="146">
        <v>385105.23</v>
      </c>
      <c r="M465" s="147">
        <v>399799.25</v>
      </c>
      <c r="N465" s="146">
        <v>370717.25</v>
      </c>
      <c r="O465" s="146">
        <v>358406.6</v>
      </c>
      <c r="P465" s="146">
        <v>384909.62</v>
      </c>
      <c r="Q465" s="146">
        <v>340418.87</v>
      </c>
      <c r="R465" s="146">
        <v>363744.3</v>
      </c>
      <c r="S465" s="58">
        <f t="shared" si="7"/>
        <v>6434114.419999999</v>
      </c>
    </row>
    <row r="466" spans="1:19" x14ac:dyDescent="0.25">
      <c r="A466" s="145" t="s">
        <v>1135</v>
      </c>
      <c r="B466" s="118">
        <v>159957.10999999999</v>
      </c>
      <c r="C466" s="118">
        <v>152364.82999999999</v>
      </c>
      <c r="D466" s="118">
        <v>176422.3</v>
      </c>
      <c r="E466" s="118">
        <v>197439.73</v>
      </c>
      <c r="F466" s="118">
        <v>222153.16</v>
      </c>
      <c r="G466" s="118">
        <v>226274.57</v>
      </c>
      <c r="H466" s="118">
        <v>258900.94</v>
      </c>
      <c r="I466" s="118">
        <v>250812.86</v>
      </c>
      <c r="J466" s="118">
        <v>223599.95</v>
      </c>
      <c r="K466" s="118">
        <v>222638.18</v>
      </c>
      <c r="L466" s="118">
        <v>202505.03</v>
      </c>
      <c r="M466" s="148">
        <v>193246.8</v>
      </c>
      <c r="N466" s="118">
        <v>176330.9</v>
      </c>
      <c r="O466" s="118">
        <v>190053.98</v>
      </c>
      <c r="P466" s="118">
        <v>206873.2</v>
      </c>
      <c r="Q466" s="118">
        <v>193682.39</v>
      </c>
      <c r="R466" s="118">
        <v>216426.27</v>
      </c>
      <c r="S466" s="58">
        <f t="shared" si="7"/>
        <v>3469682.1999999997</v>
      </c>
    </row>
    <row r="467" spans="1:19" x14ac:dyDescent="0.25">
      <c r="A467" s="145" t="s">
        <v>1136</v>
      </c>
      <c r="B467" s="146">
        <v>415946.33</v>
      </c>
      <c r="C467" s="146">
        <v>368526.13</v>
      </c>
      <c r="D467" s="146">
        <v>424071</v>
      </c>
      <c r="E467" s="146">
        <v>413014.53</v>
      </c>
      <c r="F467" s="146">
        <v>452115.28</v>
      </c>
      <c r="G467" s="146">
        <v>433896.9</v>
      </c>
      <c r="H467" s="146">
        <v>459128.18</v>
      </c>
      <c r="I467" s="146">
        <v>461985.4</v>
      </c>
      <c r="J467" s="146">
        <v>442492.39</v>
      </c>
      <c r="K467" s="146">
        <v>464908.6</v>
      </c>
      <c r="L467" s="146">
        <v>450607.12</v>
      </c>
      <c r="M467" s="147">
        <v>468841.24</v>
      </c>
      <c r="N467" s="146">
        <v>424744.3</v>
      </c>
      <c r="O467" s="146">
        <v>417178.94</v>
      </c>
      <c r="P467" s="146">
        <v>440317.8</v>
      </c>
      <c r="Q467" s="146">
        <v>382786.02</v>
      </c>
      <c r="R467" s="146">
        <v>411731.45</v>
      </c>
      <c r="S467" s="58">
        <f t="shared" si="7"/>
        <v>7332291.6100000003</v>
      </c>
    </row>
    <row r="468" spans="1:19" x14ac:dyDescent="0.25">
      <c r="A468" s="145" t="s">
        <v>1137</v>
      </c>
      <c r="B468" s="118">
        <v>196084.89</v>
      </c>
      <c r="C468" s="118">
        <v>195357.5</v>
      </c>
      <c r="D468" s="118">
        <v>233895.37</v>
      </c>
      <c r="E468" s="118">
        <v>228512.99</v>
      </c>
      <c r="F468" s="118">
        <v>140315.42000000001</v>
      </c>
      <c r="G468" s="118">
        <v>136685.19</v>
      </c>
      <c r="H468" s="118">
        <v>186189.46</v>
      </c>
      <c r="I468" s="118">
        <v>256639.77</v>
      </c>
      <c r="J468" s="118">
        <v>237450.03</v>
      </c>
      <c r="K468" s="118">
        <v>242321.44</v>
      </c>
      <c r="L468" s="118">
        <v>231587.11</v>
      </c>
      <c r="M468" s="148">
        <v>229067.83</v>
      </c>
      <c r="N468" s="118">
        <v>210927.61</v>
      </c>
      <c r="O468" s="118">
        <v>216555.7</v>
      </c>
      <c r="P468" s="118">
        <v>232143.05</v>
      </c>
      <c r="Q468" s="118">
        <v>221984.81</v>
      </c>
      <c r="R468" s="118">
        <v>245837.8</v>
      </c>
      <c r="S468" s="58">
        <f t="shared" si="7"/>
        <v>3641555.9699999997</v>
      </c>
    </row>
    <row r="469" spans="1:19" x14ac:dyDescent="0.25">
      <c r="A469" s="145" t="s">
        <v>1138</v>
      </c>
      <c r="B469" s="146">
        <v>465834.83</v>
      </c>
      <c r="C469" s="146">
        <v>417345.25</v>
      </c>
      <c r="D469" s="146">
        <v>475036.45</v>
      </c>
      <c r="E469" s="146">
        <v>508031.62</v>
      </c>
      <c r="F469" s="146">
        <v>514945.26</v>
      </c>
      <c r="G469" s="146">
        <v>517908.08</v>
      </c>
      <c r="H469" s="146">
        <v>556263.15</v>
      </c>
      <c r="I469" s="146">
        <v>568399.44999999995</v>
      </c>
      <c r="J469" s="146">
        <v>558497.13</v>
      </c>
      <c r="K469" s="146">
        <v>605292.41</v>
      </c>
      <c r="L469" s="146">
        <v>549154</v>
      </c>
      <c r="M469" s="147">
        <v>557664.93999999994</v>
      </c>
      <c r="N469" s="146">
        <v>486207.36</v>
      </c>
      <c r="O469" s="146">
        <v>492616.7</v>
      </c>
      <c r="P469" s="146">
        <v>539398.93999999994</v>
      </c>
      <c r="Q469" s="146">
        <v>494306.09</v>
      </c>
      <c r="R469" s="146">
        <v>514927.63</v>
      </c>
      <c r="S469" s="58">
        <f t="shared" si="7"/>
        <v>8821829.290000001</v>
      </c>
    </row>
    <row r="470" spans="1:19" x14ac:dyDescent="0.25">
      <c r="A470" s="145" t="s">
        <v>1139</v>
      </c>
      <c r="B470" s="118">
        <v>241674.07</v>
      </c>
      <c r="C470" s="118">
        <v>216447.44</v>
      </c>
      <c r="D470" s="118">
        <v>248536.65</v>
      </c>
      <c r="E470" s="118">
        <v>269339.78999999998</v>
      </c>
      <c r="F470" s="118">
        <v>302658.31</v>
      </c>
      <c r="G470" s="118">
        <v>316468.98</v>
      </c>
      <c r="H470" s="118">
        <v>325670.45</v>
      </c>
      <c r="I470" s="118">
        <v>344242.51</v>
      </c>
      <c r="J470" s="118">
        <v>328049.23</v>
      </c>
      <c r="K470" s="118">
        <v>329818.32</v>
      </c>
      <c r="L470" s="118">
        <v>282071.2</v>
      </c>
      <c r="M470" s="148">
        <v>280001.96000000002</v>
      </c>
      <c r="N470" s="118">
        <v>264122.15000000002</v>
      </c>
      <c r="O470" s="118">
        <v>276149.56</v>
      </c>
      <c r="P470" s="118">
        <v>272338.5</v>
      </c>
      <c r="Q470" s="118">
        <v>301893.51</v>
      </c>
      <c r="R470" s="118">
        <v>321540.94</v>
      </c>
      <c r="S470" s="58">
        <f t="shared" si="7"/>
        <v>4921023.57</v>
      </c>
    </row>
    <row r="471" spans="1:19" x14ac:dyDescent="0.25">
      <c r="A471" s="145" t="s">
        <v>1140</v>
      </c>
      <c r="B471" s="146">
        <v>177399.02</v>
      </c>
      <c r="C471" s="146">
        <v>171027.43</v>
      </c>
      <c r="D471" s="146">
        <v>189822.99</v>
      </c>
      <c r="E471" s="146">
        <v>192530.93</v>
      </c>
      <c r="F471" s="146">
        <v>186380.89</v>
      </c>
      <c r="G471" s="146">
        <v>182527.15</v>
      </c>
      <c r="H471" s="146">
        <v>206619.16</v>
      </c>
      <c r="I471" s="146">
        <v>202081.68</v>
      </c>
      <c r="J471" s="146">
        <v>217178.04</v>
      </c>
      <c r="K471" s="146">
        <v>217233.89</v>
      </c>
      <c r="L471" s="146">
        <v>183225.68</v>
      </c>
      <c r="M471" s="147">
        <v>130648.94</v>
      </c>
      <c r="N471" s="146">
        <v>175713.78</v>
      </c>
      <c r="O471" s="146">
        <v>176726.72</v>
      </c>
      <c r="P471" s="146">
        <v>206767.45</v>
      </c>
      <c r="Q471" s="146">
        <v>179278.62</v>
      </c>
      <c r="R471" s="146">
        <v>179303.1</v>
      </c>
      <c r="S471" s="58">
        <f t="shared" si="7"/>
        <v>3174465.47</v>
      </c>
    </row>
    <row r="472" spans="1:19" x14ac:dyDescent="0.25">
      <c r="A472" s="145" t="s">
        <v>1141</v>
      </c>
      <c r="B472" s="118"/>
      <c r="C472" s="118"/>
      <c r="D472" s="118"/>
      <c r="E472" s="118">
        <v>14620.65</v>
      </c>
      <c r="F472" s="118"/>
      <c r="G472" s="118">
        <v>25663.71</v>
      </c>
      <c r="H472" s="118">
        <v>12702.27</v>
      </c>
      <c r="I472" s="118">
        <v>12093.26</v>
      </c>
      <c r="J472" s="118">
        <v>20046.64</v>
      </c>
      <c r="K472" s="118">
        <v>13015.55</v>
      </c>
      <c r="L472" s="118">
        <v>23265.67</v>
      </c>
      <c r="M472" s="148">
        <v>19772</v>
      </c>
      <c r="N472" s="118">
        <v>19316.89</v>
      </c>
      <c r="O472" s="118">
        <v>20207.3</v>
      </c>
      <c r="P472" s="118">
        <v>19693.560000000001</v>
      </c>
      <c r="Q472" s="118">
        <v>18944.599999999999</v>
      </c>
      <c r="R472" s="118">
        <v>12613.44</v>
      </c>
      <c r="S472" s="58">
        <f t="shared" si="7"/>
        <v>231955.54</v>
      </c>
    </row>
    <row r="473" spans="1:19" x14ac:dyDescent="0.25">
      <c r="A473" s="145" t="s">
        <v>1142</v>
      </c>
      <c r="B473" s="146">
        <v>102818.73</v>
      </c>
      <c r="C473" s="146">
        <v>120444.11</v>
      </c>
      <c r="D473" s="146">
        <v>128286.49</v>
      </c>
      <c r="E473" s="146">
        <v>151318.17000000001</v>
      </c>
      <c r="F473" s="146">
        <v>149989.60999999999</v>
      </c>
      <c r="G473" s="146">
        <v>147885.56</v>
      </c>
      <c r="H473" s="146">
        <v>158921.59</v>
      </c>
      <c r="I473" s="146">
        <v>166596.35</v>
      </c>
      <c r="J473" s="146">
        <v>148377.32</v>
      </c>
      <c r="K473" s="146">
        <v>138063.62</v>
      </c>
      <c r="L473" s="146">
        <v>137523.78</v>
      </c>
      <c r="M473" s="147">
        <v>122129.75</v>
      </c>
      <c r="N473" s="146">
        <v>117194.13</v>
      </c>
      <c r="O473" s="146">
        <v>131199.74</v>
      </c>
      <c r="P473" s="146">
        <v>141888.57999999999</v>
      </c>
      <c r="Q473" s="146">
        <v>116001.22</v>
      </c>
      <c r="R473" s="146">
        <v>127368.75</v>
      </c>
      <c r="S473" s="58">
        <f t="shared" si="7"/>
        <v>2306007.5</v>
      </c>
    </row>
    <row r="474" spans="1:19" x14ac:dyDescent="0.25">
      <c r="A474" s="145" t="s">
        <v>1143</v>
      </c>
      <c r="B474" s="118">
        <v>215775.13</v>
      </c>
      <c r="C474" s="118">
        <v>216249.87</v>
      </c>
      <c r="D474" s="118">
        <v>232102.72</v>
      </c>
      <c r="E474" s="118">
        <v>246304.94</v>
      </c>
      <c r="F474" s="118">
        <v>300685.23</v>
      </c>
      <c r="G474" s="118">
        <v>304273.2</v>
      </c>
      <c r="H474" s="118">
        <v>295127.36</v>
      </c>
      <c r="I474" s="118">
        <v>272354.53999999998</v>
      </c>
      <c r="J474" s="118">
        <v>266833.31</v>
      </c>
      <c r="K474" s="118">
        <v>284941.59000000003</v>
      </c>
      <c r="L474" s="118">
        <v>272414.67</v>
      </c>
      <c r="M474" s="148">
        <v>278548.96000000002</v>
      </c>
      <c r="N474" s="118">
        <v>261490.27</v>
      </c>
      <c r="O474" s="118">
        <v>260960.38</v>
      </c>
      <c r="P474" s="118">
        <v>281017.26</v>
      </c>
      <c r="Q474" s="118">
        <v>245217.44</v>
      </c>
      <c r="R474" s="118">
        <v>257049.5</v>
      </c>
      <c r="S474" s="58">
        <f t="shared" si="7"/>
        <v>4491346.37</v>
      </c>
    </row>
    <row r="475" spans="1:19" x14ac:dyDescent="0.25">
      <c r="A475" s="145" t="s">
        <v>1144</v>
      </c>
      <c r="B475" s="146">
        <v>369753.54</v>
      </c>
      <c r="C475" s="146">
        <v>343877.96</v>
      </c>
      <c r="D475" s="146">
        <v>421236.25</v>
      </c>
      <c r="E475" s="146">
        <v>496921.47</v>
      </c>
      <c r="F475" s="146">
        <v>568968.11</v>
      </c>
      <c r="G475" s="146">
        <v>578951.61</v>
      </c>
      <c r="H475" s="146">
        <v>598088.04</v>
      </c>
      <c r="I475" s="146">
        <v>620248.55000000005</v>
      </c>
      <c r="J475" s="146">
        <v>548307.89</v>
      </c>
      <c r="K475" s="146">
        <v>551104.61</v>
      </c>
      <c r="L475" s="146">
        <v>467620.91</v>
      </c>
      <c r="M475" s="147">
        <v>453214.07</v>
      </c>
      <c r="N475" s="146">
        <v>399925.02</v>
      </c>
      <c r="O475" s="146">
        <v>423363.14</v>
      </c>
      <c r="P475" s="146">
        <v>483286.44</v>
      </c>
      <c r="Q475" s="146">
        <v>506523.42</v>
      </c>
      <c r="R475" s="146">
        <v>541527.17000000004</v>
      </c>
      <c r="S475" s="58">
        <f t="shared" si="7"/>
        <v>8372918.2000000011</v>
      </c>
    </row>
    <row r="476" spans="1:19" x14ac:dyDescent="0.25">
      <c r="A476" s="145" t="s">
        <v>1145</v>
      </c>
      <c r="B476" s="118">
        <v>404763.97</v>
      </c>
      <c r="C476" s="118">
        <v>359134.26</v>
      </c>
      <c r="D476" s="118">
        <v>416292.42</v>
      </c>
      <c r="E476" s="118">
        <v>421392.37</v>
      </c>
      <c r="F476" s="118">
        <v>438665.6</v>
      </c>
      <c r="G476" s="118">
        <v>491730.98</v>
      </c>
      <c r="H476" s="118">
        <v>553513.47</v>
      </c>
      <c r="I476" s="118">
        <v>565756.23</v>
      </c>
      <c r="J476" s="118">
        <v>493905.35</v>
      </c>
      <c r="K476" s="118">
        <v>496656.37</v>
      </c>
      <c r="L476" s="118">
        <v>461196.98</v>
      </c>
      <c r="M476" s="148">
        <v>461226.86</v>
      </c>
      <c r="N476" s="118">
        <v>386828.49</v>
      </c>
      <c r="O476" s="118">
        <v>385119.98</v>
      </c>
      <c r="P476" s="118">
        <v>432998.94</v>
      </c>
      <c r="Q476" s="118">
        <v>404819.99</v>
      </c>
      <c r="R476" s="118">
        <v>420821.95</v>
      </c>
      <c r="S476" s="58">
        <f t="shared" si="7"/>
        <v>7594824.2100000009</v>
      </c>
    </row>
    <row r="477" spans="1:19" x14ac:dyDescent="0.25">
      <c r="A477" s="145" t="s">
        <v>1146</v>
      </c>
      <c r="B477" s="146">
        <v>205.05</v>
      </c>
      <c r="C477" s="146"/>
      <c r="D477" s="146"/>
      <c r="E477" s="146">
        <v>16491.97</v>
      </c>
      <c r="F477" s="146">
        <v>15036.09</v>
      </c>
      <c r="G477" s="146">
        <v>32318.51</v>
      </c>
      <c r="H477" s="146">
        <v>30645.62</v>
      </c>
      <c r="I477" s="146">
        <v>34073.99</v>
      </c>
      <c r="J477" s="146">
        <v>28040.57</v>
      </c>
      <c r="K477" s="146">
        <v>8879.1299999999992</v>
      </c>
      <c r="L477" s="146">
        <v>27233.200000000001</v>
      </c>
      <c r="M477" s="147">
        <v>20124.400000000001</v>
      </c>
      <c r="N477" s="146">
        <v>20880.53</v>
      </c>
      <c r="O477" s="146">
        <v>17889.02</v>
      </c>
      <c r="P477" s="146">
        <v>9220.76</v>
      </c>
      <c r="Q477" s="146">
        <v>23544.48</v>
      </c>
      <c r="R477" s="146">
        <v>34627.03</v>
      </c>
      <c r="S477" s="58">
        <f t="shared" si="7"/>
        <v>319210.34999999998</v>
      </c>
    </row>
    <row r="478" spans="1:19" x14ac:dyDescent="0.25">
      <c r="A478" s="145" t="s">
        <v>1147</v>
      </c>
      <c r="B478" s="118">
        <v>389440.39</v>
      </c>
      <c r="C478" s="118">
        <v>343779.8</v>
      </c>
      <c r="D478" s="118">
        <v>394074.33</v>
      </c>
      <c r="E478" s="118">
        <v>396267.15</v>
      </c>
      <c r="F478" s="118">
        <v>406281.86</v>
      </c>
      <c r="G478" s="118">
        <v>393174.14</v>
      </c>
      <c r="H478" s="118">
        <v>405181.76</v>
      </c>
      <c r="I478" s="118">
        <v>402079.29</v>
      </c>
      <c r="J478" s="118">
        <v>382367.73</v>
      </c>
      <c r="K478" s="118">
        <v>398148.41</v>
      </c>
      <c r="L478" s="118">
        <v>384934.32</v>
      </c>
      <c r="M478" s="148">
        <v>396018.11</v>
      </c>
      <c r="N478" s="118">
        <v>369558.18</v>
      </c>
      <c r="O478" s="118">
        <v>346187.64</v>
      </c>
      <c r="P478" s="118">
        <v>371323.26</v>
      </c>
      <c r="Q478" s="118">
        <v>341695.59</v>
      </c>
      <c r="R478" s="118">
        <v>361955.5</v>
      </c>
      <c r="S478" s="58">
        <f t="shared" si="7"/>
        <v>6482467.459999999</v>
      </c>
    </row>
    <row r="479" spans="1:19" x14ac:dyDescent="0.25">
      <c r="A479" s="145" t="s">
        <v>1148</v>
      </c>
      <c r="B479" s="146">
        <v>369001.36</v>
      </c>
      <c r="C479" s="146">
        <v>410908.55</v>
      </c>
      <c r="D479" s="146">
        <v>448851.43</v>
      </c>
      <c r="E479" s="146">
        <v>454237.29</v>
      </c>
      <c r="F479" s="146">
        <v>339845.48</v>
      </c>
      <c r="G479" s="146">
        <v>294240.40000000002</v>
      </c>
      <c r="H479" s="146">
        <v>360110.91</v>
      </c>
      <c r="I479" s="146">
        <v>342407.97</v>
      </c>
      <c r="J479" s="146">
        <v>321468.65000000002</v>
      </c>
      <c r="K479" s="146">
        <v>350362.04</v>
      </c>
      <c r="L479" s="146">
        <v>327998.45</v>
      </c>
      <c r="M479" s="147">
        <v>304562.55</v>
      </c>
      <c r="N479" s="146">
        <v>278581.06</v>
      </c>
      <c r="O479" s="146">
        <v>304160.08</v>
      </c>
      <c r="P479" s="146">
        <v>318239.63</v>
      </c>
      <c r="Q479" s="146">
        <v>243868.08</v>
      </c>
      <c r="R479" s="146">
        <v>265684.69</v>
      </c>
      <c r="S479" s="58">
        <f t="shared" si="7"/>
        <v>5734528.6200000001</v>
      </c>
    </row>
    <row r="480" spans="1:19" x14ac:dyDescent="0.25">
      <c r="A480" s="145" t="s">
        <v>1149</v>
      </c>
      <c r="B480" s="118">
        <v>290065.44</v>
      </c>
      <c r="C480" s="118">
        <v>274366.36</v>
      </c>
      <c r="D480" s="118">
        <v>333164.96999999997</v>
      </c>
      <c r="E480" s="118">
        <v>386375.62</v>
      </c>
      <c r="F480" s="118">
        <v>420486.22</v>
      </c>
      <c r="G480" s="118">
        <v>410704.57</v>
      </c>
      <c r="H480" s="118">
        <v>417598.52</v>
      </c>
      <c r="I480" s="118">
        <v>430910.29</v>
      </c>
      <c r="J480" s="118">
        <v>415853.33</v>
      </c>
      <c r="K480" s="118">
        <v>450722.66</v>
      </c>
      <c r="L480" s="118">
        <v>399078.78</v>
      </c>
      <c r="M480" s="148">
        <v>396978.82</v>
      </c>
      <c r="N480" s="118">
        <v>341176.16</v>
      </c>
      <c r="O480" s="118">
        <v>350897.56</v>
      </c>
      <c r="P480" s="118">
        <v>388719.45</v>
      </c>
      <c r="Q480" s="118">
        <v>369866.03</v>
      </c>
      <c r="R480" s="118">
        <v>404097.89</v>
      </c>
      <c r="S480" s="58">
        <f t="shared" si="7"/>
        <v>6481062.6700000009</v>
      </c>
    </row>
    <row r="481" spans="1:19" x14ac:dyDescent="0.25">
      <c r="A481" s="145" t="s">
        <v>1150</v>
      </c>
      <c r="B481" s="146">
        <v>392246.17</v>
      </c>
      <c r="C481" s="146">
        <v>392946.76</v>
      </c>
      <c r="D481" s="146">
        <v>401169.32</v>
      </c>
      <c r="E481" s="146">
        <v>402944.87</v>
      </c>
      <c r="F481" s="146">
        <v>412358.63</v>
      </c>
      <c r="G481" s="146">
        <v>474274.41</v>
      </c>
      <c r="H481" s="146">
        <v>500128.53</v>
      </c>
      <c r="I481" s="146">
        <v>475344.72</v>
      </c>
      <c r="J481" s="146">
        <v>459241.97</v>
      </c>
      <c r="K481" s="146">
        <v>460784.32</v>
      </c>
      <c r="L481" s="146">
        <v>476954.51</v>
      </c>
      <c r="M481" s="147">
        <v>490439.07</v>
      </c>
      <c r="N481" s="146">
        <v>465213.04</v>
      </c>
      <c r="O481" s="146">
        <v>477235.83</v>
      </c>
      <c r="P481" s="146">
        <v>480108.24</v>
      </c>
      <c r="Q481" s="146">
        <v>372891.4</v>
      </c>
      <c r="R481" s="146">
        <v>456115.04</v>
      </c>
      <c r="S481" s="58">
        <f t="shared" si="7"/>
        <v>7590396.830000001</v>
      </c>
    </row>
    <row r="482" spans="1:19" x14ac:dyDescent="0.25">
      <c r="A482" s="145" t="s">
        <v>1151</v>
      </c>
      <c r="B482" s="118">
        <v>256148.72</v>
      </c>
      <c r="C482" s="118">
        <v>224839.2</v>
      </c>
      <c r="D482" s="118">
        <v>249502.41</v>
      </c>
      <c r="E482" s="118">
        <v>274057.09000000003</v>
      </c>
      <c r="F482" s="118">
        <v>287663.18</v>
      </c>
      <c r="G482" s="118">
        <v>290372.25</v>
      </c>
      <c r="H482" s="118">
        <v>294838.90999999997</v>
      </c>
      <c r="I482" s="118">
        <v>308096.15999999997</v>
      </c>
      <c r="J482" s="118">
        <v>299439.28000000003</v>
      </c>
      <c r="K482" s="118">
        <v>312603.45</v>
      </c>
      <c r="L482" s="118">
        <v>297739.94</v>
      </c>
      <c r="M482" s="148">
        <v>287889.55</v>
      </c>
      <c r="N482" s="118">
        <v>253795.45</v>
      </c>
      <c r="O482" s="118">
        <v>256670.31</v>
      </c>
      <c r="P482" s="118">
        <v>275716.11</v>
      </c>
      <c r="Q482" s="118">
        <v>266593.34999999998</v>
      </c>
      <c r="R482" s="118">
        <v>290694.34999999998</v>
      </c>
      <c r="S482" s="58">
        <f t="shared" si="7"/>
        <v>4726659.71</v>
      </c>
    </row>
    <row r="483" spans="1:19" x14ac:dyDescent="0.25">
      <c r="A483" s="145" t="s">
        <v>1152</v>
      </c>
      <c r="B483" s="146">
        <v>343313.73</v>
      </c>
      <c r="C483" s="146">
        <v>287077.31</v>
      </c>
      <c r="D483" s="146">
        <v>355540</v>
      </c>
      <c r="E483" s="146">
        <v>356278.59</v>
      </c>
      <c r="F483" s="146">
        <v>377418.35</v>
      </c>
      <c r="G483" s="146">
        <v>375182.86</v>
      </c>
      <c r="H483" s="146">
        <v>396092.82</v>
      </c>
      <c r="I483" s="146">
        <v>382681.99</v>
      </c>
      <c r="J483" s="146">
        <v>377720.81</v>
      </c>
      <c r="K483" s="146">
        <v>386185.82</v>
      </c>
      <c r="L483" s="146">
        <v>364592.77</v>
      </c>
      <c r="M483" s="147">
        <v>372836.58</v>
      </c>
      <c r="N483" s="146">
        <v>334154.78999999998</v>
      </c>
      <c r="O483" s="146">
        <v>342983.69</v>
      </c>
      <c r="P483" s="146">
        <v>352843.36</v>
      </c>
      <c r="Q483" s="146">
        <v>337125.28</v>
      </c>
      <c r="R483" s="146">
        <v>362638.43</v>
      </c>
      <c r="S483" s="58">
        <f t="shared" si="7"/>
        <v>6104667.1799999997</v>
      </c>
    </row>
    <row r="484" spans="1:19" x14ac:dyDescent="0.25">
      <c r="A484" s="145" t="s">
        <v>1153</v>
      </c>
      <c r="B484" s="118">
        <v>539671.23</v>
      </c>
      <c r="C484" s="118">
        <v>535560.26</v>
      </c>
      <c r="D484" s="118">
        <v>591350.12</v>
      </c>
      <c r="E484" s="118">
        <v>589116.47</v>
      </c>
      <c r="F484" s="118">
        <v>686888.58</v>
      </c>
      <c r="G484" s="118">
        <v>716113.07</v>
      </c>
      <c r="H484" s="118">
        <v>797787.28</v>
      </c>
      <c r="I484" s="118">
        <v>717492.34</v>
      </c>
      <c r="J484" s="118">
        <v>649041.17000000004</v>
      </c>
      <c r="K484" s="118">
        <v>684153.38</v>
      </c>
      <c r="L484" s="118">
        <v>626207.59</v>
      </c>
      <c r="M484" s="148">
        <v>617899.28</v>
      </c>
      <c r="N484" s="118">
        <v>575844.63</v>
      </c>
      <c r="O484" s="118">
        <v>579275.74</v>
      </c>
      <c r="P484" s="118">
        <v>646144.34</v>
      </c>
      <c r="Q484" s="118">
        <v>502369.87</v>
      </c>
      <c r="R484" s="118">
        <v>559038.93000000005</v>
      </c>
      <c r="S484" s="58">
        <f t="shared" si="7"/>
        <v>10613954.279999997</v>
      </c>
    </row>
    <row r="485" spans="1:19" x14ac:dyDescent="0.25">
      <c r="A485" s="145" t="s">
        <v>1154</v>
      </c>
      <c r="B485" s="146">
        <v>608253.84</v>
      </c>
      <c r="C485" s="146">
        <v>559740.59</v>
      </c>
      <c r="D485" s="146">
        <v>632011.69999999995</v>
      </c>
      <c r="E485" s="146">
        <v>680158.12</v>
      </c>
      <c r="F485" s="146">
        <v>694550</v>
      </c>
      <c r="G485" s="146">
        <v>715615.43</v>
      </c>
      <c r="H485" s="146">
        <v>732299.06</v>
      </c>
      <c r="I485" s="146">
        <v>728028.31000000099</v>
      </c>
      <c r="J485" s="146">
        <v>742763.33</v>
      </c>
      <c r="K485" s="146">
        <v>783524</v>
      </c>
      <c r="L485" s="146">
        <v>707350.41</v>
      </c>
      <c r="M485" s="147">
        <v>687719.43</v>
      </c>
      <c r="N485" s="146">
        <v>590412.67000000004</v>
      </c>
      <c r="O485" s="146">
        <v>626422.09</v>
      </c>
      <c r="P485" s="146">
        <v>665892.75</v>
      </c>
      <c r="Q485" s="146">
        <v>601240.35</v>
      </c>
      <c r="R485" s="146">
        <v>655019.78</v>
      </c>
      <c r="S485" s="58">
        <f t="shared" si="7"/>
        <v>11411001.859999999</v>
      </c>
    </row>
    <row r="486" spans="1:19" x14ac:dyDescent="0.25">
      <c r="A486" s="145" t="s">
        <v>1155</v>
      </c>
      <c r="B486" s="118">
        <v>386536.83</v>
      </c>
      <c r="C486" s="118">
        <v>379728.81</v>
      </c>
      <c r="D486" s="118">
        <v>415656.11</v>
      </c>
      <c r="E486" s="118">
        <v>421674.08</v>
      </c>
      <c r="F486" s="118">
        <v>437065.64</v>
      </c>
      <c r="G486" s="118">
        <v>451505.55</v>
      </c>
      <c r="H486" s="118">
        <v>495785.71</v>
      </c>
      <c r="I486" s="118">
        <v>507033.56</v>
      </c>
      <c r="J486" s="118">
        <v>440515.27</v>
      </c>
      <c r="K486" s="118">
        <v>469884.9</v>
      </c>
      <c r="L486" s="118">
        <v>444910.71</v>
      </c>
      <c r="M486" s="148">
        <v>431225.68</v>
      </c>
      <c r="N486" s="118">
        <v>400942.81</v>
      </c>
      <c r="O486" s="118">
        <v>401350.9</v>
      </c>
      <c r="P486" s="118">
        <v>435539.44</v>
      </c>
      <c r="Q486" s="118">
        <v>333138.19</v>
      </c>
      <c r="R486" s="118">
        <v>354537.96</v>
      </c>
      <c r="S486" s="58">
        <f t="shared" si="7"/>
        <v>7207032.1500000004</v>
      </c>
    </row>
    <row r="487" spans="1:19" x14ac:dyDescent="0.25">
      <c r="A487" s="145" t="s">
        <v>1156</v>
      </c>
      <c r="B487" s="146">
        <v>291156.39</v>
      </c>
      <c r="C487" s="146">
        <v>292233.74</v>
      </c>
      <c r="D487" s="146">
        <v>293020.44</v>
      </c>
      <c r="E487" s="146">
        <v>290671.61</v>
      </c>
      <c r="F487" s="146">
        <v>348162.05</v>
      </c>
      <c r="G487" s="146">
        <v>362048.74</v>
      </c>
      <c r="H487" s="146">
        <v>422069.67</v>
      </c>
      <c r="I487" s="146">
        <v>399321.57</v>
      </c>
      <c r="J487" s="146">
        <v>355929.95</v>
      </c>
      <c r="K487" s="146">
        <v>376960.07</v>
      </c>
      <c r="L487" s="146">
        <v>351681.1</v>
      </c>
      <c r="M487" s="147">
        <v>336875.84</v>
      </c>
      <c r="N487" s="146">
        <v>281639.49</v>
      </c>
      <c r="O487" s="146">
        <v>301220.5</v>
      </c>
      <c r="P487" s="146">
        <v>311340.43</v>
      </c>
      <c r="Q487" s="146">
        <v>242741.43</v>
      </c>
      <c r="R487" s="146">
        <v>277530.11</v>
      </c>
      <c r="S487" s="58">
        <f t="shared" si="7"/>
        <v>5534603.1299999999</v>
      </c>
    </row>
    <row r="488" spans="1:19" x14ac:dyDescent="0.25">
      <c r="A488" s="145" t="s">
        <v>1157</v>
      </c>
      <c r="B488" s="118">
        <v>142545.34</v>
      </c>
      <c r="C488" s="118">
        <v>121155.26</v>
      </c>
      <c r="D488" s="118">
        <v>132332.76999999999</v>
      </c>
      <c r="E488" s="118">
        <v>139370.94</v>
      </c>
      <c r="F488" s="118">
        <v>140441.70000000001</v>
      </c>
      <c r="G488" s="118">
        <v>134145.13</v>
      </c>
      <c r="H488" s="118">
        <v>153493.95000000001</v>
      </c>
      <c r="I488" s="118">
        <v>177438.27</v>
      </c>
      <c r="J488" s="118">
        <v>125508.56</v>
      </c>
      <c r="K488" s="118">
        <v>129848.27</v>
      </c>
      <c r="L488" s="118">
        <v>112133.49</v>
      </c>
      <c r="M488" s="148">
        <v>118377.19</v>
      </c>
      <c r="N488" s="118">
        <v>131899.43</v>
      </c>
      <c r="O488" s="118">
        <v>143814.10999999999</v>
      </c>
      <c r="P488" s="118">
        <v>117968.64</v>
      </c>
      <c r="Q488" s="118">
        <v>111176.86</v>
      </c>
      <c r="R488" s="118">
        <v>114143.18</v>
      </c>
      <c r="S488" s="58">
        <f t="shared" si="7"/>
        <v>2245793.0900000003</v>
      </c>
    </row>
    <row r="489" spans="1:19" x14ac:dyDescent="0.25">
      <c r="A489" s="145" t="s">
        <v>1158</v>
      </c>
      <c r="B489" s="146">
        <v>262447.53999999998</v>
      </c>
      <c r="C489" s="146">
        <v>293339.65000000002</v>
      </c>
      <c r="D489" s="146">
        <v>337397.79</v>
      </c>
      <c r="E489" s="146">
        <v>304207.82</v>
      </c>
      <c r="F489" s="146">
        <v>357066.43</v>
      </c>
      <c r="G489" s="146">
        <v>327927.77</v>
      </c>
      <c r="H489" s="146">
        <v>359904.17</v>
      </c>
      <c r="I489" s="146">
        <v>371879.9</v>
      </c>
      <c r="J489" s="146">
        <v>356847.6</v>
      </c>
      <c r="K489" s="146">
        <v>364380.41</v>
      </c>
      <c r="L489" s="146">
        <v>343745.54</v>
      </c>
      <c r="M489" s="147">
        <v>347629.91</v>
      </c>
      <c r="N489" s="146">
        <v>311204.34999999998</v>
      </c>
      <c r="O489" s="146">
        <v>328883.96000000002</v>
      </c>
      <c r="P489" s="146">
        <v>343231.93</v>
      </c>
      <c r="Q489" s="146">
        <v>275461.40999999997</v>
      </c>
      <c r="R489" s="146">
        <v>295809.86</v>
      </c>
      <c r="S489" s="58">
        <f t="shared" si="7"/>
        <v>5581366.04</v>
      </c>
    </row>
    <row r="490" spans="1:19" x14ac:dyDescent="0.25">
      <c r="A490" s="145" t="s">
        <v>1159</v>
      </c>
      <c r="B490" s="118">
        <v>393255.97</v>
      </c>
      <c r="C490" s="118">
        <v>335331.34000000003</v>
      </c>
      <c r="D490" s="118">
        <v>392313.18</v>
      </c>
      <c r="E490" s="118">
        <v>413626.72</v>
      </c>
      <c r="F490" s="118">
        <v>404733.39</v>
      </c>
      <c r="G490" s="118">
        <v>377667.13</v>
      </c>
      <c r="H490" s="118">
        <v>362337.68</v>
      </c>
      <c r="I490" s="118">
        <v>372778.54</v>
      </c>
      <c r="J490" s="118">
        <v>329047.08</v>
      </c>
      <c r="K490" s="118">
        <v>303690.46000000002</v>
      </c>
      <c r="L490" s="118">
        <v>296585.84999999998</v>
      </c>
      <c r="M490" s="148">
        <v>271850.05</v>
      </c>
      <c r="N490" s="118">
        <v>241495.82</v>
      </c>
      <c r="O490" s="118">
        <v>233508.96</v>
      </c>
      <c r="P490" s="118">
        <v>255761.74</v>
      </c>
      <c r="Q490" s="118">
        <v>186994.55</v>
      </c>
      <c r="R490" s="118">
        <v>203618.51</v>
      </c>
      <c r="S490" s="58">
        <f t="shared" si="7"/>
        <v>5374596.9700000007</v>
      </c>
    </row>
    <row r="491" spans="1:19" x14ac:dyDescent="0.25">
      <c r="A491" s="145" t="s">
        <v>1160</v>
      </c>
      <c r="B491" s="146">
        <v>124697.37</v>
      </c>
      <c r="C491" s="146">
        <v>109140.19</v>
      </c>
      <c r="D491" s="146">
        <v>124336.49</v>
      </c>
      <c r="E491" s="146">
        <v>137054</v>
      </c>
      <c r="F491" s="146">
        <v>116001.39</v>
      </c>
      <c r="G491" s="146">
        <v>140467.69</v>
      </c>
      <c r="H491" s="146">
        <v>145980.48000000001</v>
      </c>
      <c r="I491" s="146">
        <v>146096.07999999999</v>
      </c>
      <c r="J491" s="146">
        <v>138732.23000000001</v>
      </c>
      <c r="K491" s="146">
        <v>138940.65</v>
      </c>
      <c r="L491" s="146">
        <v>129469.29</v>
      </c>
      <c r="M491" s="147">
        <v>134374.38</v>
      </c>
      <c r="N491" s="146">
        <v>120261.94</v>
      </c>
      <c r="O491" s="146">
        <v>127699.31</v>
      </c>
      <c r="P491" s="146">
        <v>139984.53</v>
      </c>
      <c r="Q491" s="146">
        <v>139597.89000000001</v>
      </c>
      <c r="R491" s="146">
        <v>141170.51999999999</v>
      </c>
      <c r="S491" s="58">
        <f t="shared" si="7"/>
        <v>2254004.4299999997</v>
      </c>
    </row>
    <row r="492" spans="1:19" x14ac:dyDescent="0.25">
      <c r="A492" s="145" t="s">
        <v>1161</v>
      </c>
      <c r="B492" s="118">
        <v>351752.94</v>
      </c>
      <c r="C492" s="118">
        <v>295468.94</v>
      </c>
      <c r="D492" s="118">
        <v>337174.69</v>
      </c>
      <c r="E492" s="118">
        <v>336003.06</v>
      </c>
      <c r="F492" s="118">
        <v>341714.14</v>
      </c>
      <c r="G492" s="118">
        <v>357140.59</v>
      </c>
      <c r="H492" s="118">
        <v>354488.7</v>
      </c>
      <c r="I492" s="118">
        <v>360251.32</v>
      </c>
      <c r="J492" s="118">
        <v>350216.28</v>
      </c>
      <c r="K492" s="118">
        <v>378027.66</v>
      </c>
      <c r="L492" s="118">
        <v>356329.58</v>
      </c>
      <c r="M492" s="148">
        <v>367329.41</v>
      </c>
      <c r="N492" s="118">
        <v>327261.18</v>
      </c>
      <c r="O492" s="118">
        <v>337074.13</v>
      </c>
      <c r="P492" s="118">
        <v>346912.3</v>
      </c>
      <c r="Q492" s="118">
        <v>304322.12</v>
      </c>
      <c r="R492" s="118">
        <v>345006.81</v>
      </c>
      <c r="S492" s="58">
        <f t="shared" si="7"/>
        <v>5846473.8499999996</v>
      </c>
    </row>
    <row r="493" spans="1:19" x14ac:dyDescent="0.25">
      <c r="A493" s="145" t="s">
        <v>1162</v>
      </c>
      <c r="B493" s="146">
        <v>285335.65000000002</v>
      </c>
      <c r="C493" s="146">
        <v>261758.57</v>
      </c>
      <c r="D493" s="146">
        <v>305311.58</v>
      </c>
      <c r="E493" s="146">
        <v>299209.90000000002</v>
      </c>
      <c r="F493" s="146">
        <v>313029.57</v>
      </c>
      <c r="G493" s="146">
        <v>324095.67</v>
      </c>
      <c r="H493" s="146">
        <v>329904.40000000002</v>
      </c>
      <c r="I493" s="146">
        <v>317692.76</v>
      </c>
      <c r="J493" s="146">
        <v>287604.31</v>
      </c>
      <c r="K493" s="146">
        <v>300956.25</v>
      </c>
      <c r="L493" s="146">
        <v>296974.07</v>
      </c>
      <c r="M493" s="147">
        <v>310276.86</v>
      </c>
      <c r="N493" s="146">
        <v>276235.12</v>
      </c>
      <c r="O493" s="146">
        <v>282149.07</v>
      </c>
      <c r="P493" s="146">
        <v>314878.71999999997</v>
      </c>
      <c r="Q493" s="146">
        <v>285809.61</v>
      </c>
      <c r="R493" s="146">
        <v>283502.23</v>
      </c>
      <c r="S493" s="58">
        <f t="shared" si="7"/>
        <v>5074724.34</v>
      </c>
    </row>
    <row r="494" spans="1:19" x14ac:dyDescent="0.25">
      <c r="A494" s="145" t="s">
        <v>1163</v>
      </c>
      <c r="B494" s="118">
        <v>194211.67</v>
      </c>
      <c r="C494" s="118">
        <v>186442.75</v>
      </c>
      <c r="D494" s="118">
        <v>216272.91</v>
      </c>
      <c r="E494" s="118">
        <v>216951.1</v>
      </c>
      <c r="F494" s="118">
        <v>247409.64</v>
      </c>
      <c r="G494" s="118">
        <v>247230.79</v>
      </c>
      <c r="H494" s="118">
        <v>237413.35</v>
      </c>
      <c r="I494" s="118">
        <v>236065.93</v>
      </c>
      <c r="J494" s="118">
        <v>228429.37</v>
      </c>
      <c r="K494" s="118">
        <v>246932.79</v>
      </c>
      <c r="L494" s="118">
        <v>221568.02</v>
      </c>
      <c r="M494" s="148">
        <v>238136.85</v>
      </c>
      <c r="N494" s="118">
        <v>218577.39</v>
      </c>
      <c r="O494" s="118">
        <v>216687.22</v>
      </c>
      <c r="P494" s="118">
        <v>229895.72</v>
      </c>
      <c r="Q494" s="118">
        <v>173015.21</v>
      </c>
      <c r="R494" s="118">
        <v>196454.52</v>
      </c>
      <c r="S494" s="58">
        <f t="shared" si="7"/>
        <v>3751695.2300000009</v>
      </c>
    </row>
    <row r="495" spans="1:19" x14ac:dyDescent="0.25">
      <c r="A495" s="145" t="s">
        <v>1164</v>
      </c>
      <c r="B495" s="146">
        <v>764766.83</v>
      </c>
      <c r="C495" s="146">
        <v>704747.05</v>
      </c>
      <c r="D495" s="146">
        <v>779761.01</v>
      </c>
      <c r="E495" s="146">
        <v>833816.27</v>
      </c>
      <c r="F495" s="146">
        <v>1031410.48</v>
      </c>
      <c r="G495" s="146">
        <v>1099471.54</v>
      </c>
      <c r="H495" s="146">
        <v>1067517.06</v>
      </c>
      <c r="I495" s="146">
        <v>1000903.14</v>
      </c>
      <c r="J495" s="146">
        <v>954428.75</v>
      </c>
      <c r="K495" s="146">
        <v>1101424.05</v>
      </c>
      <c r="L495" s="146">
        <v>1029800.37</v>
      </c>
      <c r="M495" s="147">
        <v>1028164.91</v>
      </c>
      <c r="N495" s="146">
        <v>911655.83</v>
      </c>
      <c r="O495" s="146">
        <v>939379.97</v>
      </c>
      <c r="P495" s="146">
        <v>1008426.22</v>
      </c>
      <c r="Q495" s="146">
        <v>945881.88</v>
      </c>
      <c r="R495" s="146">
        <v>1019748.72</v>
      </c>
      <c r="S495" s="58">
        <f t="shared" si="7"/>
        <v>16221304.080000002</v>
      </c>
    </row>
    <row r="496" spans="1:19" x14ac:dyDescent="0.25">
      <c r="A496" s="145" t="s">
        <v>1165</v>
      </c>
      <c r="B496" s="118">
        <v>643679.29</v>
      </c>
      <c r="C496" s="118">
        <v>622895.81999999995</v>
      </c>
      <c r="D496" s="118">
        <v>680196.7</v>
      </c>
      <c r="E496" s="118">
        <v>644489.66</v>
      </c>
      <c r="F496" s="118">
        <v>714397.52</v>
      </c>
      <c r="G496" s="118">
        <v>604717.73</v>
      </c>
      <c r="H496" s="118">
        <v>687295.99</v>
      </c>
      <c r="I496" s="118">
        <v>677683.97</v>
      </c>
      <c r="J496" s="118">
        <v>652729.39</v>
      </c>
      <c r="K496" s="118">
        <v>735947.94</v>
      </c>
      <c r="L496" s="118">
        <v>694546.62</v>
      </c>
      <c r="M496" s="148">
        <v>683260.62</v>
      </c>
      <c r="N496" s="118">
        <v>599781.68000000005</v>
      </c>
      <c r="O496" s="118">
        <v>563023.39</v>
      </c>
      <c r="P496" s="118">
        <v>594168.31000000006</v>
      </c>
      <c r="Q496" s="118">
        <v>499032.95</v>
      </c>
      <c r="R496" s="118">
        <v>470691.63</v>
      </c>
      <c r="S496" s="58">
        <f t="shared" si="7"/>
        <v>10768539.210000001</v>
      </c>
    </row>
    <row r="497" spans="1:19" x14ac:dyDescent="0.25">
      <c r="A497" s="145" t="s">
        <v>1166</v>
      </c>
      <c r="B497" s="146"/>
      <c r="C497" s="146"/>
      <c r="D497" s="146"/>
      <c r="E497" s="146"/>
      <c r="F497" s="146"/>
      <c r="G497" s="146"/>
      <c r="H497" s="146">
        <v>88253.3</v>
      </c>
      <c r="I497" s="146">
        <v>122794.28</v>
      </c>
      <c r="J497" s="146">
        <v>140115.67000000001</v>
      </c>
      <c r="K497" s="146">
        <v>164079.66</v>
      </c>
      <c r="L497" s="146">
        <v>174086.74</v>
      </c>
      <c r="M497" s="147">
        <v>189148.22</v>
      </c>
      <c r="N497" s="146">
        <v>175129.21</v>
      </c>
      <c r="O497" s="146">
        <v>182654.87</v>
      </c>
      <c r="P497" s="146">
        <v>188966.62</v>
      </c>
      <c r="Q497" s="146">
        <v>164514.91</v>
      </c>
      <c r="R497" s="146">
        <v>174084.13</v>
      </c>
      <c r="S497" s="58">
        <f t="shared" si="7"/>
        <v>1763827.6100000003</v>
      </c>
    </row>
    <row r="498" spans="1:19" x14ac:dyDescent="0.25">
      <c r="A498" s="145" t="s">
        <v>1167</v>
      </c>
      <c r="B498" s="118">
        <v>439234.96</v>
      </c>
      <c r="C498" s="118">
        <v>438882.54</v>
      </c>
      <c r="D498" s="118">
        <v>441933.12</v>
      </c>
      <c r="E498" s="118">
        <v>434110.46</v>
      </c>
      <c r="F498" s="118">
        <v>463238.07</v>
      </c>
      <c r="G498" s="118">
        <v>434660.34</v>
      </c>
      <c r="H498" s="118">
        <v>451225.51</v>
      </c>
      <c r="I498" s="118">
        <v>455654.74</v>
      </c>
      <c r="J498" s="118">
        <v>408655.43</v>
      </c>
      <c r="K498" s="118">
        <v>415910.77</v>
      </c>
      <c r="L498" s="118">
        <v>383493.5</v>
      </c>
      <c r="M498" s="148">
        <v>388000.38</v>
      </c>
      <c r="N498" s="118">
        <v>360950.79</v>
      </c>
      <c r="O498" s="118">
        <v>393997.6</v>
      </c>
      <c r="P498" s="118">
        <v>386822.78</v>
      </c>
      <c r="Q498" s="118">
        <v>336082.77</v>
      </c>
      <c r="R498" s="118">
        <v>346494</v>
      </c>
      <c r="S498" s="58">
        <f t="shared" si="7"/>
        <v>6979347.7599999998</v>
      </c>
    </row>
    <row r="499" spans="1:19" x14ac:dyDescent="0.25">
      <c r="A499" s="145" t="s">
        <v>1168</v>
      </c>
      <c r="B499" s="146">
        <v>140934.69</v>
      </c>
      <c r="C499" s="146">
        <v>134319.07999999999</v>
      </c>
      <c r="D499" s="146">
        <v>165764.95000000001</v>
      </c>
      <c r="E499" s="146">
        <v>187284.3</v>
      </c>
      <c r="F499" s="146">
        <v>213594.68</v>
      </c>
      <c r="G499" s="146">
        <v>223385.89</v>
      </c>
      <c r="H499" s="146">
        <v>227529.62</v>
      </c>
      <c r="I499" s="146">
        <v>217853.36</v>
      </c>
      <c r="J499" s="146">
        <v>202798.41</v>
      </c>
      <c r="K499" s="146">
        <v>214047.38</v>
      </c>
      <c r="L499" s="146">
        <v>184127.18</v>
      </c>
      <c r="M499" s="147">
        <v>174608.1</v>
      </c>
      <c r="N499" s="146">
        <v>156873.1</v>
      </c>
      <c r="O499" s="146">
        <v>157905.43</v>
      </c>
      <c r="P499" s="146">
        <v>175056.99</v>
      </c>
      <c r="Q499" s="146">
        <v>164176.28</v>
      </c>
      <c r="R499" s="146">
        <v>190154.05</v>
      </c>
      <c r="S499" s="58">
        <f t="shared" si="7"/>
        <v>3130413.4899999998</v>
      </c>
    </row>
    <row r="500" spans="1:19" x14ac:dyDescent="0.25">
      <c r="A500" s="145" t="s">
        <v>1169</v>
      </c>
      <c r="B500" s="118">
        <v>229587.51</v>
      </c>
      <c r="C500" s="118">
        <v>310392.59999999998</v>
      </c>
      <c r="D500" s="118">
        <v>390169.61</v>
      </c>
      <c r="E500" s="118">
        <v>481522.38</v>
      </c>
      <c r="F500" s="118">
        <v>510528.05</v>
      </c>
      <c r="G500" s="118">
        <v>631102.71</v>
      </c>
      <c r="H500" s="118">
        <v>657186.26</v>
      </c>
      <c r="I500" s="118">
        <v>740743.16</v>
      </c>
      <c r="J500" s="118">
        <v>731998.39000000095</v>
      </c>
      <c r="K500" s="118">
        <v>799031.54</v>
      </c>
      <c r="L500" s="118">
        <v>766941.37</v>
      </c>
      <c r="M500" s="148">
        <v>766535.42</v>
      </c>
      <c r="N500" s="118">
        <v>672904.65</v>
      </c>
      <c r="O500" s="118">
        <v>657786.99</v>
      </c>
      <c r="P500" s="118">
        <v>740377.81</v>
      </c>
      <c r="Q500" s="118">
        <v>719817.38</v>
      </c>
      <c r="R500" s="118">
        <v>655891.93999999994</v>
      </c>
      <c r="S500" s="58">
        <f t="shared" si="7"/>
        <v>10462517.770000001</v>
      </c>
    </row>
    <row r="501" spans="1:19" x14ac:dyDescent="0.25">
      <c r="A501" s="145" t="s">
        <v>1170</v>
      </c>
      <c r="B501" s="146">
        <v>420668.15999999997</v>
      </c>
      <c r="C501" s="146">
        <v>389108.96</v>
      </c>
      <c r="D501" s="146">
        <v>441607.94</v>
      </c>
      <c r="E501" s="146">
        <v>454492.34</v>
      </c>
      <c r="F501" s="146">
        <v>486867.4</v>
      </c>
      <c r="G501" s="146">
        <v>494174.36</v>
      </c>
      <c r="H501" s="146">
        <v>491921.93</v>
      </c>
      <c r="I501" s="146">
        <v>514631.41</v>
      </c>
      <c r="J501" s="146">
        <v>494416.08</v>
      </c>
      <c r="K501" s="146">
        <v>516015.37</v>
      </c>
      <c r="L501" s="146">
        <v>479505.27</v>
      </c>
      <c r="M501" s="147">
        <v>483430.52</v>
      </c>
      <c r="N501" s="146">
        <v>454879.02</v>
      </c>
      <c r="O501" s="146">
        <v>456328.06</v>
      </c>
      <c r="P501" s="146">
        <v>494890.63</v>
      </c>
      <c r="Q501" s="146">
        <v>437868.19</v>
      </c>
      <c r="R501" s="146">
        <v>294613.84000000003</v>
      </c>
      <c r="S501" s="58">
        <f t="shared" si="7"/>
        <v>7805419.4799999995</v>
      </c>
    </row>
    <row r="502" spans="1:19" x14ac:dyDescent="0.25">
      <c r="A502" s="145" t="s">
        <v>1171</v>
      </c>
      <c r="B502" s="118">
        <v>262180.8</v>
      </c>
      <c r="C502" s="118">
        <v>266135.18</v>
      </c>
      <c r="D502" s="118">
        <v>250279.33</v>
      </c>
      <c r="E502" s="118">
        <v>253575.05</v>
      </c>
      <c r="F502" s="118">
        <v>305473.58</v>
      </c>
      <c r="G502" s="118">
        <v>306436.12</v>
      </c>
      <c r="H502" s="118">
        <v>346614.46</v>
      </c>
      <c r="I502" s="118">
        <v>351459.92</v>
      </c>
      <c r="J502" s="118">
        <v>300785.65999999997</v>
      </c>
      <c r="K502" s="118">
        <v>319804.36</v>
      </c>
      <c r="L502" s="118">
        <v>279132.01</v>
      </c>
      <c r="M502" s="148">
        <v>278751.94</v>
      </c>
      <c r="N502" s="118">
        <v>266673.21000000002</v>
      </c>
      <c r="O502" s="118">
        <v>282700.01</v>
      </c>
      <c r="P502" s="118">
        <v>270815.15999999997</v>
      </c>
      <c r="Q502" s="118">
        <v>246632.56</v>
      </c>
      <c r="R502" s="118">
        <v>240526.91</v>
      </c>
      <c r="S502" s="58">
        <f t="shared" si="7"/>
        <v>4827976.26</v>
      </c>
    </row>
    <row r="503" spans="1:19" x14ac:dyDescent="0.25">
      <c r="A503" s="145" t="s">
        <v>1172</v>
      </c>
      <c r="B503" s="146">
        <v>256217.77</v>
      </c>
      <c r="C503" s="146">
        <v>231996.01</v>
      </c>
      <c r="D503" s="146">
        <v>268789.36</v>
      </c>
      <c r="E503" s="146">
        <v>255806.51</v>
      </c>
      <c r="F503" s="146">
        <v>270226.36</v>
      </c>
      <c r="G503" s="146">
        <v>267333.75</v>
      </c>
      <c r="H503" s="146">
        <v>288877.86</v>
      </c>
      <c r="I503" s="146">
        <v>286768.03000000003</v>
      </c>
      <c r="J503" s="146">
        <v>276840.45</v>
      </c>
      <c r="K503" s="146">
        <v>296526.01</v>
      </c>
      <c r="L503" s="146">
        <v>285487.34000000003</v>
      </c>
      <c r="M503" s="147">
        <v>289224.65000000002</v>
      </c>
      <c r="N503" s="146">
        <v>251400.38</v>
      </c>
      <c r="O503" s="146">
        <v>246268.08</v>
      </c>
      <c r="P503" s="146">
        <v>270632.53999999998</v>
      </c>
      <c r="Q503" s="146">
        <v>223405.45</v>
      </c>
      <c r="R503" s="146">
        <v>239493.34</v>
      </c>
      <c r="S503" s="58">
        <f t="shared" si="7"/>
        <v>4505293.8899999997</v>
      </c>
    </row>
    <row r="504" spans="1:19" x14ac:dyDescent="0.25">
      <c r="A504" s="145" t="s">
        <v>1173</v>
      </c>
      <c r="B504" s="118">
        <v>301698.06</v>
      </c>
      <c r="C504" s="118">
        <v>272673.75</v>
      </c>
      <c r="D504" s="118">
        <v>334126.59000000003</v>
      </c>
      <c r="E504" s="118">
        <v>418482.74</v>
      </c>
      <c r="F504" s="118">
        <v>465695.64</v>
      </c>
      <c r="G504" s="118">
        <v>541136.35</v>
      </c>
      <c r="H504" s="118">
        <v>561862.55000000005</v>
      </c>
      <c r="I504" s="118">
        <v>556930.16</v>
      </c>
      <c r="J504" s="118">
        <v>473215.9</v>
      </c>
      <c r="K504" s="118">
        <v>472633.14</v>
      </c>
      <c r="L504" s="118">
        <v>395691.09</v>
      </c>
      <c r="M504" s="148">
        <v>380772.73</v>
      </c>
      <c r="N504" s="118">
        <v>326403.65999999997</v>
      </c>
      <c r="O504" s="118">
        <v>332932.26</v>
      </c>
      <c r="P504" s="118">
        <v>410258.29</v>
      </c>
      <c r="Q504" s="118">
        <v>424826.18</v>
      </c>
      <c r="R504" s="118">
        <v>492384</v>
      </c>
      <c r="S504" s="58">
        <f t="shared" si="7"/>
        <v>7161723.0900000008</v>
      </c>
    </row>
    <row r="505" spans="1:19" x14ac:dyDescent="0.25">
      <c r="A505" s="145" t="s">
        <v>1215</v>
      </c>
      <c r="B505" s="118">
        <v>139909.25</v>
      </c>
      <c r="C505" s="118">
        <v>139587.9</v>
      </c>
      <c r="D505" s="118">
        <v>164763.94</v>
      </c>
      <c r="E505" s="118">
        <v>135271.49</v>
      </c>
      <c r="F505" s="118">
        <v>170770.23</v>
      </c>
      <c r="G505" s="118">
        <v>149684.34</v>
      </c>
      <c r="H505" s="118">
        <v>178806.77</v>
      </c>
      <c r="I505" s="118">
        <v>187825.16</v>
      </c>
      <c r="J505" s="118">
        <v>173358.12</v>
      </c>
      <c r="K505" s="118">
        <v>147388.56</v>
      </c>
      <c r="L505" s="118">
        <v>108676.92</v>
      </c>
      <c r="M505" s="148">
        <v>114181.33</v>
      </c>
      <c r="N505" s="118">
        <v>102202.59</v>
      </c>
      <c r="O505" s="118">
        <v>117159.4</v>
      </c>
      <c r="P505" s="118">
        <v>142874.56</v>
      </c>
      <c r="Q505" s="118">
        <v>123784.84</v>
      </c>
      <c r="R505" s="118">
        <v>128005.22</v>
      </c>
      <c r="S505" s="58">
        <f t="shared" si="7"/>
        <v>2424250.6199999996</v>
      </c>
    </row>
    <row r="506" spans="1:19" x14ac:dyDescent="0.25">
      <c r="A506" s="145" t="s">
        <v>1216</v>
      </c>
      <c r="B506" s="146">
        <v>485868.79</v>
      </c>
      <c r="C506" s="146">
        <v>460830.56</v>
      </c>
      <c r="D506" s="146">
        <v>511874.91</v>
      </c>
      <c r="E506" s="146">
        <v>548226.07999999996</v>
      </c>
      <c r="F506" s="146">
        <v>533050.03</v>
      </c>
      <c r="G506" s="146">
        <v>536382.65</v>
      </c>
      <c r="H506" s="146">
        <v>532849.74</v>
      </c>
      <c r="I506" s="146">
        <v>519377.41</v>
      </c>
      <c r="J506" s="146">
        <v>499235.77</v>
      </c>
      <c r="K506" s="146">
        <v>497634.3</v>
      </c>
      <c r="L506" s="146">
        <v>459213.37</v>
      </c>
      <c r="M506" s="147">
        <v>470663.41</v>
      </c>
      <c r="N506" s="146">
        <v>409137.89</v>
      </c>
      <c r="O506" s="146">
        <v>407538.23</v>
      </c>
      <c r="P506" s="146">
        <v>422965.7</v>
      </c>
      <c r="Q506" s="146">
        <v>389064.98</v>
      </c>
      <c r="R506" s="146">
        <v>426097.58</v>
      </c>
      <c r="S506" s="58">
        <f t="shared" si="7"/>
        <v>8110011.3999999985</v>
      </c>
    </row>
    <row r="507" spans="1:19" x14ac:dyDescent="0.25">
      <c r="A507" s="145" t="s">
        <v>1217</v>
      </c>
      <c r="B507" s="118">
        <v>369856.89</v>
      </c>
      <c r="C507" s="118">
        <v>339561.28</v>
      </c>
      <c r="D507" s="118">
        <v>373992.74</v>
      </c>
      <c r="E507" s="118">
        <v>401319.73</v>
      </c>
      <c r="F507" s="118">
        <v>443268.58</v>
      </c>
      <c r="G507" s="118">
        <v>461909.72</v>
      </c>
      <c r="H507" s="118">
        <v>490116.05</v>
      </c>
      <c r="I507" s="118">
        <v>499686.11</v>
      </c>
      <c r="J507" s="118">
        <v>475815.74</v>
      </c>
      <c r="K507" s="118">
        <v>456484.35</v>
      </c>
      <c r="L507" s="118">
        <v>419242.92</v>
      </c>
      <c r="M507" s="148">
        <v>430995.75</v>
      </c>
      <c r="N507" s="118">
        <v>395318.72</v>
      </c>
      <c r="O507" s="118">
        <v>392509.06</v>
      </c>
      <c r="P507" s="118">
        <v>421403.11</v>
      </c>
      <c r="Q507" s="118">
        <v>402158.01</v>
      </c>
      <c r="R507" s="118">
        <v>422529.91</v>
      </c>
      <c r="S507" s="58">
        <f t="shared" si="7"/>
        <v>7196168.669999999</v>
      </c>
    </row>
    <row r="508" spans="1:19" x14ac:dyDescent="0.25">
      <c r="A508" s="145" t="s">
        <v>1218</v>
      </c>
      <c r="B508" s="146">
        <v>278594.78000000003</v>
      </c>
      <c r="C508" s="146">
        <v>270251.86</v>
      </c>
      <c r="D508" s="146">
        <v>300650.13</v>
      </c>
      <c r="E508" s="146">
        <v>292738.96999999997</v>
      </c>
      <c r="F508" s="146">
        <v>258482.85</v>
      </c>
      <c r="G508" s="146">
        <v>263604.69</v>
      </c>
      <c r="H508" s="146">
        <v>265070.34999999998</v>
      </c>
      <c r="I508" s="146">
        <v>261800.44</v>
      </c>
      <c r="J508" s="146">
        <v>252768.9</v>
      </c>
      <c r="K508" s="146">
        <v>265763.71000000002</v>
      </c>
      <c r="L508" s="146">
        <v>257022.23</v>
      </c>
      <c r="M508" s="147">
        <v>262534.49</v>
      </c>
      <c r="N508" s="146">
        <v>231117.24</v>
      </c>
      <c r="O508" s="146">
        <v>253002.16</v>
      </c>
      <c r="P508" s="146">
        <v>255458.73</v>
      </c>
      <c r="Q508" s="146">
        <v>218859.57</v>
      </c>
      <c r="R508" s="146">
        <v>208212.11</v>
      </c>
      <c r="S508" s="58">
        <f t="shared" si="7"/>
        <v>4395933.21</v>
      </c>
    </row>
    <row r="509" spans="1:19" x14ac:dyDescent="0.25">
      <c r="A509" s="145" t="s">
        <v>678</v>
      </c>
      <c r="B509" s="146">
        <v>808938.02</v>
      </c>
      <c r="C509" s="146">
        <v>796972.700000001</v>
      </c>
      <c r="D509" s="146">
        <v>920726.52</v>
      </c>
      <c r="E509" s="146">
        <v>969433.37</v>
      </c>
      <c r="F509" s="146">
        <v>569646.43999999994</v>
      </c>
      <c r="G509" s="146">
        <v>550902.02</v>
      </c>
      <c r="H509" s="146">
        <v>559127.36</v>
      </c>
      <c r="I509" s="146">
        <v>551615.13</v>
      </c>
      <c r="J509" s="146">
        <v>517004.03</v>
      </c>
      <c r="K509" s="146">
        <v>534477.54</v>
      </c>
      <c r="L509" s="146">
        <v>494643.72</v>
      </c>
      <c r="M509" s="147">
        <v>505454.03</v>
      </c>
      <c r="N509" s="146">
        <v>492540.69</v>
      </c>
      <c r="O509" s="146">
        <v>502273</v>
      </c>
      <c r="P509" s="146">
        <v>550094.97</v>
      </c>
      <c r="Q509" s="146">
        <v>472015.48</v>
      </c>
      <c r="R509" s="146">
        <v>483398.03</v>
      </c>
      <c r="S509" s="58">
        <f t="shared" si="7"/>
        <v>10279263.050000003</v>
      </c>
    </row>
    <row r="510" spans="1:19" x14ac:dyDescent="0.25">
      <c r="A510" s="145" t="s">
        <v>1219</v>
      </c>
      <c r="B510" s="118">
        <v>425824.3</v>
      </c>
      <c r="C510" s="118">
        <v>406991.1</v>
      </c>
      <c r="D510" s="118">
        <v>440789.87</v>
      </c>
      <c r="E510" s="118">
        <v>495407.3</v>
      </c>
      <c r="F510" s="118">
        <v>511330.11</v>
      </c>
      <c r="G510" s="118">
        <v>522490.16</v>
      </c>
      <c r="H510" s="118">
        <v>552949.46</v>
      </c>
      <c r="I510" s="118">
        <v>552276.22</v>
      </c>
      <c r="J510" s="118">
        <v>542366.84</v>
      </c>
      <c r="K510" s="118">
        <v>548927.71</v>
      </c>
      <c r="L510" s="118">
        <v>494125.87</v>
      </c>
      <c r="M510" s="148">
        <v>482513.67</v>
      </c>
      <c r="N510" s="118">
        <v>438853.26</v>
      </c>
      <c r="O510" s="118">
        <v>442839.26</v>
      </c>
      <c r="P510" s="118">
        <v>477013.1</v>
      </c>
      <c r="Q510" s="118">
        <v>431424.67</v>
      </c>
      <c r="R510" s="118">
        <v>437480.07</v>
      </c>
      <c r="S510" s="58">
        <f t="shared" si="7"/>
        <v>8203602.9699999997</v>
      </c>
    </row>
    <row r="511" spans="1:19" x14ac:dyDescent="0.25">
      <c r="A511" s="145" t="s">
        <v>1220</v>
      </c>
      <c r="B511" s="146">
        <v>95916.33</v>
      </c>
      <c r="C511" s="146">
        <v>77684.86</v>
      </c>
      <c r="D511" s="146">
        <v>80212.42</v>
      </c>
      <c r="E511" s="146">
        <v>90486.29</v>
      </c>
      <c r="F511" s="146">
        <v>98357.89</v>
      </c>
      <c r="G511" s="146">
        <v>95232.3</v>
      </c>
      <c r="H511" s="146">
        <v>94331.13</v>
      </c>
      <c r="I511" s="146">
        <v>101411.26</v>
      </c>
      <c r="J511" s="146">
        <v>103123.25</v>
      </c>
      <c r="K511" s="146">
        <v>105721.18</v>
      </c>
      <c r="L511" s="146">
        <v>99529.24</v>
      </c>
      <c r="M511" s="147">
        <v>97673.7</v>
      </c>
      <c r="N511" s="146">
        <v>91861.8</v>
      </c>
      <c r="O511" s="146">
        <v>89231.58</v>
      </c>
      <c r="P511" s="146">
        <v>93433.76</v>
      </c>
      <c r="Q511" s="146">
        <v>87691.83</v>
      </c>
      <c r="R511" s="146">
        <v>93902.399999999994</v>
      </c>
      <c r="S511" s="58">
        <f t="shared" si="7"/>
        <v>1595801.22</v>
      </c>
    </row>
    <row r="512" spans="1:19" x14ac:dyDescent="0.25">
      <c r="A512" s="145" t="s">
        <v>1221</v>
      </c>
      <c r="B512" s="118">
        <v>180082.44</v>
      </c>
      <c r="C512" s="118">
        <v>194177.3</v>
      </c>
      <c r="D512" s="118">
        <v>208109.4</v>
      </c>
      <c r="E512" s="118">
        <v>244191.75</v>
      </c>
      <c r="F512" s="118">
        <v>234086.24</v>
      </c>
      <c r="G512" s="118">
        <v>247169.29</v>
      </c>
      <c r="H512" s="118">
        <v>248790.3</v>
      </c>
      <c r="I512" s="118">
        <v>240383.67</v>
      </c>
      <c r="J512" s="118">
        <v>239869.12</v>
      </c>
      <c r="K512" s="118">
        <v>245413.37</v>
      </c>
      <c r="L512" s="118">
        <v>229077.43</v>
      </c>
      <c r="M512" s="148">
        <v>223435.96</v>
      </c>
      <c r="N512" s="118">
        <v>198436.49</v>
      </c>
      <c r="O512" s="118">
        <v>217240.47</v>
      </c>
      <c r="P512" s="118">
        <v>232649.52</v>
      </c>
      <c r="Q512" s="118">
        <v>229012.14</v>
      </c>
      <c r="R512" s="118">
        <v>257700.59</v>
      </c>
      <c r="S512" s="58">
        <f t="shared" si="7"/>
        <v>3869825.48</v>
      </c>
    </row>
    <row r="513" spans="1:19" x14ac:dyDescent="0.25">
      <c r="A513" s="145" t="s">
        <v>1181</v>
      </c>
      <c r="B513" s="118">
        <v>389822.14</v>
      </c>
      <c r="C513" s="118">
        <v>375004.44</v>
      </c>
      <c r="D513" s="118">
        <v>393566.14</v>
      </c>
      <c r="E513" s="118">
        <v>380785.55</v>
      </c>
      <c r="F513" s="118">
        <v>453131.51</v>
      </c>
      <c r="G513" s="118">
        <v>465134.41</v>
      </c>
      <c r="H513" s="118">
        <v>478025.66</v>
      </c>
      <c r="I513" s="118">
        <v>473446.72</v>
      </c>
      <c r="J513" s="118">
        <v>470698.18</v>
      </c>
      <c r="K513" s="118">
        <v>480861.93</v>
      </c>
      <c r="L513" s="118">
        <v>453357.21</v>
      </c>
      <c r="M513" s="148">
        <v>449889.26</v>
      </c>
      <c r="N513" s="118">
        <v>413590.87</v>
      </c>
      <c r="O513" s="118">
        <v>398982.61</v>
      </c>
      <c r="P513" s="118">
        <v>429893.79</v>
      </c>
      <c r="Q513" s="118">
        <v>380530.83</v>
      </c>
      <c r="R513" s="118">
        <v>411664.54</v>
      </c>
      <c r="S513" s="58">
        <f t="shared" si="7"/>
        <v>7298385.790000001</v>
      </c>
    </row>
    <row r="514" spans="1:19" x14ac:dyDescent="0.25">
      <c r="A514" s="145" t="s">
        <v>1182</v>
      </c>
      <c r="B514" s="146">
        <v>417832.63</v>
      </c>
      <c r="C514" s="146">
        <v>419029.58</v>
      </c>
      <c r="D514" s="146">
        <v>469681.83</v>
      </c>
      <c r="E514" s="146">
        <v>480678.16</v>
      </c>
      <c r="F514" s="146">
        <v>482201.5</v>
      </c>
      <c r="G514" s="146">
        <v>501558.86</v>
      </c>
      <c r="H514" s="146">
        <v>512652.21</v>
      </c>
      <c r="I514" s="146">
        <v>517661.06</v>
      </c>
      <c r="J514" s="146">
        <v>480895.98</v>
      </c>
      <c r="K514" s="146">
        <v>530539.16</v>
      </c>
      <c r="L514" s="146">
        <v>489355.87</v>
      </c>
      <c r="M514" s="147">
        <v>464574.22</v>
      </c>
      <c r="N514" s="146">
        <v>477068.38</v>
      </c>
      <c r="O514" s="146">
        <v>492692.56</v>
      </c>
      <c r="P514" s="146">
        <v>487046.63</v>
      </c>
      <c r="Q514" s="146">
        <v>454508.32</v>
      </c>
      <c r="R514" s="146">
        <v>448882.38</v>
      </c>
      <c r="S514" s="58">
        <f t="shared" ref="S514:S577" si="8">SUM(B514:R514)</f>
        <v>8126859.3300000001</v>
      </c>
    </row>
    <row r="515" spans="1:19" x14ac:dyDescent="0.25">
      <c r="A515" s="145" t="s">
        <v>1183</v>
      </c>
      <c r="B515" s="118">
        <v>190507.68</v>
      </c>
      <c r="C515" s="118">
        <v>168433.05</v>
      </c>
      <c r="D515" s="118">
        <v>192948.68</v>
      </c>
      <c r="E515" s="118">
        <v>192290</v>
      </c>
      <c r="F515" s="118">
        <v>177847.21</v>
      </c>
      <c r="G515" s="118">
        <v>186896.99</v>
      </c>
      <c r="H515" s="118">
        <v>193197.68</v>
      </c>
      <c r="I515" s="118">
        <v>199651.87</v>
      </c>
      <c r="J515" s="118">
        <v>206499.04</v>
      </c>
      <c r="K515" s="118">
        <v>217225.64</v>
      </c>
      <c r="L515" s="118">
        <v>212171.51</v>
      </c>
      <c r="M515" s="148">
        <v>191163.67</v>
      </c>
      <c r="N515" s="118">
        <v>183021.97</v>
      </c>
      <c r="O515" s="118">
        <v>185012.07</v>
      </c>
      <c r="P515" s="118">
        <v>182807.05</v>
      </c>
      <c r="Q515" s="118">
        <v>158710.93</v>
      </c>
      <c r="R515" s="118">
        <v>165364.34</v>
      </c>
      <c r="S515" s="58">
        <f t="shared" si="8"/>
        <v>3203749.3799999994</v>
      </c>
    </row>
    <row r="516" spans="1:19" x14ac:dyDescent="0.25">
      <c r="A516" s="145" t="s">
        <v>1184</v>
      </c>
      <c r="B516" s="146">
        <v>332682.07</v>
      </c>
      <c r="C516" s="146">
        <v>328800.8</v>
      </c>
      <c r="D516" s="146">
        <v>377726.5</v>
      </c>
      <c r="E516" s="146">
        <v>415793.54</v>
      </c>
      <c r="F516" s="146">
        <v>454617.77</v>
      </c>
      <c r="G516" s="146">
        <v>480089.81</v>
      </c>
      <c r="H516" s="146">
        <v>527627.79</v>
      </c>
      <c r="I516" s="146">
        <v>539443.34</v>
      </c>
      <c r="J516" s="146">
        <v>480642.75</v>
      </c>
      <c r="K516" s="146">
        <v>506371.34</v>
      </c>
      <c r="L516" s="146">
        <v>430536.43</v>
      </c>
      <c r="M516" s="147">
        <v>419324.95</v>
      </c>
      <c r="N516" s="146">
        <v>379176.11</v>
      </c>
      <c r="O516" s="146">
        <v>367127.08</v>
      </c>
      <c r="P516" s="146">
        <v>407583.24</v>
      </c>
      <c r="Q516" s="146">
        <v>395742.16</v>
      </c>
      <c r="R516" s="146">
        <v>434381.99</v>
      </c>
      <c r="S516" s="58">
        <f t="shared" si="8"/>
        <v>7277667.6700000009</v>
      </c>
    </row>
    <row r="517" spans="1:19" x14ac:dyDescent="0.25">
      <c r="A517" s="145" t="s">
        <v>1185</v>
      </c>
      <c r="B517" s="118">
        <v>207263.54</v>
      </c>
      <c r="C517" s="118">
        <v>182725.6</v>
      </c>
      <c r="D517" s="118">
        <v>211208.09</v>
      </c>
      <c r="E517" s="118">
        <v>217545.67</v>
      </c>
      <c r="F517" s="118">
        <v>273010.65999999997</v>
      </c>
      <c r="G517" s="118">
        <v>202335.55</v>
      </c>
      <c r="H517" s="118">
        <v>225066.61</v>
      </c>
      <c r="I517" s="118">
        <v>223993.94</v>
      </c>
      <c r="J517" s="118">
        <v>238671.42</v>
      </c>
      <c r="K517" s="118">
        <v>234494.13</v>
      </c>
      <c r="L517" s="118">
        <v>223245.43</v>
      </c>
      <c r="M517" s="148">
        <v>224975.18</v>
      </c>
      <c r="N517" s="118">
        <v>204823.16</v>
      </c>
      <c r="O517" s="118">
        <v>200052.95</v>
      </c>
      <c r="P517" s="118">
        <v>214975.47</v>
      </c>
      <c r="Q517" s="118">
        <v>182346.63</v>
      </c>
      <c r="R517" s="118">
        <v>203667.81</v>
      </c>
      <c r="S517" s="58">
        <f t="shared" si="8"/>
        <v>3670401.8400000008</v>
      </c>
    </row>
    <row r="518" spans="1:19" x14ac:dyDescent="0.25">
      <c r="A518" s="145" t="s">
        <v>1186</v>
      </c>
      <c r="B518" s="146">
        <v>257649.41</v>
      </c>
      <c r="C518" s="146">
        <v>231152.16</v>
      </c>
      <c r="D518" s="146">
        <v>275811.03999999998</v>
      </c>
      <c r="E518" s="146">
        <v>281613.71000000002</v>
      </c>
      <c r="F518" s="146">
        <v>300608.69</v>
      </c>
      <c r="G518" s="146">
        <v>289075.12</v>
      </c>
      <c r="H518" s="146">
        <v>313027.81</v>
      </c>
      <c r="I518" s="146">
        <v>308349.73</v>
      </c>
      <c r="J518" s="146">
        <v>290637.51</v>
      </c>
      <c r="K518" s="146">
        <v>298385.51</v>
      </c>
      <c r="L518" s="146">
        <v>292444.21000000002</v>
      </c>
      <c r="M518" s="147">
        <v>281325.36</v>
      </c>
      <c r="N518" s="146">
        <v>271984.3</v>
      </c>
      <c r="O518" s="146">
        <v>266356.2</v>
      </c>
      <c r="P518" s="146">
        <v>291723.48</v>
      </c>
      <c r="Q518" s="146">
        <v>258664.29</v>
      </c>
      <c r="R518" s="146">
        <v>274552.36</v>
      </c>
      <c r="S518" s="58">
        <f t="shared" si="8"/>
        <v>4783360.8899999997</v>
      </c>
    </row>
    <row r="519" spans="1:19" x14ac:dyDescent="0.25">
      <c r="A519" s="145" t="s">
        <v>1187</v>
      </c>
      <c r="B519" s="118">
        <v>535735.65</v>
      </c>
      <c r="C519" s="118">
        <v>512117.23</v>
      </c>
      <c r="D519" s="118">
        <v>563492.89</v>
      </c>
      <c r="E519" s="118">
        <v>543192.48</v>
      </c>
      <c r="F519" s="118">
        <v>560475.36</v>
      </c>
      <c r="G519" s="118">
        <v>533384.92000000004</v>
      </c>
      <c r="H519" s="118">
        <v>560157.31000000006</v>
      </c>
      <c r="I519" s="118">
        <v>548819.25</v>
      </c>
      <c r="J519" s="118">
        <v>521954.22</v>
      </c>
      <c r="K519" s="118">
        <v>577526.29</v>
      </c>
      <c r="L519" s="118">
        <v>547110.31999999995</v>
      </c>
      <c r="M519" s="148">
        <v>514258.45</v>
      </c>
      <c r="N519" s="118">
        <v>469218.46</v>
      </c>
      <c r="O519" s="118">
        <v>480352.56</v>
      </c>
      <c r="P519" s="118">
        <v>526544.32999999996</v>
      </c>
      <c r="Q519" s="118">
        <v>426745.77</v>
      </c>
      <c r="R519" s="118">
        <v>420299.42</v>
      </c>
      <c r="S519" s="58">
        <f t="shared" si="8"/>
        <v>8841384.9100000001</v>
      </c>
    </row>
    <row r="520" spans="1:19" x14ac:dyDescent="0.25">
      <c r="A520" s="145" t="s">
        <v>1188</v>
      </c>
      <c r="B520" s="146">
        <v>381768.03</v>
      </c>
      <c r="C520" s="146">
        <v>359530.98</v>
      </c>
      <c r="D520" s="146">
        <v>418520</v>
      </c>
      <c r="E520" s="146">
        <v>510638.18</v>
      </c>
      <c r="F520" s="146">
        <v>551120.92000000004</v>
      </c>
      <c r="G520" s="146">
        <v>579732.75</v>
      </c>
      <c r="H520" s="146">
        <v>556450.9</v>
      </c>
      <c r="I520" s="146">
        <v>533188.28</v>
      </c>
      <c r="J520" s="146">
        <v>483903.64</v>
      </c>
      <c r="K520" s="146">
        <v>536444.22</v>
      </c>
      <c r="L520" s="146">
        <v>485382.04</v>
      </c>
      <c r="M520" s="147">
        <v>436951.68</v>
      </c>
      <c r="N520" s="146">
        <v>381559.14</v>
      </c>
      <c r="O520" s="146">
        <v>411648.41</v>
      </c>
      <c r="P520" s="146">
        <v>471507.89</v>
      </c>
      <c r="Q520" s="146">
        <v>452787.15</v>
      </c>
      <c r="R520" s="146">
        <v>495141.74</v>
      </c>
      <c r="S520" s="58">
        <f t="shared" si="8"/>
        <v>8046275.9499999993</v>
      </c>
    </row>
    <row r="521" spans="1:19" x14ac:dyDescent="0.25">
      <c r="A521" s="145" t="s">
        <v>1189</v>
      </c>
      <c r="B521" s="118">
        <v>261838.49</v>
      </c>
      <c r="C521" s="118">
        <v>233116.06</v>
      </c>
      <c r="D521" s="118">
        <v>260026.79</v>
      </c>
      <c r="E521" s="118">
        <v>236872.19</v>
      </c>
      <c r="F521" s="118">
        <v>265883.15000000002</v>
      </c>
      <c r="G521" s="118">
        <v>227121.21</v>
      </c>
      <c r="H521" s="118">
        <v>287701.55</v>
      </c>
      <c r="I521" s="118">
        <v>292940.49</v>
      </c>
      <c r="J521" s="118">
        <v>231982.8</v>
      </c>
      <c r="K521" s="118">
        <v>227523.69</v>
      </c>
      <c r="L521" s="118">
        <v>222640.19</v>
      </c>
      <c r="M521" s="148">
        <v>245853.3</v>
      </c>
      <c r="N521" s="118">
        <v>229559.85</v>
      </c>
      <c r="O521" s="118">
        <v>235470.69</v>
      </c>
      <c r="P521" s="118">
        <v>218882.48</v>
      </c>
      <c r="Q521" s="118">
        <v>171335.44</v>
      </c>
      <c r="R521" s="118">
        <v>183340.74</v>
      </c>
      <c r="S521" s="58">
        <f t="shared" si="8"/>
        <v>4032089.1099999994</v>
      </c>
    </row>
    <row r="522" spans="1:19" x14ac:dyDescent="0.25">
      <c r="A522" s="145" t="s">
        <v>1190</v>
      </c>
      <c r="B522" s="146">
        <v>154906.07</v>
      </c>
      <c r="C522" s="146"/>
      <c r="D522" s="146"/>
      <c r="E522" s="146"/>
      <c r="F522" s="146"/>
      <c r="G522" s="146">
        <v>77114.02</v>
      </c>
      <c r="H522" s="146">
        <v>189526.89</v>
      </c>
      <c r="I522" s="146">
        <v>187431.48</v>
      </c>
      <c r="J522" s="146">
        <v>194285.27</v>
      </c>
      <c r="K522" s="146">
        <v>210179.99</v>
      </c>
      <c r="L522" s="146">
        <v>206980.47</v>
      </c>
      <c r="M522" s="147">
        <v>216624.27</v>
      </c>
      <c r="N522" s="146">
        <v>193821.68</v>
      </c>
      <c r="O522" s="146">
        <v>195095.32</v>
      </c>
      <c r="P522" s="146">
        <v>187411.35</v>
      </c>
      <c r="Q522" s="146">
        <v>161222.85999999999</v>
      </c>
      <c r="R522" s="146">
        <v>186693.61</v>
      </c>
      <c r="S522" s="58">
        <f t="shared" si="8"/>
        <v>2361293.2800000003</v>
      </c>
    </row>
    <row r="523" spans="1:19" x14ac:dyDescent="0.25">
      <c r="A523" s="145" t="s">
        <v>1191</v>
      </c>
      <c r="B523" s="118">
        <v>382436.01</v>
      </c>
      <c r="C523" s="118">
        <v>349959.08</v>
      </c>
      <c r="D523" s="118">
        <v>407040.72</v>
      </c>
      <c r="E523" s="118">
        <v>410587.91</v>
      </c>
      <c r="F523" s="118">
        <v>470188.59</v>
      </c>
      <c r="G523" s="118">
        <v>460838.53</v>
      </c>
      <c r="H523" s="118">
        <v>483540.62</v>
      </c>
      <c r="I523" s="118">
        <v>499191.83</v>
      </c>
      <c r="J523" s="118">
        <v>477743.51</v>
      </c>
      <c r="K523" s="118">
        <v>487383.61</v>
      </c>
      <c r="L523" s="118">
        <v>475829.53</v>
      </c>
      <c r="M523" s="148">
        <v>484808.08</v>
      </c>
      <c r="N523" s="118">
        <v>434917.02</v>
      </c>
      <c r="O523" s="118">
        <v>437005.81</v>
      </c>
      <c r="P523" s="118">
        <v>462756.59</v>
      </c>
      <c r="Q523" s="118">
        <v>420969.04</v>
      </c>
      <c r="R523" s="118">
        <v>447252.86</v>
      </c>
      <c r="S523" s="58">
        <f t="shared" si="8"/>
        <v>7592449.3400000008</v>
      </c>
    </row>
    <row r="524" spans="1:19" x14ac:dyDescent="0.25">
      <c r="A524" s="145" t="s">
        <v>1192</v>
      </c>
      <c r="B524" s="146">
        <v>330324.42</v>
      </c>
      <c r="C524" s="146">
        <v>295541.90999999997</v>
      </c>
      <c r="D524" s="146">
        <v>358873.48</v>
      </c>
      <c r="E524" s="146">
        <v>388555.01</v>
      </c>
      <c r="F524" s="146">
        <v>427906.53</v>
      </c>
      <c r="G524" s="146">
        <v>433275.35</v>
      </c>
      <c r="H524" s="146">
        <v>443184.4</v>
      </c>
      <c r="I524" s="146">
        <v>432419.82</v>
      </c>
      <c r="J524" s="146">
        <v>417557.61</v>
      </c>
      <c r="K524" s="146">
        <v>469757.62</v>
      </c>
      <c r="L524" s="146">
        <v>367709.52</v>
      </c>
      <c r="M524" s="147">
        <v>377407.48</v>
      </c>
      <c r="N524" s="146">
        <v>356997.86</v>
      </c>
      <c r="O524" s="146">
        <v>346689.49</v>
      </c>
      <c r="P524" s="146">
        <v>387285.71</v>
      </c>
      <c r="Q524" s="146">
        <v>361927.92</v>
      </c>
      <c r="R524" s="146">
        <v>368667.84</v>
      </c>
      <c r="S524" s="58">
        <f t="shared" si="8"/>
        <v>6564081.9700000007</v>
      </c>
    </row>
    <row r="525" spans="1:19" x14ac:dyDescent="0.25">
      <c r="A525" s="145" t="s">
        <v>1193</v>
      </c>
      <c r="B525" s="118">
        <v>17816.93</v>
      </c>
      <c r="C525" s="118">
        <v>14269.78</v>
      </c>
      <c r="D525" s="118">
        <v>15279.59</v>
      </c>
      <c r="E525" s="118">
        <v>23136.54</v>
      </c>
      <c r="F525" s="118">
        <v>27100.18</v>
      </c>
      <c r="G525" s="118">
        <v>24845.66</v>
      </c>
      <c r="H525" s="118">
        <v>31034.32</v>
      </c>
      <c r="I525" s="118">
        <v>28055.66</v>
      </c>
      <c r="J525" s="118">
        <v>12345.26</v>
      </c>
      <c r="K525" s="118">
        <v>14053.61</v>
      </c>
      <c r="L525" s="118">
        <v>10294.02</v>
      </c>
      <c r="M525" s="148">
        <v>11458.23</v>
      </c>
      <c r="N525" s="118">
        <v>9681.0400000000009</v>
      </c>
      <c r="O525" s="118">
        <v>8941.2800000000007</v>
      </c>
      <c r="P525" s="118">
        <v>10561.12</v>
      </c>
      <c r="Q525" s="118">
        <v>11052.5</v>
      </c>
      <c r="R525" s="118">
        <v>12451.47</v>
      </c>
      <c r="S525" s="58">
        <f t="shared" si="8"/>
        <v>282377.19</v>
      </c>
    </row>
    <row r="526" spans="1:19" x14ac:dyDescent="0.25">
      <c r="A526" s="145" t="s">
        <v>1194</v>
      </c>
      <c r="B526" s="146">
        <v>314675.8</v>
      </c>
      <c r="C526" s="146">
        <v>281178.02</v>
      </c>
      <c r="D526" s="146">
        <v>316556.93</v>
      </c>
      <c r="E526" s="146">
        <v>330168.63</v>
      </c>
      <c r="F526" s="146">
        <v>340928.01</v>
      </c>
      <c r="G526" s="146">
        <v>332878.12</v>
      </c>
      <c r="H526" s="146">
        <v>343545.38</v>
      </c>
      <c r="I526" s="146">
        <v>346604.89</v>
      </c>
      <c r="J526" s="146">
        <v>345544.35</v>
      </c>
      <c r="K526" s="146">
        <v>359720.74</v>
      </c>
      <c r="L526" s="146">
        <v>344138.62</v>
      </c>
      <c r="M526" s="147">
        <v>342931.19</v>
      </c>
      <c r="N526" s="146">
        <v>307091</v>
      </c>
      <c r="O526" s="146">
        <v>304053.53999999998</v>
      </c>
      <c r="P526" s="146">
        <v>325607.71000000002</v>
      </c>
      <c r="Q526" s="146">
        <v>293466.45</v>
      </c>
      <c r="R526" s="146">
        <v>319059.05</v>
      </c>
      <c r="S526" s="58">
        <f t="shared" si="8"/>
        <v>5548148.4299999997</v>
      </c>
    </row>
    <row r="527" spans="1:19" x14ac:dyDescent="0.25">
      <c r="A527" s="145" t="s">
        <v>1195</v>
      </c>
      <c r="B527" s="118">
        <v>449335.45</v>
      </c>
      <c r="C527" s="118">
        <v>398666.46</v>
      </c>
      <c r="D527" s="118">
        <v>455351.46</v>
      </c>
      <c r="E527" s="118">
        <v>471993.53</v>
      </c>
      <c r="F527" s="118">
        <v>492790.96</v>
      </c>
      <c r="G527" s="118">
        <v>498906.78</v>
      </c>
      <c r="H527" s="118">
        <v>525516.68000000005</v>
      </c>
      <c r="I527" s="118">
        <v>526137.78</v>
      </c>
      <c r="J527" s="118">
        <v>507720.81</v>
      </c>
      <c r="K527" s="118">
        <v>518696.21</v>
      </c>
      <c r="L527" s="118">
        <v>468073.05</v>
      </c>
      <c r="M527" s="148">
        <v>470606.79</v>
      </c>
      <c r="N527" s="118">
        <v>427224.04</v>
      </c>
      <c r="O527" s="118">
        <v>446403.93</v>
      </c>
      <c r="P527" s="118">
        <v>496354.6</v>
      </c>
      <c r="Q527" s="118">
        <v>460736.19</v>
      </c>
      <c r="R527" s="118">
        <v>504115.97</v>
      </c>
      <c r="S527" s="58">
        <f t="shared" si="8"/>
        <v>8118630.6899999995</v>
      </c>
    </row>
    <row r="528" spans="1:19" x14ac:dyDescent="0.25">
      <c r="A528" s="145" t="s">
        <v>1196</v>
      </c>
      <c r="B528" s="146">
        <v>95581.53</v>
      </c>
      <c r="C528" s="146">
        <v>89320.77</v>
      </c>
      <c r="D528" s="146">
        <v>111827.45</v>
      </c>
      <c r="E528" s="146">
        <v>95877.01</v>
      </c>
      <c r="F528" s="146">
        <v>91336.73</v>
      </c>
      <c r="G528" s="146">
        <v>84646.96</v>
      </c>
      <c r="H528" s="146">
        <v>83663.69</v>
      </c>
      <c r="I528" s="146">
        <v>90172.03</v>
      </c>
      <c r="J528" s="146">
        <v>86035.62</v>
      </c>
      <c r="K528" s="146">
        <v>88309.33</v>
      </c>
      <c r="L528" s="146">
        <v>88023.97</v>
      </c>
      <c r="M528" s="147">
        <v>89306.77</v>
      </c>
      <c r="N528" s="146">
        <v>84702.61</v>
      </c>
      <c r="O528" s="146">
        <v>86043.22</v>
      </c>
      <c r="P528" s="146">
        <v>93920.2</v>
      </c>
      <c r="Q528" s="146">
        <v>86553.03</v>
      </c>
      <c r="R528" s="146">
        <v>89462.63</v>
      </c>
      <c r="S528" s="58">
        <f t="shared" si="8"/>
        <v>1534783.5499999998</v>
      </c>
    </row>
    <row r="529" spans="1:19" x14ac:dyDescent="0.25">
      <c r="A529" s="145" t="s">
        <v>1197</v>
      </c>
      <c r="B529" s="118">
        <v>788183.86</v>
      </c>
      <c r="C529" s="118">
        <v>842656.02</v>
      </c>
      <c r="D529" s="118">
        <v>982927.97</v>
      </c>
      <c r="E529" s="118">
        <v>803460.66</v>
      </c>
      <c r="F529" s="118">
        <v>846120.85</v>
      </c>
      <c r="G529" s="118">
        <v>847029.1</v>
      </c>
      <c r="H529" s="118">
        <v>889093.03</v>
      </c>
      <c r="I529" s="118">
        <v>802825.18</v>
      </c>
      <c r="J529" s="118">
        <v>774006.17</v>
      </c>
      <c r="K529" s="118">
        <v>778545.58</v>
      </c>
      <c r="L529" s="118">
        <v>813134.61</v>
      </c>
      <c r="M529" s="148">
        <v>774710.78</v>
      </c>
      <c r="N529" s="118">
        <v>690130</v>
      </c>
      <c r="O529" s="118">
        <v>807877.85</v>
      </c>
      <c r="P529" s="118">
        <v>707712.21000000101</v>
      </c>
      <c r="Q529" s="118">
        <v>563163.91</v>
      </c>
      <c r="R529" s="118">
        <v>742119.26</v>
      </c>
      <c r="S529" s="58">
        <f t="shared" si="8"/>
        <v>13453697.039999999</v>
      </c>
    </row>
    <row r="530" spans="1:19" x14ac:dyDescent="0.25">
      <c r="A530" s="145" t="s">
        <v>1198</v>
      </c>
      <c r="B530" s="146">
        <v>368046.75</v>
      </c>
      <c r="C530" s="146">
        <v>336407.97</v>
      </c>
      <c r="D530" s="146">
        <v>416649.06</v>
      </c>
      <c r="E530" s="146">
        <v>459396.63</v>
      </c>
      <c r="F530" s="146">
        <v>515025.07</v>
      </c>
      <c r="G530" s="146">
        <v>542721.87</v>
      </c>
      <c r="H530" s="146">
        <v>521484.2</v>
      </c>
      <c r="I530" s="146">
        <v>541062.5</v>
      </c>
      <c r="J530" s="146">
        <v>484826.04</v>
      </c>
      <c r="K530" s="146">
        <v>493626.11</v>
      </c>
      <c r="L530" s="146">
        <v>474293.27</v>
      </c>
      <c r="M530" s="147">
        <v>457943.83</v>
      </c>
      <c r="N530" s="146">
        <v>409299.34</v>
      </c>
      <c r="O530" s="146">
        <v>412443.46</v>
      </c>
      <c r="P530" s="146">
        <v>422684.78</v>
      </c>
      <c r="Q530" s="146">
        <v>431962.14</v>
      </c>
      <c r="R530" s="146">
        <v>482024.85</v>
      </c>
      <c r="S530" s="58">
        <f t="shared" si="8"/>
        <v>7769897.8700000001</v>
      </c>
    </row>
    <row r="531" spans="1:19" x14ac:dyDescent="0.25">
      <c r="A531" s="145" t="s">
        <v>1199</v>
      </c>
      <c r="B531" s="118">
        <v>293741.78000000003</v>
      </c>
      <c r="C531" s="118">
        <v>273800.95</v>
      </c>
      <c r="D531" s="118">
        <v>312805.27</v>
      </c>
      <c r="E531" s="118">
        <v>336229.96</v>
      </c>
      <c r="F531" s="118">
        <v>366704.59</v>
      </c>
      <c r="G531" s="118">
        <v>391727.96</v>
      </c>
      <c r="H531" s="118">
        <v>379641.04</v>
      </c>
      <c r="I531" s="118">
        <v>393766.36</v>
      </c>
      <c r="J531" s="118">
        <v>364044.27</v>
      </c>
      <c r="K531" s="118">
        <v>388143.88</v>
      </c>
      <c r="L531" s="118">
        <v>375747.83</v>
      </c>
      <c r="M531" s="148">
        <v>375284.09</v>
      </c>
      <c r="N531" s="118">
        <v>343018.75</v>
      </c>
      <c r="O531" s="118">
        <v>324956.69</v>
      </c>
      <c r="P531" s="118">
        <v>339454.38</v>
      </c>
      <c r="Q531" s="118">
        <v>313009.03000000003</v>
      </c>
      <c r="R531" s="118">
        <v>343885.41</v>
      </c>
      <c r="S531" s="58">
        <f t="shared" si="8"/>
        <v>5915962.2400000002</v>
      </c>
    </row>
    <row r="532" spans="1:19" x14ac:dyDescent="0.25">
      <c r="A532" s="145" t="s">
        <v>1200</v>
      </c>
      <c r="B532" s="146">
        <v>211796.59</v>
      </c>
      <c r="C532" s="146">
        <v>204483.96</v>
      </c>
      <c r="D532" s="146">
        <v>234154.03</v>
      </c>
      <c r="E532" s="146">
        <v>241995.1</v>
      </c>
      <c r="F532" s="146">
        <v>256102.67</v>
      </c>
      <c r="G532" s="146">
        <v>276626.89</v>
      </c>
      <c r="H532" s="146">
        <v>287804.55</v>
      </c>
      <c r="I532" s="146">
        <v>284077.89</v>
      </c>
      <c r="J532" s="146">
        <v>259803.2</v>
      </c>
      <c r="K532" s="146">
        <v>276308.96999999997</v>
      </c>
      <c r="L532" s="146">
        <v>263226.08</v>
      </c>
      <c r="M532" s="147">
        <v>266191.53000000003</v>
      </c>
      <c r="N532" s="146">
        <v>218883.27</v>
      </c>
      <c r="O532" s="146">
        <v>241752.37</v>
      </c>
      <c r="P532" s="146">
        <v>258319.96</v>
      </c>
      <c r="Q532" s="146">
        <v>226106.88</v>
      </c>
      <c r="R532" s="146">
        <v>241994.26</v>
      </c>
      <c r="S532" s="58">
        <f t="shared" si="8"/>
        <v>4249628.2</v>
      </c>
    </row>
    <row r="533" spans="1:19" x14ac:dyDescent="0.25">
      <c r="A533" s="145" t="s">
        <v>1201</v>
      </c>
      <c r="B533" s="118">
        <v>182326.76</v>
      </c>
      <c r="C533" s="118">
        <v>183895.67999999999</v>
      </c>
      <c r="D533" s="118">
        <v>199552.72</v>
      </c>
      <c r="E533" s="118">
        <v>219085.54</v>
      </c>
      <c r="F533" s="118">
        <v>201600.7</v>
      </c>
      <c r="G533" s="118">
        <v>205420.05</v>
      </c>
      <c r="H533" s="118">
        <v>243608.72</v>
      </c>
      <c r="I533" s="118">
        <v>254349.46</v>
      </c>
      <c r="J533" s="118">
        <v>249507.06</v>
      </c>
      <c r="K533" s="118">
        <v>275833.96999999997</v>
      </c>
      <c r="L533" s="118">
        <v>275931.93</v>
      </c>
      <c r="M533" s="148">
        <v>276046.58</v>
      </c>
      <c r="N533" s="118">
        <v>245839.33</v>
      </c>
      <c r="O533" s="118">
        <v>269685.65000000002</v>
      </c>
      <c r="P533" s="118">
        <v>318903.64</v>
      </c>
      <c r="Q533" s="118">
        <v>245984.69</v>
      </c>
      <c r="R533" s="118">
        <v>259655.98</v>
      </c>
      <c r="S533" s="58">
        <f t="shared" si="8"/>
        <v>4107228.4600000004</v>
      </c>
    </row>
    <row r="534" spans="1:19" x14ac:dyDescent="0.25">
      <c r="A534" s="145" t="s">
        <v>1202</v>
      </c>
      <c r="B534" s="146">
        <v>170451.51</v>
      </c>
      <c r="C534" s="146">
        <v>159854.62</v>
      </c>
      <c r="D534" s="146">
        <v>163518.94</v>
      </c>
      <c r="E534" s="146">
        <v>200918.95</v>
      </c>
      <c r="F534" s="146">
        <v>188524.7</v>
      </c>
      <c r="G534" s="146">
        <v>212237.69</v>
      </c>
      <c r="H534" s="146">
        <v>232407.72</v>
      </c>
      <c r="I534" s="146">
        <v>217713.3</v>
      </c>
      <c r="J534" s="146">
        <v>197491.93</v>
      </c>
      <c r="K534" s="146">
        <v>221568.22</v>
      </c>
      <c r="L534" s="146">
        <v>191753.69</v>
      </c>
      <c r="M534" s="147">
        <v>201673.76</v>
      </c>
      <c r="N534" s="146">
        <v>178096.69</v>
      </c>
      <c r="O534" s="146">
        <v>189119.78</v>
      </c>
      <c r="P534" s="146">
        <v>238498.05</v>
      </c>
      <c r="Q534" s="146">
        <v>223054.65</v>
      </c>
      <c r="R534" s="146">
        <v>207879.56</v>
      </c>
      <c r="S534" s="58">
        <f t="shared" si="8"/>
        <v>3394763.76</v>
      </c>
    </row>
    <row r="535" spans="1:19" x14ac:dyDescent="0.25">
      <c r="A535" s="145" t="s">
        <v>1203</v>
      </c>
      <c r="B535" s="118">
        <v>284708.21000000002</v>
      </c>
      <c r="C535" s="118">
        <v>261101.05</v>
      </c>
      <c r="D535" s="118">
        <v>286892.99</v>
      </c>
      <c r="E535" s="118">
        <v>287836.84000000003</v>
      </c>
      <c r="F535" s="118">
        <v>321122.08</v>
      </c>
      <c r="G535" s="118">
        <v>321834.12</v>
      </c>
      <c r="H535" s="118">
        <v>322375.01</v>
      </c>
      <c r="I535" s="118">
        <v>317933.64</v>
      </c>
      <c r="J535" s="118">
        <v>322359.03999999998</v>
      </c>
      <c r="K535" s="118">
        <v>333423.95</v>
      </c>
      <c r="L535" s="118">
        <v>323256.78000000003</v>
      </c>
      <c r="M535" s="148">
        <v>321120.12</v>
      </c>
      <c r="N535" s="118">
        <v>286627.93</v>
      </c>
      <c r="O535" s="118">
        <v>284471.81</v>
      </c>
      <c r="P535" s="118">
        <v>285791.95</v>
      </c>
      <c r="Q535" s="118">
        <v>250870.08</v>
      </c>
      <c r="R535" s="118">
        <v>266948.76</v>
      </c>
      <c r="S535" s="58">
        <f t="shared" si="8"/>
        <v>5078674.3600000003</v>
      </c>
    </row>
    <row r="536" spans="1:19" x14ac:dyDescent="0.25">
      <c r="A536" s="145" t="s">
        <v>1204</v>
      </c>
      <c r="B536" s="146">
        <v>555043.93999999994</v>
      </c>
      <c r="C536" s="146">
        <v>535471.75</v>
      </c>
      <c r="D536" s="146">
        <v>612242.39</v>
      </c>
      <c r="E536" s="146">
        <v>683658.39</v>
      </c>
      <c r="F536" s="146">
        <v>702671.99</v>
      </c>
      <c r="G536" s="146">
        <v>723734.37</v>
      </c>
      <c r="H536" s="146">
        <v>719173.67</v>
      </c>
      <c r="I536" s="146">
        <v>714523.6</v>
      </c>
      <c r="J536" s="146">
        <v>683483.31</v>
      </c>
      <c r="K536" s="146">
        <v>726498.68</v>
      </c>
      <c r="L536" s="146">
        <v>574452.97</v>
      </c>
      <c r="M536" s="147">
        <v>552462.86</v>
      </c>
      <c r="N536" s="146">
        <v>521315.23</v>
      </c>
      <c r="O536" s="146">
        <v>531541.56000000006</v>
      </c>
      <c r="P536" s="146">
        <v>563367.42000000004</v>
      </c>
      <c r="Q536" s="146">
        <v>509805.32</v>
      </c>
      <c r="R536" s="146">
        <v>551033.91</v>
      </c>
      <c r="S536" s="58">
        <f t="shared" si="8"/>
        <v>10460481.360000001</v>
      </c>
    </row>
    <row r="537" spans="1:19" x14ac:dyDescent="0.25">
      <c r="A537" s="145" t="s">
        <v>1205</v>
      </c>
      <c r="B537" s="118">
        <v>194894.9</v>
      </c>
      <c r="C537" s="118">
        <v>177816.83</v>
      </c>
      <c r="D537" s="118">
        <v>211585.34</v>
      </c>
      <c r="E537" s="118">
        <v>202874.99</v>
      </c>
      <c r="F537" s="118">
        <v>245967.13</v>
      </c>
      <c r="G537" s="118">
        <v>248091.29</v>
      </c>
      <c r="H537" s="118">
        <v>255394.29</v>
      </c>
      <c r="I537" s="118">
        <v>255055.96</v>
      </c>
      <c r="J537" s="118">
        <v>251729.63</v>
      </c>
      <c r="K537" s="118">
        <v>262003.91</v>
      </c>
      <c r="L537" s="118">
        <v>251039.22</v>
      </c>
      <c r="M537" s="148">
        <v>263069.43</v>
      </c>
      <c r="N537" s="118">
        <v>233496.33</v>
      </c>
      <c r="O537" s="118">
        <v>248651.27</v>
      </c>
      <c r="P537" s="118">
        <v>249027.45</v>
      </c>
      <c r="Q537" s="118">
        <v>209537.24</v>
      </c>
      <c r="R537" s="118">
        <v>226413.75</v>
      </c>
      <c r="S537" s="58">
        <f t="shared" si="8"/>
        <v>3986648.9600000009</v>
      </c>
    </row>
    <row r="538" spans="1:19" x14ac:dyDescent="0.25">
      <c r="A538" s="145" t="s">
        <v>1206</v>
      </c>
      <c r="B538" s="146">
        <v>485383.8</v>
      </c>
      <c r="C538" s="146">
        <v>470785.74</v>
      </c>
      <c r="D538" s="146">
        <v>528696.99</v>
      </c>
      <c r="E538" s="146">
        <v>561708.19999999995</v>
      </c>
      <c r="F538" s="146">
        <v>594914.07999999996</v>
      </c>
      <c r="G538" s="146">
        <v>612658.63</v>
      </c>
      <c r="H538" s="146">
        <v>633668.28</v>
      </c>
      <c r="I538" s="146">
        <v>640098.81999999995</v>
      </c>
      <c r="J538" s="146">
        <v>607331.93999999994</v>
      </c>
      <c r="K538" s="146">
        <v>637336.74</v>
      </c>
      <c r="L538" s="146">
        <v>564528.59</v>
      </c>
      <c r="M538" s="147">
        <v>542697.99</v>
      </c>
      <c r="N538" s="146">
        <v>509789.37</v>
      </c>
      <c r="O538" s="146">
        <v>503089.15</v>
      </c>
      <c r="P538" s="146">
        <v>567913.11</v>
      </c>
      <c r="Q538" s="146">
        <v>555889.03</v>
      </c>
      <c r="R538" s="146">
        <v>615518.22</v>
      </c>
      <c r="S538" s="58">
        <f t="shared" si="8"/>
        <v>9632008.6800000016</v>
      </c>
    </row>
    <row r="539" spans="1:19" x14ac:dyDescent="0.25">
      <c r="A539" s="145" t="s">
        <v>1207</v>
      </c>
      <c r="B539" s="118">
        <v>291884.19</v>
      </c>
      <c r="C539" s="118">
        <v>294482.84999999998</v>
      </c>
      <c r="D539" s="118">
        <v>296675.18</v>
      </c>
      <c r="E539" s="118">
        <v>245082.72</v>
      </c>
      <c r="F539" s="118">
        <v>247144</v>
      </c>
      <c r="G539" s="118">
        <v>206763.45</v>
      </c>
      <c r="H539" s="118">
        <v>206790.84</v>
      </c>
      <c r="I539" s="118">
        <v>194253.09</v>
      </c>
      <c r="J539" s="118">
        <v>200560.66</v>
      </c>
      <c r="K539" s="118">
        <v>207634.29</v>
      </c>
      <c r="L539" s="118">
        <v>167903.94</v>
      </c>
      <c r="M539" s="148">
        <v>199391.54</v>
      </c>
      <c r="N539" s="118">
        <v>170855.25</v>
      </c>
      <c r="O539" s="118">
        <v>179650.35</v>
      </c>
      <c r="P539" s="118">
        <v>191587.29</v>
      </c>
      <c r="Q539" s="118">
        <v>168688.21</v>
      </c>
      <c r="R539" s="118">
        <v>167836.28</v>
      </c>
      <c r="S539" s="58">
        <f t="shared" si="8"/>
        <v>3637184.13</v>
      </c>
    </row>
    <row r="540" spans="1:19" x14ac:dyDescent="0.25">
      <c r="A540" s="145" t="s">
        <v>1208</v>
      </c>
      <c r="B540" s="146">
        <v>394137.37</v>
      </c>
      <c r="C540" s="146">
        <v>397880.23</v>
      </c>
      <c r="D540" s="146">
        <v>500364.71</v>
      </c>
      <c r="E540" s="146">
        <v>489113.05</v>
      </c>
      <c r="F540" s="146">
        <v>482354.93</v>
      </c>
      <c r="G540" s="146">
        <v>495802.98</v>
      </c>
      <c r="H540" s="146">
        <v>506613.77</v>
      </c>
      <c r="I540" s="146">
        <v>511699.72</v>
      </c>
      <c r="J540" s="146">
        <v>526613.30000000005</v>
      </c>
      <c r="K540" s="146">
        <v>536850.14</v>
      </c>
      <c r="L540" s="146">
        <v>305447.24</v>
      </c>
      <c r="M540" s="147">
        <v>259836.63</v>
      </c>
      <c r="N540" s="146">
        <v>214815.38</v>
      </c>
      <c r="O540" s="146">
        <v>245322.62</v>
      </c>
      <c r="P540" s="146">
        <v>276748.08</v>
      </c>
      <c r="Q540" s="146">
        <v>248959.83</v>
      </c>
      <c r="R540" s="146">
        <v>252264.25</v>
      </c>
      <c r="S540" s="58">
        <f t="shared" si="8"/>
        <v>6644824.2299999995</v>
      </c>
    </row>
    <row r="541" spans="1:19" x14ac:dyDescent="0.25">
      <c r="A541" s="145" t="s">
        <v>1209</v>
      </c>
      <c r="B541" s="118">
        <v>257695.86</v>
      </c>
      <c r="C541" s="118">
        <v>270488.07</v>
      </c>
      <c r="D541" s="118">
        <v>316099.90999999997</v>
      </c>
      <c r="E541" s="118">
        <v>370334.03</v>
      </c>
      <c r="F541" s="118">
        <v>374570</v>
      </c>
      <c r="G541" s="118">
        <v>368294.08</v>
      </c>
      <c r="H541" s="118">
        <v>337269.9</v>
      </c>
      <c r="I541" s="118">
        <v>343856.69</v>
      </c>
      <c r="J541" s="118">
        <v>349047.34</v>
      </c>
      <c r="K541" s="118">
        <v>375948.44</v>
      </c>
      <c r="L541" s="118">
        <v>333114.13</v>
      </c>
      <c r="M541" s="148">
        <v>313537.86</v>
      </c>
      <c r="N541" s="118">
        <v>329105.67</v>
      </c>
      <c r="O541" s="118">
        <v>351379.68</v>
      </c>
      <c r="P541" s="118">
        <v>310722.64</v>
      </c>
      <c r="Q541" s="118">
        <v>191935.29</v>
      </c>
      <c r="R541" s="118">
        <v>190563.08</v>
      </c>
      <c r="S541" s="58">
        <f t="shared" si="8"/>
        <v>5383962.669999999</v>
      </c>
    </row>
    <row r="542" spans="1:19" x14ac:dyDescent="0.25">
      <c r="A542" s="145" t="s">
        <v>1210</v>
      </c>
      <c r="B542" s="146">
        <v>380113.61</v>
      </c>
      <c r="C542" s="146">
        <v>348503.81</v>
      </c>
      <c r="D542" s="146">
        <v>403439.57</v>
      </c>
      <c r="E542" s="146">
        <v>440516.3</v>
      </c>
      <c r="F542" s="146">
        <v>426528.45</v>
      </c>
      <c r="G542" s="146">
        <v>443245.86</v>
      </c>
      <c r="H542" s="146">
        <v>459950.74</v>
      </c>
      <c r="I542" s="146">
        <v>470669.8</v>
      </c>
      <c r="J542" s="146">
        <v>450404</v>
      </c>
      <c r="K542" s="146">
        <v>470548.63</v>
      </c>
      <c r="L542" s="146">
        <v>440243.94</v>
      </c>
      <c r="M542" s="147">
        <v>433570.2</v>
      </c>
      <c r="N542" s="146">
        <v>384859.31</v>
      </c>
      <c r="O542" s="146">
        <v>396643.85</v>
      </c>
      <c r="P542" s="146">
        <v>428000.07</v>
      </c>
      <c r="Q542" s="146">
        <v>390246.84</v>
      </c>
      <c r="R542" s="146">
        <v>426796.92</v>
      </c>
      <c r="S542" s="58">
        <f t="shared" si="8"/>
        <v>7194281.8999999994</v>
      </c>
    </row>
    <row r="543" spans="1:19" x14ac:dyDescent="0.25">
      <c r="A543" s="145" t="s">
        <v>1211</v>
      </c>
      <c r="B543" s="118">
        <v>352701.01</v>
      </c>
      <c r="C543" s="118">
        <v>319745.99</v>
      </c>
      <c r="D543" s="118">
        <v>378856.82</v>
      </c>
      <c r="E543" s="118">
        <v>362544.44</v>
      </c>
      <c r="F543" s="118">
        <v>412172.73</v>
      </c>
      <c r="G543" s="118">
        <v>385183.93</v>
      </c>
      <c r="H543" s="118">
        <v>425918.75</v>
      </c>
      <c r="I543" s="118">
        <v>428725.31</v>
      </c>
      <c r="J543" s="118">
        <v>414046.91</v>
      </c>
      <c r="K543" s="118">
        <v>438059.39</v>
      </c>
      <c r="L543" s="118">
        <v>402515.6</v>
      </c>
      <c r="M543" s="148">
        <v>408343.2</v>
      </c>
      <c r="N543" s="118">
        <v>353157.38</v>
      </c>
      <c r="O543" s="118">
        <v>353520.53</v>
      </c>
      <c r="P543" s="118">
        <v>383335.8</v>
      </c>
      <c r="Q543" s="118">
        <v>329048.40999999997</v>
      </c>
      <c r="R543" s="118">
        <v>327082.93</v>
      </c>
      <c r="S543" s="58">
        <f t="shared" si="8"/>
        <v>6474959.1299999999</v>
      </c>
    </row>
    <row r="544" spans="1:19" x14ac:dyDescent="0.25">
      <c r="A544" s="145" t="s">
        <v>1212</v>
      </c>
      <c r="B544" s="146">
        <v>431006.48</v>
      </c>
      <c r="C544" s="146">
        <v>421186.16</v>
      </c>
      <c r="D544" s="146">
        <v>503150</v>
      </c>
      <c r="E544" s="146">
        <v>537992.06999999995</v>
      </c>
      <c r="F544" s="146">
        <v>548848.36</v>
      </c>
      <c r="G544" s="146">
        <v>566551.55000000005</v>
      </c>
      <c r="H544" s="146">
        <v>563737.11</v>
      </c>
      <c r="I544" s="146">
        <v>571613.98</v>
      </c>
      <c r="J544" s="146">
        <v>547445.42000000004</v>
      </c>
      <c r="K544" s="146">
        <v>560407.85</v>
      </c>
      <c r="L544" s="146">
        <v>518677.79</v>
      </c>
      <c r="M544" s="147">
        <v>541249.29</v>
      </c>
      <c r="N544" s="146">
        <v>466623.5</v>
      </c>
      <c r="O544" s="146">
        <v>476649.89</v>
      </c>
      <c r="P544" s="146">
        <v>506771.74</v>
      </c>
      <c r="Q544" s="146">
        <v>445565.67</v>
      </c>
      <c r="R544" s="146">
        <v>498535.06</v>
      </c>
      <c r="S544" s="58">
        <f t="shared" si="8"/>
        <v>8706011.9199999999</v>
      </c>
    </row>
    <row r="545" spans="1:19" x14ac:dyDescent="0.25">
      <c r="A545" s="145" t="s">
        <v>1213</v>
      </c>
      <c r="B545" s="118">
        <v>456755.72</v>
      </c>
      <c r="C545" s="118">
        <v>472538.64</v>
      </c>
      <c r="D545" s="118">
        <v>566724.51</v>
      </c>
      <c r="E545" s="118">
        <v>566507.84</v>
      </c>
      <c r="F545" s="118">
        <v>598966.44999999995</v>
      </c>
      <c r="G545" s="118">
        <v>583223.06999999995</v>
      </c>
      <c r="H545" s="118">
        <v>620615.42000000004</v>
      </c>
      <c r="I545" s="118">
        <v>606966.18000000005</v>
      </c>
      <c r="J545" s="118">
        <v>575897.19999999995</v>
      </c>
      <c r="K545" s="118">
        <v>580391.66</v>
      </c>
      <c r="L545" s="118">
        <v>549601.79</v>
      </c>
      <c r="M545" s="148">
        <v>555253.35</v>
      </c>
      <c r="N545" s="118">
        <v>484096.26</v>
      </c>
      <c r="O545" s="118">
        <v>490194.44</v>
      </c>
      <c r="P545" s="118">
        <v>241727.09</v>
      </c>
      <c r="Q545" s="118">
        <v>29249.15</v>
      </c>
      <c r="R545" s="118">
        <v>35757.800000000003</v>
      </c>
      <c r="S545" s="58">
        <f t="shared" si="8"/>
        <v>8014466.5700000003</v>
      </c>
    </row>
    <row r="546" spans="1:19" x14ac:dyDescent="0.25">
      <c r="A546" s="145" t="s">
        <v>1214</v>
      </c>
      <c r="B546" s="146">
        <v>455119.52</v>
      </c>
      <c r="C546" s="146">
        <v>408935.35</v>
      </c>
      <c r="D546" s="146">
        <v>464446.8</v>
      </c>
      <c r="E546" s="146">
        <v>529703.68000000005</v>
      </c>
      <c r="F546" s="146">
        <v>547985.71</v>
      </c>
      <c r="G546" s="146">
        <v>533373.43999999994</v>
      </c>
      <c r="H546" s="146">
        <v>547616.15</v>
      </c>
      <c r="I546" s="146">
        <v>565116.62</v>
      </c>
      <c r="J546" s="146">
        <v>535311.31000000006</v>
      </c>
      <c r="K546" s="146">
        <v>550043.03</v>
      </c>
      <c r="L546" s="146">
        <v>537854.69999999995</v>
      </c>
      <c r="M546" s="147">
        <v>523656.13</v>
      </c>
      <c r="N546" s="146">
        <v>479378.45</v>
      </c>
      <c r="O546" s="146">
        <v>481561.41</v>
      </c>
      <c r="P546" s="146">
        <v>509363.73</v>
      </c>
      <c r="Q546" s="146">
        <v>487447.42</v>
      </c>
      <c r="R546" s="146">
        <v>501217.26</v>
      </c>
      <c r="S546" s="58">
        <f t="shared" si="8"/>
        <v>8658130.7100000009</v>
      </c>
    </row>
    <row r="547" spans="1:19" x14ac:dyDescent="0.25">
      <c r="A547" s="145" t="s">
        <v>1227</v>
      </c>
      <c r="B547" s="118">
        <v>365814.86</v>
      </c>
      <c r="C547" s="118">
        <v>349156.1</v>
      </c>
      <c r="D547" s="118">
        <v>376015.95</v>
      </c>
      <c r="E547" s="118">
        <v>368490.6</v>
      </c>
      <c r="F547" s="118">
        <v>435570.18</v>
      </c>
      <c r="G547" s="118">
        <v>405732.81</v>
      </c>
      <c r="H547" s="118">
        <v>437871.34</v>
      </c>
      <c r="I547" s="118">
        <v>427252.42</v>
      </c>
      <c r="J547" s="118">
        <v>371806.68</v>
      </c>
      <c r="K547" s="118">
        <v>399540.07</v>
      </c>
      <c r="L547" s="118">
        <v>354783.01</v>
      </c>
      <c r="M547" s="148">
        <v>362291.87</v>
      </c>
      <c r="N547" s="118">
        <v>350236.22</v>
      </c>
      <c r="O547" s="118">
        <v>335789.44</v>
      </c>
      <c r="P547" s="118">
        <v>198599.89</v>
      </c>
      <c r="Q547" s="118">
        <v>66385.09</v>
      </c>
      <c r="R547" s="118">
        <v>72323.100000000006</v>
      </c>
      <c r="S547" s="58">
        <f t="shared" si="8"/>
        <v>5677659.629999999</v>
      </c>
    </row>
    <row r="548" spans="1:19" x14ac:dyDescent="0.25">
      <c r="A548" s="145" t="s">
        <v>1228</v>
      </c>
      <c r="B548" s="146">
        <v>215389.28</v>
      </c>
      <c r="C548" s="146">
        <v>191618.77</v>
      </c>
      <c r="D548" s="146">
        <v>214356.29</v>
      </c>
      <c r="E548" s="146">
        <v>241207.93</v>
      </c>
      <c r="F548" s="146">
        <v>263335.81</v>
      </c>
      <c r="G548" s="146">
        <v>274521.78999999998</v>
      </c>
      <c r="H548" s="146">
        <v>305098.36</v>
      </c>
      <c r="I548" s="146">
        <v>326070.46999999997</v>
      </c>
      <c r="J548" s="146">
        <v>281240.08</v>
      </c>
      <c r="K548" s="146">
        <v>261591.81</v>
      </c>
      <c r="L548" s="146">
        <v>238214.35</v>
      </c>
      <c r="M548" s="147">
        <v>227576.15</v>
      </c>
      <c r="N548" s="146">
        <v>193598.25</v>
      </c>
      <c r="O548" s="146">
        <v>206092.9</v>
      </c>
      <c r="P548" s="146">
        <v>222178.32</v>
      </c>
      <c r="Q548" s="146">
        <v>200441.54</v>
      </c>
      <c r="R548" s="146">
        <v>232704.22</v>
      </c>
      <c r="S548" s="58">
        <f t="shared" si="8"/>
        <v>4095236.32</v>
      </c>
    </row>
    <row r="549" spans="1:19" x14ac:dyDescent="0.25">
      <c r="A549" s="145" t="s">
        <v>1229</v>
      </c>
      <c r="B549" s="118">
        <v>393225.6</v>
      </c>
      <c r="C549" s="118">
        <v>363946.57</v>
      </c>
      <c r="D549" s="118">
        <v>390997.25</v>
      </c>
      <c r="E549" s="118">
        <v>427408.58</v>
      </c>
      <c r="F549" s="118">
        <v>449057.7</v>
      </c>
      <c r="G549" s="118">
        <v>410408.2</v>
      </c>
      <c r="H549" s="118">
        <v>499695.71</v>
      </c>
      <c r="I549" s="118">
        <v>501858.14</v>
      </c>
      <c r="J549" s="118">
        <v>472170.38</v>
      </c>
      <c r="K549" s="118">
        <v>519872.88</v>
      </c>
      <c r="L549" s="118">
        <v>436874.77</v>
      </c>
      <c r="M549" s="148">
        <v>402862.22</v>
      </c>
      <c r="N549" s="118">
        <v>372814.21</v>
      </c>
      <c r="O549" s="118">
        <v>400817.74</v>
      </c>
      <c r="P549" s="118">
        <v>428234.94</v>
      </c>
      <c r="Q549" s="118">
        <v>402036.44</v>
      </c>
      <c r="R549" s="118">
        <v>392384.59</v>
      </c>
      <c r="S549" s="58">
        <f t="shared" si="8"/>
        <v>7264665.9199999999</v>
      </c>
    </row>
    <row r="550" spans="1:19" x14ac:dyDescent="0.25">
      <c r="A550" s="145" t="s">
        <v>1230</v>
      </c>
      <c r="B550" s="146">
        <v>695243.58</v>
      </c>
      <c r="C550" s="146">
        <v>802706.33</v>
      </c>
      <c r="D550" s="146">
        <v>946366.56</v>
      </c>
      <c r="E550" s="146">
        <v>958648.88</v>
      </c>
      <c r="F550" s="146">
        <v>823720.95</v>
      </c>
      <c r="G550" s="146">
        <v>872755.19</v>
      </c>
      <c r="H550" s="146">
        <v>864130.91</v>
      </c>
      <c r="I550" s="146">
        <v>849141.05</v>
      </c>
      <c r="J550" s="146">
        <v>780765.66</v>
      </c>
      <c r="K550" s="146">
        <v>882669.57</v>
      </c>
      <c r="L550" s="146">
        <v>842664.21</v>
      </c>
      <c r="M550" s="147">
        <v>774819.54</v>
      </c>
      <c r="N550" s="146">
        <v>654292.39</v>
      </c>
      <c r="O550" s="146">
        <v>866613.32</v>
      </c>
      <c r="P550" s="146">
        <v>767231.44</v>
      </c>
      <c r="Q550" s="146">
        <v>440459.85</v>
      </c>
      <c r="R550" s="146">
        <v>362897.6</v>
      </c>
      <c r="S550" s="58">
        <f t="shared" si="8"/>
        <v>13185127.029999999</v>
      </c>
    </row>
    <row r="551" spans="1:19" x14ac:dyDescent="0.25">
      <c r="A551" s="145" t="s">
        <v>670</v>
      </c>
      <c r="B551" s="118">
        <v>510053.51</v>
      </c>
      <c r="C551" s="118">
        <v>454351.48</v>
      </c>
      <c r="D551" s="118">
        <v>491849.87</v>
      </c>
      <c r="E551" s="118">
        <v>517453.04</v>
      </c>
      <c r="F551" s="118">
        <v>522883.05</v>
      </c>
      <c r="G551" s="118">
        <v>508642.39</v>
      </c>
      <c r="H551" s="118">
        <v>488388.2</v>
      </c>
      <c r="I551" s="118">
        <v>512886.65</v>
      </c>
      <c r="J551" s="118">
        <v>517805.49</v>
      </c>
      <c r="K551" s="118">
        <v>546198.25</v>
      </c>
      <c r="L551" s="118">
        <v>519708.32</v>
      </c>
      <c r="M551" s="148">
        <v>532542.01</v>
      </c>
      <c r="N551" s="118">
        <v>450124.46</v>
      </c>
      <c r="O551" s="118">
        <v>463331.34</v>
      </c>
      <c r="P551" s="118">
        <v>478246.86</v>
      </c>
      <c r="Q551" s="118">
        <v>411576.19</v>
      </c>
      <c r="R551" s="118">
        <v>438398.07</v>
      </c>
      <c r="S551" s="58">
        <f t="shared" si="8"/>
        <v>8364439.1800000006</v>
      </c>
    </row>
    <row r="552" spans="1:19" x14ac:dyDescent="0.25">
      <c r="A552" s="145" t="s">
        <v>1231</v>
      </c>
      <c r="B552" s="118">
        <v>503968.34</v>
      </c>
      <c r="C552" s="118">
        <v>492171.57</v>
      </c>
      <c r="D552" s="118">
        <v>555139.09</v>
      </c>
      <c r="E552" s="118">
        <v>567931.76</v>
      </c>
      <c r="F552" s="118">
        <v>630753.42000000004</v>
      </c>
      <c r="G552" s="118">
        <v>649732.28</v>
      </c>
      <c r="H552" s="118">
        <v>656346.43000000005</v>
      </c>
      <c r="I552" s="118">
        <v>651610.99</v>
      </c>
      <c r="J552" s="118">
        <v>590777.57999999996</v>
      </c>
      <c r="K552" s="118">
        <v>616040.93000000005</v>
      </c>
      <c r="L552" s="118">
        <v>535020.93999999994</v>
      </c>
      <c r="M552" s="148">
        <v>534471.5</v>
      </c>
      <c r="N552" s="118">
        <v>503100.91</v>
      </c>
      <c r="O552" s="118">
        <v>501650.8</v>
      </c>
      <c r="P552" s="118">
        <v>578793.01</v>
      </c>
      <c r="Q552" s="118">
        <v>516705.97</v>
      </c>
      <c r="R552" s="118">
        <v>554123.80000000005</v>
      </c>
      <c r="S552" s="58">
        <f t="shared" si="8"/>
        <v>9638339.3200000022</v>
      </c>
    </row>
    <row r="553" spans="1:19" x14ac:dyDescent="0.25">
      <c r="A553" s="145" t="s">
        <v>1232</v>
      </c>
      <c r="B553" s="146">
        <v>377956.65</v>
      </c>
      <c r="C553" s="146">
        <v>324715.11</v>
      </c>
      <c r="D553" s="146">
        <v>350395.62</v>
      </c>
      <c r="E553" s="146">
        <v>362689.88</v>
      </c>
      <c r="F553" s="146">
        <v>385204.55</v>
      </c>
      <c r="G553" s="146">
        <v>394142.38</v>
      </c>
      <c r="H553" s="146">
        <v>444006.15</v>
      </c>
      <c r="I553" s="146">
        <v>413959.94</v>
      </c>
      <c r="J553" s="146">
        <v>436546.4</v>
      </c>
      <c r="K553" s="146">
        <v>450841.74</v>
      </c>
      <c r="L553" s="146">
        <v>401911.15</v>
      </c>
      <c r="M553" s="147">
        <v>411815.78</v>
      </c>
      <c r="N553" s="146">
        <v>379322.52</v>
      </c>
      <c r="O553" s="146">
        <v>363652.32</v>
      </c>
      <c r="P553" s="146">
        <v>368913.15</v>
      </c>
      <c r="Q553" s="146">
        <v>352734.9</v>
      </c>
      <c r="R553" s="146">
        <v>360985.72</v>
      </c>
      <c r="S553" s="58">
        <f t="shared" si="8"/>
        <v>6579793.9600000018</v>
      </c>
    </row>
    <row r="554" spans="1:19" x14ac:dyDescent="0.25">
      <c r="A554" s="145" t="s">
        <v>1233</v>
      </c>
      <c r="B554" s="118">
        <v>275959.87</v>
      </c>
      <c r="C554" s="118">
        <v>264360.61</v>
      </c>
      <c r="D554" s="118">
        <v>316510.05</v>
      </c>
      <c r="E554" s="118">
        <v>351666.19</v>
      </c>
      <c r="F554" s="118">
        <v>388126.69</v>
      </c>
      <c r="G554" s="118">
        <v>434695.76</v>
      </c>
      <c r="H554" s="118">
        <v>463538.01</v>
      </c>
      <c r="I554" s="118">
        <v>498957.41</v>
      </c>
      <c r="J554" s="118">
        <v>496523.19</v>
      </c>
      <c r="K554" s="118">
        <v>502806.11</v>
      </c>
      <c r="L554" s="118">
        <v>409721.66</v>
      </c>
      <c r="M554" s="148">
        <v>433378.45</v>
      </c>
      <c r="N554" s="118">
        <v>388563.24</v>
      </c>
      <c r="O554" s="118">
        <v>431214.04</v>
      </c>
      <c r="P554" s="118">
        <v>475572.7</v>
      </c>
      <c r="Q554" s="118">
        <v>435787.33</v>
      </c>
      <c r="R554" s="118">
        <v>461927.48</v>
      </c>
      <c r="S554" s="58">
        <f t="shared" si="8"/>
        <v>7029308.790000001</v>
      </c>
    </row>
    <row r="555" spans="1:19" x14ac:dyDescent="0.25">
      <c r="A555" s="145" t="s">
        <v>1222</v>
      </c>
      <c r="B555" s="146">
        <v>397307.33</v>
      </c>
      <c r="C555" s="146">
        <v>365173.11</v>
      </c>
      <c r="D555" s="146">
        <v>442175.15</v>
      </c>
      <c r="E555" s="146">
        <v>523494.13</v>
      </c>
      <c r="F555" s="146">
        <v>415653.56</v>
      </c>
      <c r="G555" s="146">
        <v>386287.61</v>
      </c>
      <c r="H555" s="146">
        <v>397772.15</v>
      </c>
      <c r="I555" s="146">
        <v>409127.88</v>
      </c>
      <c r="J555" s="146">
        <v>383206.66</v>
      </c>
      <c r="K555" s="146">
        <v>466367.46</v>
      </c>
      <c r="L555" s="146">
        <v>482281.89</v>
      </c>
      <c r="M555" s="147">
        <v>465277.59</v>
      </c>
      <c r="N555" s="146">
        <v>379011.08</v>
      </c>
      <c r="O555" s="146">
        <v>356263.19</v>
      </c>
      <c r="P555" s="146">
        <v>324020.25</v>
      </c>
      <c r="Q555" s="146">
        <v>260103.77</v>
      </c>
      <c r="R555" s="146">
        <v>263162.15000000002</v>
      </c>
      <c r="S555" s="58">
        <f t="shared" si="8"/>
        <v>6716684.96</v>
      </c>
    </row>
    <row r="556" spans="1:19" x14ac:dyDescent="0.25">
      <c r="A556" s="145" t="s">
        <v>1223</v>
      </c>
      <c r="B556" s="118">
        <v>40208.449999999997</v>
      </c>
      <c r="C556" s="118">
        <v>20467.28</v>
      </c>
      <c r="D556" s="118">
        <v>37203.589999999997</v>
      </c>
      <c r="E556" s="118">
        <v>40157.019999999997</v>
      </c>
      <c r="F556" s="118">
        <v>37444.79</v>
      </c>
      <c r="G556" s="118">
        <v>38352.019999999997</v>
      </c>
      <c r="H556" s="118">
        <v>47989.599999999999</v>
      </c>
      <c r="I556" s="118">
        <v>31098.400000000001</v>
      </c>
      <c r="J556" s="118">
        <v>20390.37</v>
      </c>
      <c r="K556" s="118">
        <v>37184.54</v>
      </c>
      <c r="L556" s="118">
        <v>26045.69</v>
      </c>
      <c r="M556" s="148">
        <v>36968.82</v>
      </c>
      <c r="N556" s="118">
        <v>40986</v>
      </c>
      <c r="O556" s="118">
        <v>46647.64</v>
      </c>
      <c r="P556" s="118">
        <v>29311.83</v>
      </c>
      <c r="Q556" s="118">
        <v>34515.879999999997</v>
      </c>
      <c r="R556" s="118">
        <v>43074.84</v>
      </c>
      <c r="S556" s="58">
        <f t="shared" si="8"/>
        <v>608046.76</v>
      </c>
    </row>
    <row r="557" spans="1:19" x14ac:dyDescent="0.25">
      <c r="A557" s="145" t="s">
        <v>1224</v>
      </c>
      <c r="B557" s="146"/>
      <c r="C557" s="146"/>
      <c r="D557" s="146">
        <v>105350.5</v>
      </c>
      <c r="E557" s="146">
        <v>199534.87</v>
      </c>
      <c r="F557" s="146">
        <v>241099.78</v>
      </c>
      <c r="G557" s="146">
        <v>291800.32000000001</v>
      </c>
      <c r="H557" s="146">
        <v>266645.77</v>
      </c>
      <c r="I557" s="146">
        <v>258181.61</v>
      </c>
      <c r="J557" s="146">
        <v>260030.14</v>
      </c>
      <c r="K557" s="146">
        <v>283488.34999999998</v>
      </c>
      <c r="L557" s="146">
        <v>302909.43</v>
      </c>
      <c r="M557" s="147">
        <v>300531.52</v>
      </c>
      <c r="N557" s="146">
        <v>258822.32</v>
      </c>
      <c r="O557" s="146">
        <v>247583.4</v>
      </c>
      <c r="P557" s="146">
        <v>256826.62</v>
      </c>
      <c r="Q557" s="146">
        <v>212496.88</v>
      </c>
      <c r="R557" s="146">
        <v>219635.02</v>
      </c>
      <c r="S557" s="58">
        <f t="shared" si="8"/>
        <v>3704936.5300000003</v>
      </c>
    </row>
    <row r="558" spans="1:19" x14ac:dyDescent="0.25">
      <c r="A558" s="145" t="s">
        <v>1225</v>
      </c>
      <c r="B558" s="118">
        <v>234368.33</v>
      </c>
      <c r="C558" s="118">
        <v>199753.66</v>
      </c>
      <c r="D558" s="118">
        <v>219371.04</v>
      </c>
      <c r="E558" s="118">
        <v>235828.63</v>
      </c>
      <c r="F558" s="118">
        <v>244158.6</v>
      </c>
      <c r="G558" s="118">
        <v>243302.51</v>
      </c>
      <c r="H558" s="118">
        <v>256184.73</v>
      </c>
      <c r="I558" s="118">
        <v>281595.45</v>
      </c>
      <c r="J558" s="118">
        <v>269390.09999999998</v>
      </c>
      <c r="K558" s="118">
        <v>278742.28999999998</v>
      </c>
      <c r="L558" s="118">
        <v>235263.28</v>
      </c>
      <c r="M558" s="148">
        <v>237815.11</v>
      </c>
      <c r="N558" s="118">
        <v>205552.27</v>
      </c>
      <c r="O558" s="118">
        <v>210748.62</v>
      </c>
      <c r="P558" s="118">
        <v>248337.87</v>
      </c>
      <c r="Q558" s="118">
        <v>250086.07</v>
      </c>
      <c r="R558" s="118">
        <v>229553.35</v>
      </c>
      <c r="S558" s="58">
        <f t="shared" si="8"/>
        <v>4080051.9099999997</v>
      </c>
    </row>
    <row r="559" spans="1:19" x14ac:dyDescent="0.25">
      <c r="A559" s="145" t="s">
        <v>1226</v>
      </c>
      <c r="B559" s="146">
        <v>352394.95</v>
      </c>
      <c r="C559" s="146">
        <v>316842.59999999998</v>
      </c>
      <c r="D559" s="146">
        <v>344119.32</v>
      </c>
      <c r="E559" s="146">
        <v>348744.27</v>
      </c>
      <c r="F559" s="146">
        <v>362554.62</v>
      </c>
      <c r="G559" s="146">
        <v>356137.17</v>
      </c>
      <c r="H559" s="146">
        <v>366592.17</v>
      </c>
      <c r="I559" s="146">
        <v>367477.85</v>
      </c>
      <c r="J559" s="146">
        <v>366200.67</v>
      </c>
      <c r="K559" s="146">
        <v>395425.97</v>
      </c>
      <c r="L559" s="146">
        <v>383459.56</v>
      </c>
      <c r="M559" s="147">
        <v>397584.06</v>
      </c>
      <c r="N559" s="146">
        <v>362906.83</v>
      </c>
      <c r="O559" s="146">
        <v>356799.36</v>
      </c>
      <c r="P559" s="146">
        <v>366159.49</v>
      </c>
      <c r="Q559" s="146">
        <v>302880.36</v>
      </c>
      <c r="R559" s="146">
        <v>330808.64</v>
      </c>
      <c r="S559" s="58">
        <f t="shared" si="8"/>
        <v>6077087.8900000006</v>
      </c>
    </row>
    <row r="560" spans="1:19" x14ac:dyDescent="0.25">
      <c r="A560" s="145" t="s">
        <v>1244</v>
      </c>
      <c r="B560" s="146">
        <v>535875.68999999994</v>
      </c>
      <c r="C560" s="146">
        <v>495611.57</v>
      </c>
      <c r="D560" s="146">
        <v>557545.39</v>
      </c>
      <c r="E560" s="146">
        <v>575006.06000000006</v>
      </c>
      <c r="F560" s="146">
        <v>583496.44999999995</v>
      </c>
      <c r="G560" s="146">
        <v>578103.38</v>
      </c>
      <c r="H560" s="146">
        <v>598404.92000000004</v>
      </c>
      <c r="I560" s="146">
        <v>611215.46</v>
      </c>
      <c r="J560" s="146">
        <v>599852.39</v>
      </c>
      <c r="K560" s="146">
        <v>609838</v>
      </c>
      <c r="L560" s="146">
        <v>592774.46</v>
      </c>
      <c r="M560" s="147">
        <v>554960.61</v>
      </c>
      <c r="N560" s="146">
        <v>513279.61</v>
      </c>
      <c r="O560" s="146">
        <v>520636.4</v>
      </c>
      <c r="P560" s="146">
        <v>522128.61</v>
      </c>
      <c r="Q560" s="146">
        <v>443664.24</v>
      </c>
      <c r="R560" s="146">
        <v>494731.57</v>
      </c>
      <c r="S560" s="58">
        <f t="shared" si="8"/>
        <v>9387124.8100000005</v>
      </c>
    </row>
    <row r="561" spans="1:19" x14ac:dyDescent="0.25">
      <c r="A561" s="145" t="s">
        <v>1234</v>
      </c>
      <c r="B561" s="146">
        <v>190408.8</v>
      </c>
      <c r="C561" s="146">
        <v>196936.44</v>
      </c>
      <c r="D561" s="146">
        <v>220128.98</v>
      </c>
      <c r="E561" s="146">
        <v>218394.65</v>
      </c>
      <c r="F561" s="146">
        <v>242325.52</v>
      </c>
      <c r="G561" s="146">
        <v>242984.87</v>
      </c>
      <c r="H561" s="146">
        <v>294139.82</v>
      </c>
      <c r="I561" s="146">
        <v>293320.78999999998</v>
      </c>
      <c r="J561" s="146">
        <v>261472.37</v>
      </c>
      <c r="K561" s="146">
        <v>267008.90999999997</v>
      </c>
      <c r="L561" s="146">
        <v>244232.66</v>
      </c>
      <c r="M561" s="147">
        <v>230301.27</v>
      </c>
      <c r="N561" s="146">
        <v>210681.06</v>
      </c>
      <c r="O561" s="146">
        <v>218594.42</v>
      </c>
      <c r="P561" s="146">
        <v>251517.03</v>
      </c>
      <c r="Q561" s="146">
        <v>216608.93</v>
      </c>
      <c r="R561" s="146">
        <v>229444.38</v>
      </c>
      <c r="S561" s="58">
        <f t="shared" si="8"/>
        <v>4028500.9</v>
      </c>
    </row>
    <row r="562" spans="1:19" x14ac:dyDescent="0.25">
      <c r="A562" s="145" t="s">
        <v>1235</v>
      </c>
      <c r="B562" s="118">
        <v>386391.55</v>
      </c>
      <c r="C562" s="118">
        <v>350543.53</v>
      </c>
      <c r="D562" s="118">
        <v>415839.04</v>
      </c>
      <c r="E562" s="118">
        <v>449578.67</v>
      </c>
      <c r="F562" s="118">
        <v>454885.38</v>
      </c>
      <c r="G562" s="118">
        <v>438458.66</v>
      </c>
      <c r="H562" s="118">
        <v>482951.31</v>
      </c>
      <c r="I562" s="118">
        <v>514384.82</v>
      </c>
      <c r="J562" s="118">
        <v>485114.72</v>
      </c>
      <c r="K562" s="118">
        <v>505838.3</v>
      </c>
      <c r="L562" s="118">
        <v>440906.43</v>
      </c>
      <c r="M562" s="148">
        <v>421654.77</v>
      </c>
      <c r="N562" s="118">
        <v>373759.36</v>
      </c>
      <c r="O562" s="118">
        <v>381813.84</v>
      </c>
      <c r="P562" s="118">
        <v>438009.95</v>
      </c>
      <c r="Q562" s="118">
        <v>415400.11</v>
      </c>
      <c r="R562" s="118">
        <v>412999.84</v>
      </c>
      <c r="S562" s="58">
        <f t="shared" si="8"/>
        <v>7368530.2800000003</v>
      </c>
    </row>
    <row r="563" spans="1:19" x14ac:dyDescent="0.25">
      <c r="A563" s="145" t="s">
        <v>1236</v>
      </c>
      <c r="B563" s="146">
        <v>52432.75</v>
      </c>
      <c r="C563" s="146">
        <v>50024.95</v>
      </c>
      <c r="D563" s="146">
        <v>54478.39</v>
      </c>
      <c r="E563" s="146">
        <v>63578.1</v>
      </c>
      <c r="F563" s="146">
        <v>55509.03</v>
      </c>
      <c r="G563" s="146">
        <v>33689.65</v>
      </c>
      <c r="H563" s="146">
        <v>33872.879999999997</v>
      </c>
      <c r="I563" s="146">
        <v>35114</v>
      </c>
      <c r="J563" s="146">
        <v>32992.410000000003</v>
      </c>
      <c r="K563" s="146">
        <v>34409.11</v>
      </c>
      <c r="L563" s="146">
        <v>29313.08</v>
      </c>
      <c r="M563" s="147">
        <v>30640.1</v>
      </c>
      <c r="N563" s="146">
        <v>30515.49</v>
      </c>
      <c r="O563" s="146">
        <v>29715.96</v>
      </c>
      <c r="P563" s="146">
        <v>15275.16</v>
      </c>
      <c r="Q563" s="146">
        <v>4091.23</v>
      </c>
      <c r="R563" s="146">
        <v>7960.87</v>
      </c>
      <c r="S563" s="58">
        <f t="shared" si="8"/>
        <v>593613.16</v>
      </c>
    </row>
    <row r="564" spans="1:19" x14ac:dyDescent="0.25">
      <c r="A564" s="145" t="s">
        <v>1237</v>
      </c>
      <c r="B564" s="118">
        <v>147573.70000000001</v>
      </c>
      <c r="C564" s="118">
        <v>138379.28</v>
      </c>
      <c r="D564" s="118">
        <v>169318.6</v>
      </c>
      <c r="E564" s="118">
        <v>170467.20000000001</v>
      </c>
      <c r="F564" s="118">
        <v>169212.01</v>
      </c>
      <c r="G564" s="118">
        <v>150497.85999999999</v>
      </c>
      <c r="H564" s="118">
        <v>149250.29999999999</v>
      </c>
      <c r="I564" s="118">
        <v>157175.76999999999</v>
      </c>
      <c r="J564" s="118">
        <v>162475.1</v>
      </c>
      <c r="K564" s="118">
        <v>169638.07</v>
      </c>
      <c r="L564" s="118">
        <v>149770.22</v>
      </c>
      <c r="M564" s="148">
        <v>153989.59</v>
      </c>
      <c r="N564" s="118">
        <v>143505.17000000001</v>
      </c>
      <c r="O564" s="118">
        <v>146264.46</v>
      </c>
      <c r="P564" s="118">
        <v>110256.38</v>
      </c>
      <c r="Q564" s="118">
        <v>38316.17</v>
      </c>
      <c r="R564" s="118">
        <v>62438.25</v>
      </c>
      <c r="S564" s="58">
        <f t="shared" si="8"/>
        <v>2388528.13</v>
      </c>
    </row>
    <row r="565" spans="1:19" x14ac:dyDescent="0.25">
      <c r="A565" s="145" t="s">
        <v>1238</v>
      </c>
      <c r="B565" s="146">
        <v>41005.53</v>
      </c>
      <c r="C565" s="146">
        <v>36445.800000000003</v>
      </c>
      <c r="D565" s="146">
        <v>50084.63</v>
      </c>
      <c r="E565" s="146">
        <v>46573.4</v>
      </c>
      <c r="F565" s="146">
        <v>50711.24</v>
      </c>
      <c r="G565" s="146">
        <v>51402.73</v>
      </c>
      <c r="H565" s="146">
        <v>50476.160000000003</v>
      </c>
      <c r="I565" s="146">
        <v>57952.38</v>
      </c>
      <c r="J565" s="146">
        <v>56259.69</v>
      </c>
      <c r="K565" s="146">
        <v>53163.77</v>
      </c>
      <c r="L565" s="146">
        <v>46789.01</v>
      </c>
      <c r="M565" s="147">
        <v>40910.03</v>
      </c>
      <c r="N565" s="146">
        <v>35064.239999999998</v>
      </c>
      <c r="O565" s="146">
        <v>39783.24</v>
      </c>
      <c r="P565" s="146">
        <v>46437.22</v>
      </c>
      <c r="Q565" s="146">
        <v>41339.25</v>
      </c>
      <c r="R565" s="146">
        <v>49921.919999999998</v>
      </c>
      <c r="S565" s="58">
        <f t="shared" si="8"/>
        <v>794320.24</v>
      </c>
    </row>
    <row r="566" spans="1:19" x14ac:dyDescent="0.25">
      <c r="A566" s="145" t="s">
        <v>1239</v>
      </c>
      <c r="B566" s="118">
        <v>60665.21</v>
      </c>
      <c r="C566" s="118">
        <v>59216.83</v>
      </c>
      <c r="D566" s="118">
        <v>65428.4</v>
      </c>
      <c r="E566" s="118">
        <v>63904.52</v>
      </c>
      <c r="F566" s="118">
        <v>56078.77</v>
      </c>
      <c r="G566" s="118">
        <v>57760.95</v>
      </c>
      <c r="H566" s="118">
        <v>69751.17</v>
      </c>
      <c r="I566" s="118">
        <v>67379.39</v>
      </c>
      <c r="J566" s="118">
        <v>74167.039999999994</v>
      </c>
      <c r="K566" s="118">
        <v>84484.01</v>
      </c>
      <c r="L566" s="118">
        <v>79283.45</v>
      </c>
      <c r="M566" s="148">
        <v>63980.25</v>
      </c>
      <c r="N566" s="118">
        <v>57251.98</v>
      </c>
      <c r="O566" s="118">
        <v>61519.3</v>
      </c>
      <c r="P566" s="118">
        <v>61065.72</v>
      </c>
      <c r="Q566" s="118">
        <v>51232.959999999999</v>
      </c>
      <c r="R566" s="118">
        <v>51559.99</v>
      </c>
      <c r="S566" s="58">
        <f t="shared" si="8"/>
        <v>1084729.94</v>
      </c>
    </row>
    <row r="567" spans="1:19" x14ac:dyDescent="0.25">
      <c r="A567" s="145" t="s">
        <v>1240</v>
      </c>
      <c r="B567" s="146">
        <v>86021.97</v>
      </c>
      <c r="C567" s="146">
        <v>84351.8</v>
      </c>
      <c r="D567" s="146">
        <v>87815.01</v>
      </c>
      <c r="E567" s="146">
        <v>108303.16</v>
      </c>
      <c r="F567" s="146">
        <v>99876.479999999996</v>
      </c>
      <c r="G567" s="146">
        <v>90121.99</v>
      </c>
      <c r="H567" s="146">
        <v>114152.93</v>
      </c>
      <c r="I567" s="146">
        <v>117631.81</v>
      </c>
      <c r="J567" s="146">
        <v>112719.82</v>
      </c>
      <c r="K567" s="146">
        <v>123727.53</v>
      </c>
      <c r="L567" s="146">
        <v>102935.02</v>
      </c>
      <c r="M567" s="147">
        <v>93552.43</v>
      </c>
      <c r="N567" s="146">
        <v>81867.839999999997</v>
      </c>
      <c r="O567" s="146">
        <v>84743.63</v>
      </c>
      <c r="P567" s="146">
        <v>99873.23</v>
      </c>
      <c r="Q567" s="146">
        <v>100051.44</v>
      </c>
      <c r="R567" s="146">
        <v>98791.38</v>
      </c>
      <c r="S567" s="58">
        <f t="shared" si="8"/>
        <v>1686537.4700000002</v>
      </c>
    </row>
    <row r="568" spans="1:19" x14ac:dyDescent="0.25">
      <c r="A568" s="145" t="s">
        <v>1241</v>
      </c>
      <c r="B568" s="118">
        <v>1121633.97</v>
      </c>
      <c r="C568" s="118">
        <v>1074126.08</v>
      </c>
      <c r="D568" s="118">
        <v>1160507.51</v>
      </c>
      <c r="E568" s="118">
        <v>1072212.8</v>
      </c>
      <c r="F568" s="118">
        <v>1080476.3400000001</v>
      </c>
      <c r="G568" s="118">
        <v>1044720.28</v>
      </c>
      <c r="H568" s="118">
        <v>1068552.68</v>
      </c>
      <c r="I568" s="118">
        <v>1047503.72</v>
      </c>
      <c r="J568" s="118">
        <v>987002.01</v>
      </c>
      <c r="K568" s="118">
        <v>1042664.19</v>
      </c>
      <c r="L568" s="118">
        <v>961555.59</v>
      </c>
      <c r="M568" s="148">
        <v>954535.11</v>
      </c>
      <c r="N568" s="118">
        <v>1004272.12</v>
      </c>
      <c r="O568" s="118">
        <v>984063.16</v>
      </c>
      <c r="P568" s="118">
        <v>775325.42</v>
      </c>
      <c r="Q568" s="118">
        <v>508026.11</v>
      </c>
      <c r="R568" s="118">
        <v>526820.68999999994</v>
      </c>
      <c r="S568" s="58">
        <f t="shared" si="8"/>
        <v>16413997.779999996</v>
      </c>
    </row>
    <row r="569" spans="1:19" x14ac:dyDescent="0.25">
      <c r="A569" s="145" t="s">
        <v>1242</v>
      </c>
      <c r="B569" s="146">
        <v>236475.16</v>
      </c>
      <c r="C569" s="146">
        <v>218929.75</v>
      </c>
      <c r="D569" s="146">
        <v>251053.36</v>
      </c>
      <c r="E569" s="146">
        <v>236187.73</v>
      </c>
      <c r="F569" s="146">
        <v>245436.43</v>
      </c>
      <c r="G569" s="146">
        <v>237055.22</v>
      </c>
      <c r="H569" s="146">
        <v>246230.51</v>
      </c>
      <c r="I569" s="146">
        <v>257360.27</v>
      </c>
      <c r="J569" s="146">
        <v>251755.54</v>
      </c>
      <c r="K569" s="146">
        <v>281898.28999999998</v>
      </c>
      <c r="L569" s="146">
        <v>241820.23</v>
      </c>
      <c r="M569" s="147">
        <v>251620.34</v>
      </c>
      <c r="N569" s="146">
        <v>240607.47</v>
      </c>
      <c r="O569" s="146">
        <v>254454.92</v>
      </c>
      <c r="P569" s="146">
        <v>259575.75</v>
      </c>
      <c r="Q569" s="146">
        <v>204165.07</v>
      </c>
      <c r="R569" s="146">
        <v>205708.49</v>
      </c>
      <c r="S569" s="58">
        <f t="shared" si="8"/>
        <v>4120334.5299999993</v>
      </c>
    </row>
    <row r="570" spans="1:19" x14ac:dyDescent="0.25">
      <c r="A570" s="145" t="s">
        <v>1243</v>
      </c>
      <c r="B570" s="118">
        <v>123595.97</v>
      </c>
      <c r="C570" s="118">
        <v>121638.3</v>
      </c>
      <c r="D570" s="118">
        <v>153359.76999999999</v>
      </c>
      <c r="E570" s="118">
        <v>125182.77</v>
      </c>
      <c r="F570" s="118">
        <v>132917.76999999999</v>
      </c>
      <c r="G570" s="118">
        <v>123260</v>
      </c>
      <c r="H570" s="118">
        <v>140220.51</v>
      </c>
      <c r="I570" s="118">
        <v>146061.25</v>
      </c>
      <c r="J570" s="118">
        <v>131643.29999999999</v>
      </c>
      <c r="K570" s="118">
        <v>146714.68</v>
      </c>
      <c r="L570" s="118">
        <v>134449.81</v>
      </c>
      <c r="M570" s="148">
        <v>124642.03</v>
      </c>
      <c r="N570" s="118">
        <v>118513.5</v>
      </c>
      <c r="O570" s="118">
        <v>119982.29</v>
      </c>
      <c r="P570" s="118">
        <v>115738.46</v>
      </c>
      <c r="Q570" s="118">
        <v>85521.98</v>
      </c>
      <c r="R570" s="118">
        <v>88007.82</v>
      </c>
      <c r="S570" s="58">
        <f t="shared" si="8"/>
        <v>2131450.21</v>
      </c>
    </row>
    <row r="571" spans="1:19" x14ac:dyDescent="0.25">
      <c r="A571" s="145" t="s">
        <v>1245</v>
      </c>
      <c r="B571" s="118">
        <v>118889.22</v>
      </c>
      <c r="C571" s="118">
        <v>121252.74</v>
      </c>
      <c r="D571" s="118">
        <v>138664.85999999999</v>
      </c>
      <c r="E571" s="118">
        <v>158382.06</v>
      </c>
      <c r="F571" s="118">
        <v>100711.8</v>
      </c>
      <c r="G571" s="118">
        <v>191041</v>
      </c>
      <c r="H571" s="118">
        <v>190646.96</v>
      </c>
      <c r="I571" s="118">
        <v>221743.48</v>
      </c>
      <c r="J571" s="118">
        <v>205493.55</v>
      </c>
      <c r="K571" s="118">
        <v>230392.04</v>
      </c>
      <c r="L571" s="118">
        <v>201134.12</v>
      </c>
      <c r="M571" s="148">
        <v>199188.9</v>
      </c>
      <c r="N571" s="118">
        <v>152365.26</v>
      </c>
      <c r="O571" s="118">
        <v>160337.16</v>
      </c>
      <c r="P571" s="118">
        <v>186766.8</v>
      </c>
      <c r="Q571" s="118">
        <v>158684.67000000001</v>
      </c>
      <c r="R571" s="118">
        <v>167538.89000000001</v>
      </c>
      <c r="S571" s="58">
        <f t="shared" si="8"/>
        <v>2903233.5100000002</v>
      </c>
    </row>
    <row r="572" spans="1:19" x14ac:dyDescent="0.25">
      <c r="A572" s="145" t="s">
        <v>1246</v>
      </c>
      <c r="B572" s="146">
        <v>186327.6</v>
      </c>
      <c r="C572" s="146">
        <v>180266.14</v>
      </c>
      <c r="D572" s="146">
        <v>222002.65</v>
      </c>
      <c r="E572" s="146">
        <v>233567.81</v>
      </c>
      <c r="F572" s="146">
        <v>252470.31</v>
      </c>
      <c r="G572" s="146">
        <v>251183.51</v>
      </c>
      <c r="H572" s="146">
        <v>252880.58</v>
      </c>
      <c r="I572" s="146">
        <v>254439.48</v>
      </c>
      <c r="J572" s="146">
        <v>240074.44</v>
      </c>
      <c r="K572" s="146">
        <v>246653.75</v>
      </c>
      <c r="L572" s="146">
        <v>239755.16</v>
      </c>
      <c r="M572" s="147">
        <v>224009.4</v>
      </c>
      <c r="N572" s="146">
        <v>209678.47</v>
      </c>
      <c r="O572" s="146">
        <v>219224.7</v>
      </c>
      <c r="P572" s="146">
        <v>263093.05</v>
      </c>
      <c r="Q572" s="146">
        <v>238661.81</v>
      </c>
      <c r="R572" s="146">
        <v>250791.48</v>
      </c>
      <c r="S572" s="58">
        <f t="shared" si="8"/>
        <v>3965080.3400000003</v>
      </c>
    </row>
    <row r="573" spans="1:19" x14ac:dyDescent="0.25">
      <c r="A573" s="145" t="s">
        <v>1247</v>
      </c>
      <c r="B573" s="118">
        <v>357880.11</v>
      </c>
      <c r="C573" s="118">
        <v>337132.9</v>
      </c>
      <c r="D573" s="118">
        <v>402891.25</v>
      </c>
      <c r="E573" s="118">
        <v>418126.97</v>
      </c>
      <c r="F573" s="118">
        <v>470847.17</v>
      </c>
      <c r="G573" s="118">
        <v>489338.91</v>
      </c>
      <c r="H573" s="118">
        <v>520320.41</v>
      </c>
      <c r="I573" s="118">
        <v>476718.66</v>
      </c>
      <c r="J573" s="118">
        <v>443696.01</v>
      </c>
      <c r="K573" s="118">
        <v>466412.84</v>
      </c>
      <c r="L573" s="118">
        <v>429926.23</v>
      </c>
      <c r="M573" s="148">
        <v>421395.94</v>
      </c>
      <c r="N573" s="118">
        <v>379417.66</v>
      </c>
      <c r="O573" s="118">
        <v>386497.81</v>
      </c>
      <c r="P573" s="118">
        <v>434531.6</v>
      </c>
      <c r="Q573" s="118">
        <v>380553.03</v>
      </c>
      <c r="R573" s="118">
        <v>413409.6</v>
      </c>
      <c r="S573" s="58">
        <f t="shared" si="8"/>
        <v>7229097.1000000006</v>
      </c>
    </row>
    <row r="574" spans="1:19" x14ac:dyDescent="0.25">
      <c r="A574" s="145" t="s">
        <v>1248</v>
      </c>
      <c r="B574" s="146">
        <v>218708.79</v>
      </c>
      <c r="C574" s="146">
        <v>206451.29</v>
      </c>
      <c r="D574" s="146">
        <v>232798.17</v>
      </c>
      <c r="E574" s="146">
        <v>239625.81</v>
      </c>
      <c r="F574" s="146">
        <v>262265.84999999998</v>
      </c>
      <c r="G574" s="146">
        <v>256458.72</v>
      </c>
      <c r="H574" s="146">
        <v>277899.03000000003</v>
      </c>
      <c r="I574" s="146">
        <v>285809.24</v>
      </c>
      <c r="J574" s="146">
        <v>264404.52</v>
      </c>
      <c r="K574" s="146">
        <v>269724.84000000003</v>
      </c>
      <c r="L574" s="146">
        <v>256792.56</v>
      </c>
      <c r="M574" s="147">
        <v>242443.57</v>
      </c>
      <c r="N574" s="146">
        <v>235268.85</v>
      </c>
      <c r="O574" s="146">
        <v>253326.73</v>
      </c>
      <c r="P574" s="146">
        <v>273089.71000000002</v>
      </c>
      <c r="Q574" s="146">
        <v>243381.83</v>
      </c>
      <c r="R574" s="146">
        <v>267613.33</v>
      </c>
      <c r="S574" s="58">
        <f t="shared" si="8"/>
        <v>4286062.84</v>
      </c>
    </row>
    <row r="575" spans="1:19" x14ac:dyDescent="0.25">
      <c r="A575" s="145" t="s">
        <v>1249</v>
      </c>
      <c r="B575" s="118">
        <v>406196.21</v>
      </c>
      <c r="C575" s="118">
        <v>369880.53</v>
      </c>
      <c r="D575" s="118">
        <v>434179.41</v>
      </c>
      <c r="E575" s="118">
        <v>429827.67</v>
      </c>
      <c r="F575" s="118">
        <v>446074.18</v>
      </c>
      <c r="G575" s="118">
        <v>424309.81</v>
      </c>
      <c r="H575" s="118">
        <v>501989.79</v>
      </c>
      <c r="I575" s="118">
        <v>500385.11</v>
      </c>
      <c r="J575" s="118">
        <v>459921.5</v>
      </c>
      <c r="K575" s="118">
        <v>488129.69</v>
      </c>
      <c r="L575" s="118">
        <v>471861.62</v>
      </c>
      <c r="M575" s="148">
        <v>456036.86</v>
      </c>
      <c r="N575" s="118">
        <v>427855.52</v>
      </c>
      <c r="O575" s="118">
        <v>433909.94</v>
      </c>
      <c r="P575" s="118">
        <v>446753.14</v>
      </c>
      <c r="Q575" s="118">
        <v>390593.22</v>
      </c>
      <c r="R575" s="118">
        <v>375606.16</v>
      </c>
      <c r="S575" s="58">
        <f t="shared" si="8"/>
        <v>7463510.3600000003</v>
      </c>
    </row>
    <row r="576" spans="1:19" x14ac:dyDescent="0.25">
      <c r="A576" s="145" t="s">
        <v>1250</v>
      </c>
      <c r="B576" s="146">
        <v>171570.42</v>
      </c>
      <c r="C576" s="146">
        <v>178060.22</v>
      </c>
      <c r="D576" s="146">
        <v>214199.58</v>
      </c>
      <c r="E576" s="146">
        <v>225131.3</v>
      </c>
      <c r="F576" s="146">
        <v>275528.96999999997</v>
      </c>
      <c r="G576" s="146">
        <v>251270.27</v>
      </c>
      <c r="H576" s="146">
        <v>302919.17</v>
      </c>
      <c r="I576" s="146">
        <v>311913.87</v>
      </c>
      <c r="J576" s="146">
        <v>287086.59999999998</v>
      </c>
      <c r="K576" s="146">
        <v>292267.94</v>
      </c>
      <c r="L576" s="146">
        <v>256103.04000000001</v>
      </c>
      <c r="M576" s="147">
        <v>244387.27</v>
      </c>
      <c r="N576" s="146">
        <v>203610.25</v>
      </c>
      <c r="O576" s="146">
        <v>218376.95</v>
      </c>
      <c r="P576" s="146">
        <v>227599.71</v>
      </c>
      <c r="Q576" s="146">
        <v>180124.72</v>
      </c>
      <c r="R576" s="146">
        <v>209247.78</v>
      </c>
      <c r="S576" s="58">
        <f t="shared" si="8"/>
        <v>4049398.06</v>
      </c>
    </row>
    <row r="577" spans="1:19" x14ac:dyDescent="0.25">
      <c r="A577" s="145" t="s">
        <v>1251</v>
      </c>
      <c r="B577" s="118">
        <v>431889.25</v>
      </c>
      <c r="C577" s="118">
        <v>380405.03</v>
      </c>
      <c r="D577" s="118">
        <v>444339.63</v>
      </c>
      <c r="E577" s="118">
        <v>461306.95</v>
      </c>
      <c r="F577" s="118">
        <v>504367.1</v>
      </c>
      <c r="G577" s="118">
        <v>480025.41</v>
      </c>
      <c r="H577" s="118">
        <v>499300.1</v>
      </c>
      <c r="I577" s="118">
        <v>511582.99</v>
      </c>
      <c r="J577" s="118">
        <v>464777.27</v>
      </c>
      <c r="K577" s="118">
        <v>485367.8</v>
      </c>
      <c r="L577" s="118">
        <v>441293.8</v>
      </c>
      <c r="M577" s="148">
        <v>485428.79</v>
      </c>
      <c r="N577" s="118">
        <v>433189.47</v>
      </c>
      <c r="O577" s="118">
        <v>429135.35</v>
      </c>
      <c r="P577" s="118">
        <v>458064.97</v>
      </c>
      <c r="Q577" s="118">
        <v>409226.47</v>
      </c>
      <c r="R577" s="118">
        <v>432307.25</v>
      </c>
      <c r="S577" s="58">
        <f t="shared" si="8"/>
        <v>7752007.629999999</v>
      </c>
    </row>
    <row r="578" spans="1:19" x14ac:dyDescent="0.25">
      <c r="A578" s="145" t="s">
        <v>1252</v>
      </c>
      <c r="B578" s="146">
        <v>167991.83</v>
      </c>
      <c r="C578" s="146">
        <v>165383.57</v>
      </c>
      <c r="D578" s="146">
        <v>184071.13</v>
      </c>
      <c r="E578" s="146">
        <v>205600.76</v>
      </c>
      <c r="F578" s="146">
        <v>209134.27</v>
      </c>
      <c r="G578" s="146">
        <v>227020.03</v>
      </c>
      <c r="H578" s="146">
        <v>231133.11</v>
      </c>
      <c r="I578" s="146">
        <v>235720.93</v>
      </c>
      <c r="J578" s="146">
        <v>246944.82</v>
      </c>
      <c r="K578" s="146">
        <v>236726.05</v>
      </c>
      <c r="L578" s="146">
        <v>201312.02</v>
      </c>
      <c r="M578" s="147">
        <v>208368.5</v>
      </c>
      <c r="N578" s="146">
        <v>176043.59</v>
      </c>
      <c r="O578" s="146">
        <v>174865.51</v>
      </c>
      <c r="P578" s="146">
        <v>203477.89</v>
      </c>
      <c r="Q578" s="146">
        <v>178497.18</v>
      </c>
      <c r="R578" s="146">
        <v>184210.26</v>
      </c>
      <c r="S578" s="58">
        <f t="shared" ref="S578:S589" si="9">SUM(B578:R578)</f>
        <v>3436501.45</v>
      </c>
    </row>
    <row r="579" spans="1:19" x14ac:dyDescent="0.25">
      <c r="A579" s="145" t="s">
        <v>1253</v>
      </c>
      <c r="B579" s="118">
        <v>545787.24</v>
      </c>
      <c r="C579" s="118">
        <v>578523.93999999994</v>
      </c>
      <c r="D579" s="118">
        <v>682223.35</v>
      </c>
      <c r="E579" s="118">
        <v>642981.65</v>
      </c>
      <c r="F579" s="118">
        <v>670787.62</v>
      </c>
      <c r="G579" s="118">
        <v>604954.59</v>
      </c>
      <c r="H579" s="118">
        <v>660979.34</v>
      </c>
      <c r="I579" s="118">
        <v>673130.07</v>
      </c>
      <c r="J579" s="118">
        <v>677391.4</v>
      </c>
      <c r="K579" s="118">
        <v>609988.42000000004</v>
      </c>
      <c r="L579" s="118">
        <v>597211.81000000006</v>
      </c>
      <c r="M579" s="148">
        <v>598219.11</v>
      </c>
      <c r="N579" s="118">
        <v>505966.54</v>
      </c>
      <c r="O579" s="118">
        <v>524183.28</v>
      </c>
      <c r="P579" s="118">
        <v>501990.58</v>
      </c>
      <c r="Q579" s="118">
        <v>369774.85</v>
      </c>
      <c r="R579" s="118">
        <v>319182.57</v>
      </c>
      <c r="S579" s="58">
        <f t="shared" si="9"/>
        <v>9763276.3599999994</v>
      </c>
    </row>
    <row r="580" spans="1:19" x14ac:dyDescent="0.25">
      <c r="A580" s="145" t="s">
        <v>1350</v>
      </c>
      <c r="B580" s="146">
        <v>28801651.489999998</v>
      </c>
      <c r="C580" s="146">
        <v>27072165.140000001</v>
      </c>
      <c r="D580" s="146">
        <v>30731770.850000001</v>
      </c>
      <c r="E580" s="146">
        <v>30822546.809999999</v>
      </c>
      <c r="F580" s="146">
        <v>32067656.77</v>
      </c>
      <c r="G580" s="146">
        <v>32270168.969999999</v>
      </c>
      <c r="H580" s="146">
        <v>34136734.469999999</v>
      </c>
      <c r="I580" s="146">
        <v>33893084.859999999</v>
      </c>
      <c r="J580" s="146">
        <v>32394362.989999998</v>
      </c>
      <c r="K580" s="146">
        <v>33755889.25</v>
      </c>
      <c r="L580" s="146">
        <v>31675092.050000001</v>
      </c>
      <c r="M580" s="147">
        <v>31892431.210000001</v>
      </c>
      <c r="N580" s="146">
        <v>28686453.73</v>
      </c>
      <c r="O580" s="146">
        <v>28455673.809999999</v>
      </c>
      <c r="P580" s="146">
        <v>28826197.859999999</v>
      </c>
      <c r="Q580" s="146">
        <v>24274000.75</v>
      </c>
      <c r="R580" s="146">
        <v>25053914.449999999</v>
      </c>
      <c r="S580" s="58">
        <f t="shared" si="9"/>
        <v>514809795.46000004</v>
      </c>
    </row>
    <row r="581" spans="1:19" x14ac:dyDescent="0.25">
      <c r="A581" s="145" t="s">
        <v>1254</v>
      </c>
      <c r="B581" s="118"/>
      <c r="C581" s="118"/>
      <c r="D581" s="118"/>
      <c r="E581" s="118"/>
      <c r="F581" s="118"/>
      <c r="G581" s="118"/>
      <c r="H581" s="118"/>
      <c r="I581" s="118"/>
      <c r="J581" s="118"/>
      <c r="K581" s="118"/>
      <c r="L581" s="118"/>
      <c r="M581" s="148"/>
      <c r="N581" s="118"/>
      <c r="O581" s="118"/>
      <c r="P581" s="118"/>
      <c r="Q581" s="118">
        <v>7982.99</v>
      </c>
      <c r="R581" s="118"/>
      <c r="S581" s="58">
        <f t="shared" si="9"/>
        <v>7982.99</v>
      </c>
    </row>
    <row r="582" spans="1:19" x14ac:dyDescent="0.25">
      <c r="A582" s="145" t="s">
        <v>1351</v>
      </c>
      <c r="B582" s="146">
        <v>22178625.66</v>
      </c>
      <c r="C582" s="146">
        <v>20674727.07</v>
      </c>
      <c r="D582" s="146">
        <v>22877245.34</v>
      </c>
      <c r="E582" s="146">
        <v>23413457.609999999</v>
      </c>
      <c r="F582" s="146">
        <v>24465426.940000001</v>
      </c>
      <c r="G582" s="146">
        <v>24625178.309999999</v>
      </c>
      <c r="H582" s="146">
        <v>26154465.170000002</v>
      </c>
      <c r="I582" s="146">
        <v>26701259.850000001</v>
      </c>
      <c r="J582" s="146">
        <v>24680198.760000002</v>
      </c>
      <c r="K582" s="146">
        <v>25132114.210000001</v>
      </c>
      <c r="L582" s="146">
        <v>23479499.350000001</v>
      </c>
      <c r="M582" s="147">
        <v>23695873.879999999</v>
      </c>
      <c r="N582" s="146">
        <v>20955629.23</v>
      </c>
      <c r="O582" s="146">
        <v>21540742.41</v>
      </c>
      <c r="P582" s="146">
        <v>22545285.84</v>
      </c>
      <c r="Q582" s="146">
        <v>19719814.870000001</v>
      </c>
      <c r="R582" s="146">
        <v>21781584.91</v>
      </c>
      <c r="S582" s="58">
        <f t="shared" si="9"/>
        <v>394621129.41000009</v>
      </c>
    </row>
    <row r="583" spans="1:19" x14ac:dyDescent="0.25">
      <c r="A583" s="145" t="s">
        <v>1352</v>
      </c>
      <c r="B583" s="118">
        <v>28702188.350000001</v>
      </c>
      <c r="C583" s="118">
        <v>26747971.289999999</v>
      </c>
      <c r="D583" s="118">
        <v>30118412.690000001</v>
      </c>
      <c r="E583" s="118">
        <v>30658696.02</v>
      </c>
      <c r="F583" s="118">
        <v>32382798.809999999</v>
      </c>
      <c r="G583" s="118">
        <v>32002214.530000001</v>
      </c>
      <c r="H583" s="118">
        <v>34406029.189999998</v>
      </c>
      <c r="I583" s="118">
        <v>34429704.729999997</v>
      </c>
      <c r="J583" s="118">
        <v>31763726.780000001</v>
      </c>
      <c r="K583" s="118">
        <v>33577625.100000001</v>
      </c>
      <c r="L583" s="118">
        <v>31372653.936999999</v>
      </c>
      <c r="M583" s="148">
        <v>31657925.600000001</v>
      </c>
      <c r="N583" s="118">
        <v>28954771.170000002</v>
      </c>
      <c r="O583" s="118">
        <v>29788953.590999998</v>
      </c>
      <c r="P583" s="118">
        <v>31023722.989999998</v>
      </c>
      <c r="Q583" s="118">
        <v>27962795.5</v>
      </c>
      <c r="R583" s="118">
        <v>28668127.109999999</v>
      </c>
      <c r="S583" s="58">
        <f t="shared" si="9"/>
        <v>524218317.38800007</v>
      </c>
    </row>
    <row r="584" spans="1:19" x14ac:dyDescent="0.25">
      <c r="A584" s="145" t="s">
        <v>1353</v>
      </c>
      <c r="B584" s="146">
        <v>25479230.890000001</v>
      </c>
      <c r="C584" s="146">
        <v>24483631.850000001</v>
      </c>
      <c r="D584" s="146">
        <v>27902699.489999998</v>
      </c>
      <c r="E584" s="146">
        <v>27577869.879999999</v>
      </c>
      <c r="F584" s="146">
        <v>28799473.719999999</v>
      </c>
      <c r="G584" s="146">
        <v>28594048.890000001</v>
      </c>
      <c r="H584" s="146">
        <v>29758718.75</v>
      </c>
      <c r="I584" s="146">
        <v>29458209.41</v>
      </c>
      <c r="J584" s="146">
        <v>27926732.300000001</v>
      </c>
      <c r="K584" s="146">
        <v>29427298.010000002</v>
      </c>
      <c r="L584" s="146">
        <v>27607191.649999999</v>
      </c>
      <c r="M584" s="147">
        <v>27237093.949999999</v>
      </c>
      <c r="N584" s="146">
        <v>25121261.34</v>
      </c>
      <c r="O584" s="146">
        <v>25992580.879999999</v>
      </c>
      <c r="P584" s="146">
        <v>26050483.260000002</v>
      </c>
      <c r="Q584" s="146">
        <v>21468117.02</v>
      </c>
      <c r="R584" s="146">
        <v>22755015.109999999</v>
      </c>
      <c r="S584" s="58">
        <f t="shared" si="9"/>
        <v>455639656.39999992</v>
      </c>
    </row>
    <row r="585" spans="1:19" x14ac:dyDescent="0.25">
      <c r="A585" s="145" t="s">
        <v>1354</v>
      </c>
      <c r="B585" s="118">
        <v>5587320.9699999997</v>
      </c>
      <c r="C585" s="118">
        <v>5343560.6900000004</v>
      </c>
      <c r="D585" s="118">
        <v>6140929.1100000003</v>
      </c>
      <c r="E585" s="118">
        <v>6143940.04</v>
      </c>
      <c r="F585" s="118">
        <v>6363112.6900000004</v>
      </c>
      <c r="G585" s="118">
        <v>6223657.8399999999</v>
      </c>
      <c r="H585" s="118">
        <v>6686071.6799999997</v>
      </c>
      <c r="I585" s="118">
        <v>6776543.4900000002</v>
      </c>
      <c r="J585" s="118">
        <v>6445244.5</v>
      </c>
      <c r="K585" s="118">
        <v>6645048.2300000004</v>
      </c>
      <c r="L585" s="118">
        <v>6119220.3200000003</v>
      </c>
      <c r="M585" s="148">
        <v>6000264.8700000001</v>
      </c>
      <c r="N585" s="118">
        <v>5532713.4500000002</v>
      </c>
      <c r="O585" s="118">
        <v>5641429.0499999998</v>
      </c>
      <c r="P585" s="118">
        <v>5690570.3799999999</v>
      </c>
      <c r="Q585" s="118">
        <v>4657915.2699999996</v>
      </c>
      <c r="R585" s="118">
        <v>4848292.5199999996</v>
      </c>
      <c r="S585" s="58">
        <f t="shared" si="9"/>
        <v>100845835.09999999</v>
      </c>
    </row>
    <row r="586" spans="1:19" x14ac:dyDescent="0.25">
      <c r="A586" s="145" t="s">
        <v>1355</v>
      </c>
      <c r="B586" s="146">
        <v>39912729.130000003</v>
      </c>
      <c r="C586" s="146">
        <v>36603707.439999998</v>
      </c>
      <c r="D586" s="146">
        <v>40861425.57</v>
      </c>
      <c r="E586" s="146">
        <v>43308290.210000001</v>
      </c>
      <c r="F586" s="146">
        <v>43608305.509999998</v>
      </c>
      <c r="G586" s="146">
        <v>43869226.93</v>
      </c>
      <c r="H586" s="146">
        <v>44394652.939999998</v>
      </c>
      <c r="I586" s="146">
        <v>44605013.950000003</v>
      </c>
      <c r="J586" s="146">
        <v>43318673.030000001</v>
      </c>
      <c r="K586" s="146">
        <v>46137109.086999997</v>
      </c>
      <c r="L586" s="146">
        <v>43388163.119999997</v>
      </c>
      <c r="M586" s="147">
        <v>44294382.25</v>
      </c>
      <c r="N586" s="146">
        <v>39079194.810000002</v>
      </c>
      <c r="O586" s="146">
        <v>39778719.619999997</v>
      </c>
      <c r="P586" s="146">
        <v>42080040.045999996</v>
      </c>
      <c r="Q586" s="146">
        <v>37180989.469999999</v>
      </c>
      <c r="R586" s="146">
        <v>39406908.850000001</v>
      </c>
      <c r="S586" s="58">
        <f t="shared" si="9"/>
        <v>711827531.96300006</v>
      </c>
    </row>
    <row r="587" spans="1:19" x14ac:dyDescent="0.25">
      <c r="A587" s="145" t="s">
        <v>1356</v>
      </c>
      <c r="B587" s="118">
        <v>30456325.539999999</v>
      </c>
      <c r="C587" s="118">
        <v>28440898.91</v>
      </c>
      <c r="D587" s="118">
        <v>32569891.100000001</v>
      </c>
      <c r="E587" s="118">
        <v>34583667.189999998</v>
      </c>
      <c r="F587" s="118">
        <v>36982693.899999999</v>
      </c>
      <c r="G587" s="118">
        <v>37719121</v>
      </c>
      <c r="H587" s="118">
        <v>39431341.649999999</v>
      </c>
      <c r="I587" s="118">
        <v>40071822.759999998</v>
      </c>
      <c r="J587" s="118">
        <v>37086660.789999999</v>
      </c>
      <c r="K587" s="118">
        <v>38938933.442000002</v>
      </c>
      <c r="L587" s="118">
        <v>35616061.600000001</v>
      </c>
      <c r="M587" s="148">
        <v>35150562.439999998</v>
      </c>
      <c r="N587" s="118">
        <v>31303669.739999998</v>
      </c>
      <c r="O587" s="118">
        <v>31880811.66</v>
      </c>
      <c r="P587" s="118">
        <v>35230639.18</v>
      </c>
      <c r="Q587" s="118">
        <v>32761898.550000001</v>
      </c>
      <c r="R587" s="118">
        <v>35192987.969999999</v>
      </c>
      <c r="S587" s="58">
        <f t="shared" si="9"/>
        <v>593417987.42200017</v>
      </c>
    </row>
    <row r="588" spans="1:19" x14ac:dyDescent="0.25">
      <c r="A588" s="145" t="s">
        <v>1357</v>
      </c>
      <c r="B588" s="146">
        <v>20527757.91</v>
      </c>
      <c r="C588" s="146">
        <v>18666841.940000001</v>
      </c>
      <c r="D588" s="146">
        <v>20703717.93</v>
      </c>
      <c r="E588" s="146">
        <v>21637286.719999999</v>
      </c>
      <c r="F588" s="146">
        <v>22878979.329999998</v>
      </c>
      <c r="G588" s="146">
        <v>22773621.190000001</v>
      </c>
      <c r="H588" s="146">
        <v>24215428</v>
      </c>
      <c r="I588" s="146">
        <v>24847229.920000002</v>
      </c>
      <c r="J588" s="146">
        <v>23265855.66</v>
      </c>
      <c r="K588" s="146">
        <v>23961157.77</v>
      </c>
      <c r="L588" s="146">
        <v>22150368.09</v>
      </c>
      <c r="M588" s="147">
        <v>22239255.149999999</v>
      </c>
      <c r="N588" s="146">
        <v>20163330.870000001</v>
      </c>
      <c r="O588" s="146">
        <v>20642743.890000001</v>
      </c>
      <c r="P588" s="146">
        <v>21961010.600000001</v>
      </c>
      <c r="Q588" s="146">
        <v>20113898.780000001</v>
      </c>
      <c r="R588" s="146">
        <v>21576914.629999999</v>
      </c>
      <c r="S588" s="58">
        <f t="shared" si="9"/>
        <v>372325398.38</v>
      </c>
    </row>
    <row r="589" spans="1:19" x14ac:dyDescent="0.25">
      <c r="A589" s="149" t="s">
        <v>1358</v>
      </c>
      <c r="B589" s="150">
        <v>3055505.79</v>
      </c>
      <c r="C589" s="150">
        <v>2850006.39</v>
      </c>
      <c r="D589" s="150">
        <v>3387012.2</v>
      </c>
      <c r="E589" s="150">
        <v>3716868.52</v>
      </c>
      <c r="F589" s="150">
        <v>4071276.02</v>
      </c>
      <c r="G589" s="150">
        <v>4196805.63</v>
      </c>
      <c r="H589" s="150">
        <v>4341693.47</v>
      </c>
      <c r="I589" s="150">
        <v>4464122.16</v>
      </c>
      <c r="J589" s="150">
        <v>4084178.71</v>
      </c>
      <c r="K589" s="150">
        <v>4190014.9</v>
      </c>
      <c r="L589" s="150">
        <v>3745127.22</v>
      </c>
      <c r="M589" s="151">
        <v>3696842.64</v>
      </c>
      <c r="N589" s="150">
        <v>3281658.09</v>
      </c>
      <c r="O589" s="150">
        <v>3451667.63</v>
      </c>
      <c r="P589" s="150">
        <v>3752071.23</v>
      </c>
      <c r="Q589" s="150">
        <v>3369853.01</v>
      </c>
      <c r="R589" s="150">
        <v>3702426.98</v>
      </c>
      <c r="S589" s="58">
        <f t="shared" si="9"/>
        <v>63357130.589999989</v>
      </c>
    </row>
  </sheetData>
  <sortState ref="A2:S589">
    <sortCondition ref="A2:A589"/>
  </sortState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56"/>
  <sheetViews>
    <sheetView workbookViewId="0">
      <selection activeCell="K34" sqref="K34"/>
    </sheetView>
  </sheetViews>
  <sheetFormatPr defaultRowHeight="15" x14ac:dyDescent="0.25"/>
  <cols>
    <col min="1" max="1" width="16.5703125" customWidth="1"/>
    <col min="2" max="2" width="18.28515625" customWidth="1"/>
  </cols>
  <sheetData>
    <row r="1" spans="1:5" x14ac:dyDescent="0.25">
      <c r="A1" s="127" t="s">
        <v>1256</v>
      </c>
      <c r="B1" s="128" t="s">
        <v>35</v>
      </c>
      <c r="C1" s="128" t="s">
        <v>34</v>
      </c>
      <c r="D1" s="128" t="s">
        <v>1257</v>
      </c>
      <c r="E1" s="129" t="s">
        <v>1258</v>
      </c>
    </row>
    <row r="2" spans="1:5" x14ac:dyDescent="0.25">
      <c r="A2" s="130" t="s">
        <v>1259</v>
      </c>
      <c r="B2" s="131" t="s">
        <v>25</v>
      </c>
      <c r="C2" s="132">
        <v>1</v>
      </c>
      <c r="D2" s="131" t="s">
        <v>1260</v>
      </c>
      <c r="E2" s="133">
        <v>315058.81</v>
      </c>
    </row>
    <row r="3" spans="1:5" x14ac:dyDescent="0.25">
      <c r="A3" s="134" t="s">
        <v>1259</v>
      </c>
      <c r="B3" s="135" t="s">
        <v>25</v>
      </c>
      <c r="C3" s="136">
        <v>2</v>
      </c>
      <c r="D3" s="135" t="s">
        <v>1261</v>
      </c>
      <c r="E3" s="137">
        <v>328324.65000000002</v>
      </c>
    </row>
    <row r="4" spans="1:5" x14ac:dyDescent="0.25">
      <c r="A4" s="130" t="s">
        <v>1259</v>
      </c>
      <c r="B4" s="131" t="s">
        <v>25</v>
      </c>
      <c r="C4" s="132">
        <v>3</v>
      </c>
      <c r="D4" s="131" t="s">
        <v>1262</v>
      </c>
      <c r="E4" s="133">
        <v>357328.266</v>
      </c>
    </row>
    <row r="5" spans="1:5" x14ac:dyDescent="0.25">
      <c r="A5" s="134" t="s">
        <v>1259</v>
      </c>
      <c r="B5" s="135" t="s">
        <v>25</v>
      </c>
      <c r="C5" s="136">
        <v>4</v>
      </c>
      <c r="D5" s="135" t="s">
        <v>1263</v>
      </c>
      <c r="E5" s="137">
        <v>311603.99</v>
      </c>
    </row>
    <row r="6" spans="1:5" x14ac:dyDescent="0.25">
      <c r="A6" s="130" t="s">
        <v>1259</v>
      </c>
      <c r="B6" s="131" t="s">
        <v>25</v>
      </c>
      <c r="C6" s="132">
        <v>5</v>
      </c>
      <c r="D6" s="131" t="s">
        <v>1264</v>
      </c>
      <c r="E6" s="133">
        <v>304187.34000000003</v>
      </c>
    </row>
    <row r="7" spans="1:5" x14ac:dyDescent="0.25">
      <c r="A7" s="134" t="s">
        <v>1259</v>
      </c>
      <c r="B7" s="135" t="s">
        <v>26</v>
      </c>
      <c r="C7" s="136">
        <v>1</v>
      </c>
      <c r="D7" s="135" t="s">
        <v>1265</v>
      </c>
      <c r="E7" s="137">
        <v>396211.76</v>
      </c>
    </row>
    <row r="8" spans="1:5" x14ac:dyDescent="0.25">
      <c r="A8" s="130" t="s">
        <v>1259</v>
      </c>
      <c r="B8" s="131" t="s">
        <v>26</v>
      </c>
      <c r="C8" s="132">
        <v>2</v>
      </c>
      <c r="D8" s="131" t="s">
        <v>1266</v>
      </c>
      <c r="E8" s="133">
        <v>320119.99</v>
      </c>
    </row>
    <row r="9" spans="1:5" x14ac:dyDescent="0.25">
      <c r="A9" s="134" t="s">
        <v>1259</v>
      </c>
      <c r="B9" s="135" t="s">
        <v>26</v>
      </c>
      <c r="C9" s="136">
        <v>3</v>
      </c>
      <c r="D9" s="135" t="s">
        <v>1267</v>
      </c>
      <c r="E9" s="137">
        <v>288635.90999999997</v>
      </c>
    </row>
    <row r="10" spans="1:5" x14ac:dyDescent="0.25">
      <c r="A10" s="130" t="s">
        <v>1259</v>
      </c>
      <c r="B10" s="131" t="s">
        <v>26</v>
      </c>
      <c r="C10" s="132">
        <v>4</v>
      </c>
      <c r="D10" s="131" t="s">
        <v>1268</v>
      </c>
      <c r="E10" s="133">
        <v>311882.76</v>
      </c>
    </row>
    <row r="11" spans="1:5" x14ac:dyDescent="0.25">
      <c r="A11" s="134" t="s">
        <v>1259</v>
      </c>
      <c r="B11" s="135" t="s">
        <v>26</v>
      </c>
      <c r="C11" s="136">
        <v>5</v>
      </c>
      <c r="D11" s="135" t="s">
        <v>1269</v>
      </c>
      <c r="E11" s="137">
        <v>292646.34999999998</v>
      </c>
    </row>
    <row r="12" spans="1:5" x14ac:dyDescent="0.25">
      <c r="A12" s="130" t="s">
        <v>1259</v>
      </c>
      <c r="B12" s="131" t="s">
        <v>26</v>
      </c>
      <c r="C12" s="132">
        <v>6</v>
      </c>
      <c r="D12" s="131" t="s">
        <v>1270</v>
      </c>
      <c r="E12" s="133">
        <v>298878.71000000002</v>
      </c>
    </row>
    <row r="13" spans="1:5" x14ac:dyDescent="0.25">
      <c r="A13" s="134" t="s">
        <v>1259</v>
      </c>
      <c r="B13" s="135" t="s">
        <v>26</v>
      </c>
      <c r="C13" s="136">
        <v>7</v>
      </c>
      <c r="D13" s="135" t="s">
        <v>1271</v>
      </c>
      <c r="E13" s="137">
        <v>288821.5</v>
      </c>
    </row>
    <row r="14" spans="1:5" x14ac:dyDescent="0.25">
      <c r="A14" s="130" t="s">
        <v>1259</v>
      </c>
      <c r="B14" s="131" t="s">
        <v>26</v>
      </c>
      <c r="C14" s="132">
        <v>8</v>
      </c>
      <c r="D14" s="131" t="s">
        <v>1272</v>
      </c>
      <c r="E14" s="133">
        <v>315380.95</v>
      </c>
    </row>
    <row r="15" spans="1:5" x14ac:dyDescent="0.25">
      <c r="A15" s="134" t="s">
        <v>1259</v>
      </c>
      <c r="B15" s="135" t="s">
        <v>26</v>
      </c>
      <c r="C15" s="136">
        <v>9</v>
      </c>
      <c r="D15" s="135" t="s">
        <v>1273</v>
      </c>
      <c r="E15" s="137">
        <v>323433.40999999997</v>
      </c>
    </row>
    <row r="16" spans="1:5" x14ac:dyDescent="0.25">
      <c r="A16" s="130" t="s">
        <v>1259</v>
      </c>
      <c r="B16" s="131" t="s">
        <v>26</v>
      </c>
      <c r="C16" s="132">
        <v>10</v>
      </c>
      <c r="D16" s="131" t="s">
        <v>1274</v>
      </c>
      <c r="E16" s="133">
        <v>331837.31</v>
      </c>
    </row>
    <row r="17" spans="1:5" x14ac:dyDescent="0.25">
      <c r="A17" s="134" t="s">
        <v>1259</v>
      </c>
      <c r="B17" s="135" t="s">
        <v>26</v>
      </c>
      <c r="C17" s="136">
        <v>11</v>
      </c>
      <c r="D17" s="135" t="s">
        <v>1275</v>
      </c>
      <c r="E17" s="137">
        <v>319376.53000000003</v>
      </c>
    </row>
    <row r="18" spans="1:5" x14ac:dyDescent="0.25">
      <c r="A18" s="130" t="s">
        <v>1259</v>
      </c>
      <c r="B18" s="131" t="s">
        <v>26</v>
      </c>
      <c r="C18" s="132">
        <v>12</v>
      </c>
      <c r="D18" s="131" t="s">
        <v>1276</v>
      </c>
      <c r="E18" s="133">
        <v>336119.28</v>
      </c>
    </row>
    <row r="19" spans="1:5" x14ac:dyDescent="0.25">
      <c r="A19" s="134" t="s">
        <v>1277</v>
      </c>
      <c r="B19" s="135" t="s">
        <v>25</v>
      </c>
      <c r="C19" s="136">
        <v>1</v>
      </c>
      <c r="D19" s="135" t="s">
        <v>1260</v>
      </c>
      <c r="E19" s="137">
        <v>443499.87</v>
      </c>
    </row>
    <row r="20" spans="1:5" x14ac:dyDescent="0.25">
      <c r="A20" s="130" t="s">
        <v>1277</v>
      </c>
      <c r="B20" s="131" t="s">
        <v>25</v>
      </c>
      <c r="C20" s="132">
        <v>2</v>
      </c>
      <c r="D20" s="131" t="s">
        <v>1261</v>
      </c>
      <c r="E20" s="133">
        <v>455058.07</v>
      </c>
    </row>
    <row r="21" spans="1:5" x14ac:dyDescent="0.25">
      <c r="A21" s="134" t="s">
        <v>1277</v>
      </c>
      <c r="B21" s="135" t="s">
        <v>25</v>
      </c>
      <c r="C21" s="136">
        <v>3</v>
      </c>
      <c r="D21" s="135" t="s">
        <v>1262</v>
      </c>
      <c r="E21" s="137">
        <v>511045.34</v>
      </c>
    </row>
    <row r="22" spans="1:5" x14ac:dyDescent="0.25">
      <c r="A22" s="130" t="s">
        <v>1277</v>
      </c>
      <c r="B22" s="131" t="s">
        <v>25</v>
      </c>
      <c r="C22" s="132">
        <v>4</v>
      </c>
      <c r="D22" s="131" t="s">
        <v>1263</v>
      </c>
      <c r="E22" s="133">
        <v>499810.11</v>
      </c>
    </row>
    <row r="23" spans="1:5" x14ac:dyDescent="0.25">
      <c r="A23" s="134" t="s">
        <v>1277</v>
      </c>
      <c r="B23" s="135" t="s">
        <v>25</v>
      </c>
      <c r="C23" s="136">
        <v>5</v>
      </c>
      <c r="D23" s="135" t="s">
        <v>1264</v>
      </c>
      <c r="E23" s="137">
        <v>586542.14</v>
      </c>
    </row>
    <row r="24" spans="1:5" x14ac:dyDescent="0.25">
      <c r="A24" s="130" t="s">
        <v>1277</v>
      </c>
      <c r="B24" s="131" t="s">
        <v>26</v>
      </c>
      <c r="C24" s="132">
        <v>1</v>
      </c>
      <c r="D24" s="131" t="s">
        <v>1265</v>
      </c>
      <c r="E24" s="133">
        <v>401129.22</v>
      </c>
    </row>
    <row r="25" spans="1:5" x14ac:dyDescent="0.25">
      <c r="A25" s="134" t="s">
        <v>1277</v>
      </c>
      <c r="B25" s="135" t="s">
        <v>26</v>
      </c>
      <c r="C25" s="136">
        <v>2</v>
      </c>
      <c r="D25" s="135" t="s">
        <v>1266</v>
      </c>
      <c r="E25" s="137">
        <v>352285.78</v>
      </c>
    </row>
    <row r="26" spans="1:5" x14ac:dyDescent="0.25">
      <c r="A26" s="130" t="s">
        <v>1277</v>
      </c>
      <c r="B26" s="131" t="s">
        <v>26</v>
      </c>
      <c r="C26" s="132">
        <v>3</v>
      </c>
      <c r="D26" s="131" t="s">
        <v>1267</v>
      </c>
      <c r="E26" s="133">
        <v>445416.45</v>
      </c>
    </row>
    <row r="27" spans="1:5" x14ac:dyDescent="0.25">
      <c r="A27" s="134" t="s">
        <v>1277</v>
      </c>
      <c r="B27" s="135" t="s">
        <v>26</v>
      </c>
      <c r="C27" s="136">
        <v>4</v>
      </c>
      <c r="D27" s="135" t="s">
        <v>1268</v>
      </c>
      <c r="E27" s="137">
        <v>506022.43</v>
      </c>
    </row>
    <row r="28" spans="1:5" x14ac:dyDescent="0.25">
      <c r="A28" s="130" t="s">
        <v>1277</v>
      </c>
      <c r="B28" s="131" t="s">
        <v>26</v>
      </c>
      <c r="C28" s="132">
        <v>5</v>
      </c>
      <c r="D28" s="131" t="s">
        <v>1269</v>
      </c>
      <c r="E28" s="133">
        <v>589626.02</v>
      </c>
    </row>
    <row r="29" spans="1:5" x14ac:dyDescent="0.25">
      <c r="A29" s="134" t="s">
        <v>1277</v>
      </c>
      <c r="B29" s="135" t="s">
        <v>26</v>
      </c>
      <c r="C29" s="136">
        <v>6</v>
      </c>
      <c r="D29" s="135" t="s">
        <v>1270</v>
      </c>
      <c r="E29" s="137">
        <v>657620.19999999995</v>
      </c>
    </row>
    <row r="30" spans="1:5" x14ac:dyDescent="0.25">
      <c r="A30" s="130" t="s">
        <v>1277</v>
      </c>
      <c r="B30" s="131" t="s">
        <v>26</v>
      </c>
      <c r="C30" s="132">
        <v>7</v>
      </c>
      <c r="D30" s="131" t="s">
        <v>1271</v>
      </c>
      <c r="E30" s="133">
        <v>653055.11</v>
      </c>
    </row>
    <row r="31" spans="1:5" x14ac:dyDescent="0.25">
      <c r="A31" s="134" t="s">
        <v>1277</v>
      </c>
      <c r="B31" s="135" t="s">
        <v>26</v>
      </c>
      <c r="C31" s="136">
        <v>8</v>
      </c>
      <c r="D31" s="135" t="s">
        <v>1272</v>
      </c>
      <c r="E31" s="137">
        <v>665590.02</v>
      </c>
    </row>
    <row r="32" spans="1:5" x14ac:dyDescent="0.25">
      <c r="A32" s="130" t="s">
        <v>1277</v>
      </c>
      <c r="B32" s="131" t="s">
        <v>26</v>
      </c>
      <c r="C32" s="132">
        <v>9</v>
      </c>
      <c r="D32" s="131" t="s">
        <v>1273</v>
      </c>
      <c r="E32" s="133">
        <v>582441.79</v>
      </c>
    </row>
    <row r="33" spans="1:5" x14ac:dyDescent="0.25">
      <c r="A33" s="134" t="s">
        <v>1277</v>
      </c>
      <c r="B33" s="135" t="s">
        <v>26</v>
      </c>
      <c r="C33" s="136">
        <v>10</v>
      </c>
      <c r="D33" s="135" t="s">
        <v>1274</v>
      </c>
      <c r="E33" s="137">
        <v>588724.77</v>
      </c>
    </row>
    <row r="34" spans="1:5" x14ac:dyDescent="0.25">
      <c r="A34" s="130" t="s">
        <v>1277</v>
      </c>
      <c r="B34" s="131" t="s">
        <v>26</v>
      </c>
      <c r="C34" s="132">
        <v>11</v>
      </c>
      <c r="D34" s="131" t="s">
        <v>1275</v>
      </c>
      <c r="E34" s="133">
        <v>508550.64</v>
      </c>
    </row>
    <row r="35" spans="1:5" x14ac:dyDescent="0.25">
      <c r="A35" s="134" t="s">
        <v>1277</v>
      </c>
      <c r="B35" s="135" t="s">
        <v>26</v>
      </c>
      <c r="C35" s="136">
        <v>12</v>
      </c>
      <c r="D35" s="135" t="s">
        <v>1276</v>
      </c>
      <c r="E35" s="137">
        <v>496057.86</v>
      </c>
    </row>
    <row r="36" spans="1:5" x14ac:dyDescent="0.25">
      <c r="A36" s="130" t="s">
        <v>1278</v>
      </c>
      <c r="B36" s="131" t="s">
        <v>25</v>
      </c>
      <c r="C36" s="132">
        <v>1</v>
      </c>
      <c r="D36" s="131" t="s">
        <v>1260</v>
      </c>
      <c r="E36" s="133">
        <v>453168.54</v>
      </c>
    </row>
    <row r="37" spans="1:5" x14ac:dyDescent="0.25">
      <c r="A37" s="134" t="s">
        <v>1278</v>
      </c>
      <c r="B37" s="135" t="s">
        <v>25</v>
      </c>
      <c r="C37" s="136">
        <v>2</v>
      </c>
      <c r="D37" s="135" t="s">
        <v>1261</v>
      </c>
      <c r="E37" s="137">
        <v>458040.57</v>
      </c>
    </row>
    <row r="38" spans="1:5" x14ac:dyDescent="0.25">
      <c r="A38" s="130" t="s">
        <v>1278</v>
      </c>
      <c r="B38" s="131" t="s">
        <v>25</v>
      </c>
      <c r="C38" s="132">
        <v>3</v>
      </c>
      <c r="D38" s="131" t="s">
        <v>1262</v>
      </c>
      <c r="E38" s="133">
        <v>485844.19</v>
      </c>
    </row>
    <row r="39" spans="1:5" x14ac:dyDescent="0.25">
      <c r="A39" s="134" t="s">
        <v>1278</v>
      </c>
      <c r="B39" s="135" t="s">
        <v>25</v>
      </c>
      <c r="C39" s="136">
        <v>4</v>
      </c>
      <c r="D39" s="135" t="s">
        <v>1263</v>
      </c>
      <c r="E39" s="137">
        <v>439503.6</v>
      </c>
    </row>
    <row r="40" spans="1:5" x14ac:dyDescent="0.25">
      <c r="A40" s="130" t="s">
        <v>1278</v>
      </c>
      <c r="B40" s="131" t="s">
        <v>25</v>
      </c>
      <c r="C40" s="132">
        <v>5</v>
      </c>
      <c r="D40" s="131" t="s">
        <v>1264</v>
      </c>
      <c r="E40" s="133">
        <v>433905.74</v>
      </c>
    </row>
    <row r="41" spans="1:5" x14ac:dyDescent="0.25">
      <c r="A41" s="134" t="s">
        <v>1278</v>
      </c>
      <c r="B41" s="135" t="s">
        <v>26</v>
      </c>
      <c r="C41" s="136">
        <v>1</v>
      </c>
      <c r="D41" s="135" t="s">
        <v>1265</v>
      </c>
      <c r="E41" s="137">
        <v>531111.65</v>
      </c>
    </row>
    <row r="42" spans="1:5" x14ac:dyDescent="0.25">
      <c r="A42" s="130" t="s">
        <v>1278</v>
      </c>
      <c r="B42" s="131" t="s">
        <v>26</v>
      </c>
      <c r="C42" s="132">
        <v>2</v>
      </c>
      <c r="D42" s="131" t="s">
        <v>1266</v>
      </c>
      <c r="E42" s="133">
        <v>438750.42</v>
      </c>
    </row>
    <row r="43" spans="1:5" x14ac:dyDescent="0.25">
      <c r="A43" s="134" t="s">
        <v>1278</v>
      </c>
      <c r="B43" s="135" t="s">
        <v>26</v>
      </c>
      <c r="C43" s="136">
        <v>3</v>
      </c>
      <c r="D43" s="135" t="s">
        <v>1267</v>
      </c>
      <c r="E43" s="137">
        <v>455464.37</v>
      </c>
    </row>
    <row r="44" spans="1:5" x14ac:dyDescent="0.25">
      <c r="A44" s="130" t="s">
        <v>1278</v>
      </c>
      <c r="B44" s="131" t="s">
        <v>26</v>
      </c>
      <c r="C44" s="132">
        <v>4</v>
      </c>
      <c r="D44" s="131" t="s">
        <v>1268</v>
      </c>
      <c r="E44" s="133">
        <v>499733.36</v>
      </c>
    </row>
    <row r="45" spans="1:5" x14ac:dyDescent="0.25">
      <c r="A45" s="134" t="s">
        <v>1278</v>
      </c>
      <c r="B45" s="135" t="s">
        <v>26</v>
      </c>
      <c r="C45" s="136">
        <v>5</v>
      </c>
      <c r="D45" s="135" t="s">
        <v>1269</v>
      </c>
      <c r="E45" s="137">
        <v>502089.61</v>
      </c>
    </row>
    <row r="46" spans="1:5" x14ac:dyDescent="0.25">
      <c r="A46" s="130" t="s">
        <v>1278</v>
      </c>
      <c r="B46" s="131" t="s">
        <v>26</v>
      </c>
      <c r="C46" s="132">
        <v>6</v>
      </c>
      <c r="D46" s="131" t="s">
        <v>1270</v>
      </c>
      <c r="E46" s="133">
        <v>498776.44</v>
      </c>
    </row>
    <row r="47" spans="1:5" x14ac:dyDescent="0.25">
      <c r="A47" s="134" t="s">
        <v>1278</v>
      </c>
      <c r="B47" s="135" t="s">
        <v>26</v>
      </c>
      <c r="C47" s="136">
        <v>7</v>
      </c>
      <c r="D47" s="135" t="s">
        <v>1271</v>
      </c>
      <c r="E47" s="137">
        <v>512840.21</v>
      </c>
    </row>
    <row r="48" spans="1:5" x14ac:dyDescent="0.25">
      <c r="A48" s="130" t="s">
        <v>1278</v>
      </c>
      <c r="B48" s="131" t="s">
        <v>26</v>
      </c>
      <c r="C48" s="132">
        <v>8</v>
      </c>
      <c r="D48" s="131" t="s">
        <v>1272</v>
      </c>
      <c r="E48" s="133">
        <v>509330.14</v>
      </c>
    </row>
    <row r="49" spans="1:5" x14ac:dyDescent="0.25">
      <c r="A49" s="134" t="s">
        <v>1278</v>
      </c>
      <c r="B49" s="135" t="s">
        <v>26</v>
      </c>
      <c r="C49" s="136">
        <v>9</v>
      </c>
      <c r="D49" s="135" t="s">
        <v>1273</v>
      </c>
      <c r="E49" s="137">
        <v>515652.24</v>
      </c>
    </row>
    <row r="50" spans="1:5" x14ac:dyDescent="0.25">
      <c r="A50" s="130" t="s">
        <v>1278</v>
      </c>
      <c r="B50" s="131" t="s">
        <v>26</v>
      </c>
      <c r="C50" s="132">
        <v>10</v>
      </c>
      <c r="D50" s="131" t="s">
        <v>1274</v>
      </c>
      <c r="E50" s="133">
        <v>545474.05000000005</v>
      </c>
    </row>
    <row r="51" spans="1:5" x14ac:dyDescent="0.25">
      <c r="A51" s="134" t="s">
        <v>1278</v>
      </c>
      <c r="B51" s="135" t="s">
        <v>26</v>
      </c>
      <c r="C51" s="136">
        <v>11</v>
      </c>
      <c r="D51" s="135" t="s">
        <v>1275</v>
      </c>
      <c r="E51" s="137">
        <v>490058.75</v>
      </c>
    </row>
    <row r="52" spans="1:5" x14ac:dyDescent="0.25">
      <c r="A52" s="130" t="s">
        <v>1278</v>
      </c>
      <c r="B52" s="131" t="s">
        <v>26</v>
      </c>
      <c r="C52" s="132">
        <v>12</v>
      </c>
      <c r="D52" s="131" t="s">
        <v>1276</v>
      </c>
      <c r="E52" s="133">
        <v>508928.64</v>
      </c>
    </row>
    <row r="53" spans="1:5" x14ac:dyDescent="0.25">
      <c r="A53" s="134" t="s">
        <v>1279</v>
      </c>
      <c r="B53" s="135" t="s">
        <v>25</v>
      </c>
      <c r="C53" s="136">
        <v>1</v>
      </c>
      <c r="D53" s="135" t="s">
        <v>1260</v>
      </c>
      <c r="E53" s="137">
        <v>265175.40000000002</v>
      </c>
    </row>
    <row r="54" spans="1:5" x14ac:dyDescent="0.25">
      <c r="A54" s="130" t="s">
        <v>1279</v>
      </c>
      <c r="B54" s="131" t="s">
        <v>25</v>
      </c>
      <c r="C54" s="132">
        <v>2</v>
      </c>
      <c r="D54" s="131" t="s">
        <v>1261</v>
      </c>
      <c r="E54" s="133">
        <v>269407.46999999997</v>
      </c>
    </row>
    <row r="55" spans="1:5" x14ac:dyDescent="0.25">
      <c r="A55" s="134" t="s">
        <v>1279</v>
      </c>
      <c r="B55" s="135" t="s">
        <v>25</v>
      </c>
      <c r="C55" s="136">
        <v>3</v>
      </c>
      <c r="D55" s="135" t="s">
        <v>1262</v>
      </c>
      <c r="E55" s="137">
        <v>276114.42</v>
      </c>
    </row>
    <row r="56" spans="1:5" x14ac:dyDescent="0.25">
      <c r="A56" s="130" t="s">
        <v>1279</v>
      </c>
      <c r="B56" s="131" t="s">
        <v>25</v>
      </c>
      <c r="C56" s="132">
        <v>4</v>
      </c>
      <c r="D56" s="131" t="s">
        <v>1263</v>
      </c>
      <c r="E56" s="133">
        <v>273687.31</v>
      </c>
    </row>
    <row r="57" spans="1:5" x14ac:dyDescent="0.25">
      <c r="A57" s="134" t="s">
        <v>1279</v>
      </c>
      <c r="B57" s="135" t="s">
        <v>25</v>
      </c>
      <c r="C57" s="136">
        <v>5</v>
      </c>
      <c r="D57" s="135" t="s">
        <v>1264</v>
      </c>
      <c r="E57" s="137">
        <v>269279.35999999999</v>
      </c>
    </row>
    <row r="58" spans="1:5" x14ac:dyDescent="0.25">
      <c r="A58" s="130" t="s">
        <v>1279</v>
      </c>
      <c r="B58" s="131" t="s">
        <v>26</v>
      </c>
      <c r="C58" s="132">
        <v>1</v>
      </c>
      <c r="D58" s="131" t="s">
        <v>1265</v>
      </c>
      <c r="E58" s="133">
        <v>392979.07</v>
      </c>
    </row>
    <row r="59" spans="1:5" x14ac:dyDescent="0.25">
      <c r="A59" s="134" t="s">
        <v>1279</v>
      </c>
      <c r="B59" s="135" t="s">
        <v>26</v>
      </c>
      <c r="C59" s="136">
        <v>2</v>
      </c>
      <c r="D59" s="135" t="s">
        <v>1266</v>
      </c>
      <c r="E59" s="137">
        <v>320292.58</v>
      </c>
    </row>
    <row r="60" spans="1:5" x14ac:dyDescent="0.25">
      <c r="A60" s="130" t="s">
        <v>1279</v>
      </c>
      <c r="B60" s="131" t="s">
        <v>26</v>
      </c>
      <c r="C60" s="132">
        <v>3</v>
      </c>
      <c r="D60" s="131" t="s">
        <v>1267</v>
      </c>
      <c r="E60" s="133">
        <v>348538.61</v>
      </c>
    </row>
    <row r="61" spans="1:5" x14ac:dyDescent="0.25">
      <c r="A61" s="134" t="s">
        <v>1279</v>
      </c>
      <c r="B61" s="135" t="s">
        <v>26</v>
      </c>
      <c r="C61" s="136">
        <v>4</v>
      </c>
      <c r="D61" s="135" t="s">
        <v>1268</v>
      </c>
      <c r="E61" s="137">
        <v>364985.19</v>
      </c>
    </row>
    <row r="62" spans="1:5" x14ac:dyDescent="0.25">
      <c r="A62" s="130" t="s">
        <v>1279</v>
      </c>
      <c r="B62" s="131" t="s">
        <v>26</v>
      </c>
      <c r="C62" s="132">
        <v>5</v>
      </c>
      <c r="D62" s="131" t="s">
        <v>1269</v>
      </c>
      <c r="E62" s="133">
        <v>330983.28000000003</v>
      </c>
    </row>
    <row r="63" spans="1:5" x14ac:dyDescent="0.25">
      <c r="A63" s="134" t="s">
        <v>1279</v>
      </c>
      <c r="B63" s="135" t="s">
        <v>26</v>
      </c>
      <c r="C63" s="136">
        <v>6</v>
      </c>
      <c r="D63" s="135" t="s">
        <v>1270</v>
      </c>
      <c r="E63" s="137">
        <v>339215.25</v>
      </c>
    </row>
    <row r="64" spans="1:5" x14ac:dyDescent="0.25">
      <c r="A64" s="130" t="s">
        <v>1279</v>
      </c>
      <c r="B64" s="131" t="s">
        <v>26</v>
      </c>
      <c r="C64" s="132">
        <v>7</v>
      </c>
      <c r="D64" s="131" t="s">
        <v>1271</v>
      </c>
      <c r="E64" s="133">
        <v>334828.09999999998</v>
      </c>
    </row>
    <row r="65" spans="1:5" x14ac:dyDescent="0.25">
      <c r="A65" s="134" t="s">
        <v>1279</v>
      </c>
      <c r="B65" s="135" t="s">
        <v>26</v>
      </c>
      <c r="C65" s="136">
        <v>8</v>
      </c>
      <c r="D65" s="135" t="s">
        <v>1272</v>
      </c>
      <c r="E65" s="137">
        <v>316968.26</v>
      </c>
    </row>
    <row r="66" spans="1:5" x14ac:dyDescent="0.25">
      <c r="A66" s="130" t="s">
        <v>1279</v>
      </c>
      <c r="B66" s="131" t="s">
        <v>26</v>
      </c>
      <c r="C66" s="132">
        <v>9</v>
      </c>
      <c r="D66" s="131" t="s">
        <v>1273</v>
      </c>
      <c r="E66" s="133">
        <v>314420.01</v>
      </c>
    </row>
    <row r="67" spans="1:5" x14ac:dyDescent="0.25">
      <c r="A67" s="134" t="s">
        <v>1279</v>
      </c>
      <c r="B67" s="135" t="s">
        <v>26</v>
      </c>
      <c r="C67" s="136">
        <v>10</v>
      </c>
      <c r="D67" s="135" t="s">
        <v>1274</v>
      </c>
      <c r="E67" s="137">
        <v>329521.55</v>
      </c>
    </row>
    <row r="68" spans="1:5" x14ac:dyDescent="0.25">
      <c r="A68" s="130" t="s">
        <v>1279</v>
      </c>
      <c r="B68" s="131" t="s">
        <v>26</v>
      </c>
      <c r="C68" s="132">
        <v>11</v>
      </c>
      <c r="D68" s="131" t="s">
        <v>1275</v>
      </c>
      <c r="E68" s="133">
        <v>301269.59000000003</v>
      </c>
    </row>
    <row r="69" spans="1:5" x14ac:dyDescent="0.25">
      <c r="A69" s="134" t="s">
        <v>1279</v>
      </c>
      <c r="B69" s="135" t="s">
        <v>26</v>
      </c>
      <c r="C69" s="136">
        <v>12</v>
      </c>
      <c r="D69" s="135" t="s">
        <v>1276</v>
      </c>
      <c r="E69" s="137">
        <v>317653.65999999997</v>
      </c>
    </row>
    <row r="70" spans="1:5" x14ac:dyDescent="0.25">
      <c r="A70" s="130" t="s">
        <v>1280</v>
      </c>
      <c r="B70" s="131" t="s">
        <v>25</v>
      </c>
      <c r="C70" s="132">
        <v>1</v>
      </c>
      <c r="D70" s="131" t="s">
        <v>1260</v>
      </c>
      <c r="E70" s="133">
        <v>501580.79999999999</v>
      </c>
    </row>
    <row r="71" spans="1:5" x14ac:dyDescent="0.25">
      <c r="A71" s="134" t="s">
        <v>1280</v>
      </c>
      <c r="B71" s="135" t="s">
        <v>25</v>
      </c>
      <c r="C71" s="136">
        <v>2</v>
      </c>
      <c r="D71" s="135" t="s">
        <v>1261</v>
      </c>
      <c r="E71" s="137">
        <v>520054.95</v>
      </c>
    </row>
    <row r="72" spans="1:5" x14ac:dyDescent="0.25">
      <c r="A72" s="130" t="s">
        <v>1280</v>
      </c>
      <c r="B72" s="131" t="s">
        <v>25</v>
      </c>
      <c r="C72" s="132">
        <v>3</v>
      </c>
      <c r="D72" s="131" t="s">
        <v>1262</v>
      </c>
      <c r="E72" s="133">
        <v>585038.69999999995</v>
      </c>
    </row>
    <row r="73" spans="1:5" x14ac:dyDescent="0.25">
      <c r="A73" s="134" t="s">
        <v>1280</v>
      </c>
      <c r="B73" s="135" t="s">
        <v>25</v>
      </c>
      <c r="C73" s="136">
        <v>4</v>
      </c>
      <c r="D73" s="135" t="s">
        <v>1263</v>
      </c>
      <c r="E73" s="137">
        <v>560608.22</v>
      </c>
    </row>
    <row r="74" spans="1:5" x14ac:dyDescent="0.25">
      <c r="A74" s="130" t="s">
        <v>1280</v>
      </c>
      <c r="B74" s="131" t="s">
        <v>25</v>
      </c>
      <c r="C74" s="132">
        <v>5</v>
      </c>
      <c r="D74" s="131" t="s">
        <v>1264</v>
      </c>
      <c r="E74" s="133">
        <v>553987.15</v>
      </c>
    </row>
    <row r="75" spans="1:5" x14ac:dyDescent="0.25">
      <c r="A75" s="134" t="s">
        <v>1280</v>
      </c>
      <c r="B75" s="135" t="s">
        <v>26</v>
      </c>
      <c r="C75" s="136">
        <v>1</v>
      </c>
      <c r="D75" s="135" t="s">
        <v>1265</v>
      </c>
      <c r="E75" s="137">
        <v>536384.41</v>
      </c>
    </row>
    <row r="76" spans="1:5" x14ac:dyDescent="0.25">
      <c r="A76" s="130" t="s">
        <v>1280</v>
      </c>
      <c r="B76" s="131" t="s">
        <v>26</v>
      </c>
      <c r="C76" s="132">
        <v>2</v>
      </c>
      <c r="D76" s="131" t="s">
        <v>1266</v>
      </c>
      <c r="E76" s="133">
        <v>482891.98</v>
      </c>
    </row>
    <row r="77" spans="1:5" x14ac:dyDescent="0.25">
      <c r="A77" s="134" t="s">
        <v>1280</v>
      </c>
      <c r="B77" s="135" t="s">
        <v>26</v>
      </c>
      <c r="C77" s="136">
        <v>3</v>
      </c>
      <c r="D77" s="135" t="s">
        <v>1267</v>
      </c>
      <c r="E77" s="137">
        <v>535054.5</v>
      </c>
    </row>
    <row r="78" spans="1:5" x14ac:dyDescent="0.25">
      <c r="A78" s="130" t="s">
        <v>1280</v>
      </c>
      <c r="B78" s="131" t="s">
        <v>26</v>
      </c>
      <c r="C78" s="132">
        <v>4</v>
      </c>
      <c r="D78" s="131" t="s">
        <v>1268</v>
      </c>
      <c r="E78" s="133">
        <v>572495.72</v>
      </c>
    </row>
    <row r="79" spans="1:5" x14ac:dyDescent="0.25">
      <c r="A79" s="134" t="s">
        <v>1280</v>
      </c>
      <c r="B79" s="135" t="s">
        <v>26</v>
      </c>
      <c r="C79" s="136">
        <v>5</v>
      </c>
      <c r="D79" s="135" t="s">
        <v>1269</v>
      </c>
      <c r="E79" s="137">
        <v>609156.03</v>
      </c>
    </row>
    <row r="80" spans="1:5" x14ac:dyDescent="0.25">
      <c r="A80" s="130" t="s">
        <v>1280</v>
      </c>
      <c r="B80" s="131" t="s">
        <v>26</v>
      </c>
      <c r="C80" s="132">
        <v>6</v>
      </c>
      <c r="D80" s="131" t="s">
        <v>1270</v>
      </c>
      <c r="E80" s="133">
        <v>600641.19999999995</v>
      </c>
    </row>
    <row r="81" spans="1:5" x14ac:dyDescent="0.25">
      <c r="A81" s="134" t="s">
        <v>1280</v>
      </c>
      <c r="B81" s="135" t="s">
        <v>26</v>
      </c>
      <c r="C81" s="136">
        <v>7</v>
      </c>
      <c r="D81" s="135" t="s">
        <v>1271</v>
      </c>
      <c r="E81" s="137">
        <v>615518.67000000004</v>
      </c>
    </row>
    <row r="82" spans="1:5" x14ac:dyDescent="0.25">
      <c r="A82" s="130" t="s">
        <v>1280</v>
      </c>
      <c r="B82" s="131" t="s">
        <v>26</v>
      </c>
      <c r="C82" s="132">
        <v>8</v>
      </c>
      <c r="D82" s="131" t="s">
        <v>1272</v>
      </c>
      <c r="E82" s="133">
        <v>636792.02</v>
      </c>
    </row>
    <row r="83" spans="1:5" x14ac:dyDescent="0.25">
      <c r="A83" s="134" t="s">
        <v>1280</v>
      </c>
      <c r="B83" s="135" t="s">
        <v>26</v>
      </c>
      <c r="C83" s="136">
        <v>9</v>
      </c>
      <c r="D83" s="135" t="s">
        <v>1273</v>
      </c>
      <c r="E83" s="137">
        <v>602219.82999999996</v>
      </c>
    </row>
    <row r="84" spans="1:5" x14ac:dyDescent="0.25">
      <c r="A84" s="130" t="s">
        <v>1280</v>
      </c>
      <c r="B84" s="131" t="s">
        <v>26</v>
      </c>
      <c r="C84" s="132">
        <v>10</v>
      </c>
      <c r="D84" s="131" t="s">
        <v>1274</v>
      </c>
      <c r="E84" s="133">
        <v>646577.81999999995</v>
      </c>
    </row>
    <row r="85" spans="1:5" x14ac:dyDescent="0.25">
      <c r="A85" s="134" t="s">
        <v>1280</v>
      </c>
      <c r="B85" s="135" t="s">
        <v>26</v>
      </c>
      <c r="C85" s="136">
        <v>11</v>
      </c>
      <c r="D85" s="135" t="s">
        <v>1275</v>
      </c>
      <c r="E85" s="137">
        <v>597321.71</v>
      </c>
    </row>
    <row r="86" spans="1:5" x14ac:dyDescent="0.25">
      <c r="A86" s="130" t="s">
        <v>1280</v>
      </c>
      <c r="B86" s="131" t="s">
        <v>26</v>
      </c>
      <c r="C86" s="132">
        <v>12</v>
      </c>
      <c r="D86" s="131" t="s">
        <v>1276</v>
      </c>
      <c r="E86" s="133">
        <v>565472.929999999</v>
      </c>
    </row>
    <row r="87" spans="1:5" x14ac:dyDescent="0.25">
      <c r="A87" s="134" t="s">
        <v>1281</v>
      </c>
      <c r="B87" s="135" t="s">
        <v>25</v>
      </c>
      <c r="C87" s="136">
        <v>1</v>
      </c>
      <c r="D87" s="135" t="s">
        <v>1260</v>
      </c>
      <c r="E87" s="137">
        <v>763735.29</v>
      </c>
    </row>
    <row r="88" spans="1:5" x14ac:dyDescent="0.25">
      <c r="A88" s="130" t="s">
        <v>1281</v>
      </c>
      <c r="B88" s="131" t="s">
        <v>25</v>
      </c>
      <c r="C88" s="132">
        <v>2</v>
      </c>
      <c r="D88" s="131" t="s">
        <v>1261</v>
      </c>
      <c r="E88" s="133">
        <v>793350.83</v>
      </c>
    </row>
    <row r="89" spans="1:5" x14ac:dyDescent="0.25">
      <c r="A89" s="134" t="s">
        <v>1281</v>
      </c>
      <c r="B89" s="135" t="s">
        <v>25</v>
      </c>
      <c r="C89" s="136">
        <v>3</v>
      </c>
      <c r="D89" s="135" t="s">
        <v>1262</v>
      </c>
      <c r="E89" s="137">
        <v>822155.85000000102</v>
      </c>
    </row>
    <row r="90" spans="1:5" x14ac:dyDescent="0.25">
      <c r="A90" s="130" t="s">
        <v>1281</v>
      </c>
      <c r="B90" s="131" t="s">
        <v>25</v>
      </c>
      <c r="C90" s="132">
        <v>4</v>
      </c>
      <c r="D90" s="131" t="s">
        <v>1263</v>
      </c>
      <c r="E90" s="133">
        <v>714905.26</v>
      </c>
    </row>
    <row r="91" spans="1:5" x14ac:dyDescent="0.25">
      <c r="A91" s="134" t="s">
        <v>1281</v>
      </c>
      <c r="B91" s="135" t="s">
        <v>25</v>
      </c>
      <c r="C91" s="136">
        <v>5</v>
      </c>
      <c r="D91" s="135" t="s">
        <v>1264</v>
      </c>
      <c r="E91" s="137">
        <v>768491.77</v>
      </c>
    </row>
    <row r="92" spans="1:5" x14ac:dyDescent="0.25">
      <c r="A92" s="130" t="s">
        <v>1281</v>
      </c>
      <c r="B92" s="131" t="s">
        <v>26</v>
      </c>
      <c r="C92" s="132">
        <v>1</v>
      </c>
      <c r="D92" s="131" t="s">
        <v>1265</v>
      </c>
      <c r="E92" s="133">
        <v>755897.5</v>
      </c>
    </row>
    <row r="93" spans="1:5" x14ac:dyDescent="0.25">
      <c r="A93" s="134" t="s">
        <v>1281</v>
      </c>
      <c r="B93" s="135" t="s">
        <v>26</v>
      </c>
      <c r="C93" s="136">
        <v>2</v>
      </c>
      <c r="D93" s="135" t="s">
        <v>1266</v>
      </c>
      <c r="E93" s="137">
        <v>710059.19</v>
      </c>
    </row>
    <row r="94" spans="1:5" x14ac:dyDescent="0.25">
      <c r="A94" s="130" t="s">
        <v>1281</v>
      </c>
      <c r="B94" s="131" t="s">
        <v>26</v>
      </c>
      <c r="C94" s="132">
        <v>3</v>
      </c>
      <c r="D94" s="131" t="s">
        <v>1267</v>
      </c>
      <c r="E94" s="133">
        <v>776706.12</v>
      </c>
    </row>
    <row r="95" spans="1:5" x14ac:dyDescent="0.25">
      <c r="A95" s="134" t="s">
        <v>1281</v>
      </c>
      <c r="B95" s="135" t="s">
        <v>26</v>
      </c>
      <c r="C95" s="136">
        <v>4</v>
      </c>
      <c r="D95" s="135" t="s">
        <v>1268</v>
      </c>
      <c r="E95" s="137">
        <v>820971.44</v>
      </c>
    </row>
    <row r="96" spans="1:5" x14ac:dyDescent="0.25">
      <c r="A96" s="130" t="s">
        <v>1281</v>
      </c>
      <c r="B96" s="131" t="s">
        <v>26</v>
      </c>
      <c r="C96" s="132">
        <v>5</v>
      </c>
      <c r="D96" s="131" t="s">
        <v>1269</v>
      </c>
      <c r="E96" s="133">
        <v>835152.3</v>
      </c>
    </row>
    <row r="97" spans="1:5" x14ac:dyDescent="0.25">
      <c r="A97" s="134" t="s">
        <v>1281</v>
      </c>
      <c r="B97" s="135" t="s">
        <v>26</v>
      </c>
      <c r="C97" s="136">
        <v>6</v>
      </c>
      <c r="D97" s="135" t="s">
        <v>1270</v>
      </c>
      <c r="E97" s="137">
        <v>849833.83</v>
      </c>
    </row>
    <row r="98" spans="1:5" x14ac:dyDescent="0.25">
      <c r="A98" s="130" t="s">
        <v>1281</v>
      </c>
      <c r="B98" s="131" t="s">
        <v>26</v>
      </c>
      <c r="C98" s="132">
        <v>7</v>
      </c>
      <c r="D98" s="131" t="s">
        <v>1271</v>
      </c>
      <c r="E98" s="133">
        <v>868653.51</v>
      </c>
    </row>
    <row r="99" spans="1:5" x14ac:dyDescent="0.25">
      <c r="A99" s="134" t="s">
        <v>1281</v>
      </c>
      <c r="B99" s="135" t="s">
        <v>26</v>
      </c>
      <c r="C99" s="136">
        <v>8</v>
      </c>
      <c r="D99" s="135" t="s">
        <v>1272</v>
      </c>
      <c r="E99" s="137">
        <v>859990.88</v>
      </c>
    </row>
    <row r="100" spans="1:5" x14ac:dyDescent="0.25">
      <c r="A100" s="130" t="s">
        <v>1281</v>
      </c>
      <c r="B100" s="131" t="s">
        <v>26</v>
      </c>
      <c r="C100" s="132">
        <v>9</v>
      </c>
      <c r="D100" s="131" t="s">
        <v>1273</v>
      </c>
      <c r="E100" s="133">
        <v>842531.58</v>
      </c>
    </row>
    <row r="101" spans="1:5" x14ac:dyDescent="0.25">
      <c r="A101" s="134" t="s">
        <v>1281</v>
      </c>
      <c r="B101" s="135" t="s">
        <v>26</v>
      </c>
      <c r="C101" s="136">
        <v>10</v>
      </c>
      <c r="D101" s="135" t="s">
        <v>1274</v>
      </c>
      <c r="E101" s="137">
        <v>875017.92000000097</v>
      </c>
    </row>
    <row r="102" spans="1:5" x14ac:dyDescent="0.25">
      <c r="A102" s="130" t="s">
        <v>1281</v>
      </c>
      <c r="B102" s="131" t="s">
        <v>26</v>
      </c>
      <c r="C102" s="132">
        <v>11</v>
      </c>
      <c r="D102" s="131" t="s">
        <v>1275</v>
      </c>
      <c r="E102" s="133">
        <v>811010.94</v>
      </c>
    </row>
    <row r="103" spans="1:5" x14ac:dyDescent="0.25">
      <c r="A103" s="134" t="s">
        <v>1281</v>
      </c>
      <c r="B103" s="135" t="s">
        <v>26</v>
      </c>
      <c r="C103" s="136">
        <v>12</v>
      </c>
      <c r="D103" s="135" t="s">
        <v>1276</v>
      </c>
      <c r="E103" s="137">
        <v>838417.92000000004</v>
      </c>
    </row>
    <row r="104" spans="1:5" x14ac:dyDescent="0.25">
      <c r="A104" s="130" t="s">
        <v>1282</v>
      </c>
      <c r="B104" s="131" t="s">
        <v>25</v>
      </c>
      <c r="C104" s="132">
        <v>1</v>
      </c>
      <c r="D104" s="131" t="s">
        <v>1260</v>
      </c>
      <c r="E104" s="133">
        <v>938136.65</v>
      </c>
    </row>
    <row r="105" spans="1:5" x14ac:dyDescent="0.25">
      <c r="A105" s="134" t="s">
        <v>1282</v>
      </c>
      <c r="B105" s="135" t="s">
        <v>25</v>
      </c>
      <c r="C105" s="136">
        <v>2</v>
      </c>
      <c r="D105" s="135" t="s">
        <v>1261</v>
      </c>
      <c r="E105" s="137">
        <v>949286.37</v>
      </c>
    </row>
    <row r="106" spans="1:5" x14ac:dyDescent="0.25">
      <c r="A106" s="130" t="s">
        <v>1282</v>
      </c>
      <c r="B106" s="131" t="s">
        <v>25</v>
      </c>
      <c r="C106" s="132">
        <v>3</v>
      </c>
      <c r="D106" s="131" t="s">
        <v>1262</v>
      </c>
      <c r="E106" s="133">
        <v>1031011.29</v>
      </c>
    </row>
    <row r="107" spans="1:5" x14ac:dyDescent="0.25">
      <c r="A107" s="134" t="s">
        <v>1282</v>
      </c>
      <c r="B107" s="135" t="s">
        <v>25</v>
      </c>
      <c r="C107" s="136">
        <v>4</v>
      </c>
      <c r="D107" s="135" t="s">
        <v>1263</v>
      </c>
      <c r="E107" s="137">
        <v>880505.54</v>
      </c>
    </row>
    <row r="108" spans="1:5" x14ac:dyDescent="0.25">
      <c r="A108" s="130" t="s">
        <v>1282</v>
      </c>
      <c r="B108" s="131" t="s">
        <v>25</v>
      </c>
      <c r="C108" s="132">
        <v>5</v>
      </c>
      <c r="D108" s="131" t="s">
        <v>1264</v>
      </c>
      <c r="E108" s="133">
        <v>949465.34</v>
      </c>
    </row>
    <row r="109" spans="1:5" x14ac:dyDescent="0.25">
      <c r="A109" s="134" t="s">
        <v>1282</v>
      </c>
      <c r="B109" s="135" t="s">
        <v>26</v>
      </c>
      <c r="C109" s="136">
        <v>1</v>
      </c>
      <c r="D109" s="135" t="s">
        <v>1265</v>
      </c>
      <c r="E109" s="137">
        <v>917480.01000000106</v>
      </c>
    </row>
    <row r="110" spans="1:5" x14ac:dyDescent="0.25">
      <c r="A110" s="130" t="s">
        <v>1282</v>
      </c>
      <c r="B110" s="131" t="s">
        <v>26</v>
      </c>
      <c r="C110" s="132">
        <v>2</v>
      </c>
      <c r="D110" s="131" t="s">
        <v>1266</v>
      </c>
      <c r="E110" s="133">
        <v>860434.59999999905</v>
      </c>
    </row>
    <row r="111" spans="1:5" x14ac:dyDescent="0.25">
      <c r="A111" s="134" t="s">
        <v>1282</v>
      </c>
      <c r="B111" s="135" t="s">
        <v>26</v>
      </c>
      <c r="C111" s="136">
        <v>3</v>
      </c>
      <c r="D111" s="135" t="s">
        <v>1267</v>
      </c>
      <c r="E111" s="137">
        <v>917558.05</v>
      </c>
    </row>
    <row r="112" spans="1:5" x14ac:dyDescent="0.25">
      <c r="A112" s="130" t="s">
        <v>1282</v>
      </c>
      <c r="B112" s="131" t="s">
        <v>26</v>
      </c>
      <c r="C112" s="132">
        <v>4</v>
      </c>
      <c r="D112" s="131" t="s">
        <v>1268</v>
      </c>
      <c r="E112" s="133">
        <v>884194.82</v>
      </c>
    </row>
    <row r="113" spans="1:5" x14ac:dyDescent="0.25">
      <c r="A113" s="134" t="s">
        <v>1282</v>
      </c>
      <c r="B113" s="135" t="s">
        <v>26</v>
      </c>
      <c r="C113" s="136">
        <v>5</v>
      </c>
      <c r="D113" s="135" t="s">
        <v>1269</v>
      </c>
      <c r="E113" s="137">
        <v>968971.34</v>
      </c>
    </row>
    <row r="114" spans="1:5" x14ac:dyDescent="0.25">
      <c r="A114" s="130" t="s">
        <v>1282</v>
      </c>
      <c r="B114" s="131" t="s">
        <v>26</v>
      </c>
      <c r="C114" s="132">
        <v>6</v>
      </c>
      <c r="D114" s="131" t="s">
        <v>1270</v>
      </c>
      <c r="E114" s="133">
        <v>987724.16</v>
      </c>
    </row>
    <row r="115" spans="1:5" x14ac:dyDescent="0.25">
      <c r="A115" s="134" t="s">
        <v>1282</v>
      </c>
      <c r="B115" s="135" t="s">
        <v>26</v>
      </c>
      <c r="C115" s="136">
        <v>7</v>
      </c>
      <c r="D115" s="135" t="s">
        <v>1271</v>
      </c>
      <c r="E115" s="137">
        <v>976069.36</v>
      </c>
    </row>
    <row r="116" spans="1:5" x14ac:dyDescent="0.25">
      <c r="A116" s="130" t="s">
        <v>1282</v>
      </c>
      <c r="B116" s="131" t="s">
        <v>26</v>
      </c>
      <c r="C116" s="132">
        <v>8</v>
      </c>
      <c r="D116" s="131" t="s">
        <v>1272</v>
      </c>
      <c r="E116" s="133">
        <v>1008122.46</v>
      </c>
    </row>
    <row r="117" spans="1:5" x14ac:dyDescent="0.25">
      <c r="A117" s="134" t="s">
        <v>1282</v>
      </c>
      <c r="B117" s="135" t="s">
        <v>26</v>
      </c>
      <c r="C117" s="136">
        <v>9</v>
      </c>
      <c r="D117" s="135" t="s">
        <v>1273</v>
      </c>
      <c r="E117" s="137">
        <v>966710.88</v>
      </c>
    </row>
    <row r="118" spans="1:5" x14ac:dyDescent="0.25">
      <c r="A118" s="130" t="s">
        <v>1282</v>
      </c>
      <c r="B118" s="131" t="s">
        <v>26</v>
      </c>
      <c r="C118" s="132">
        <v>10</v>
      </c>
      <c r="D118" s="131" t="s">
        <v>1274</v>
      </c>
      <c r="E118" s="133">
        <v>1001817.21</v>
      </c>
    </row>
    <row r="119" spans="1:5" x14ac:dyDescent="0.25">
      <c r="A119" s="134" t="s">
        <v>1282</v>
      </c>
      <c r="B119" s="135" t="s">
        <v>26</v>
      </c>
      <c r="C119" s="136">
        <v>11</v>
      </c>
      <c r="D119" s="135" t="s">
        <v>1275</v>
      </c>
      <c r="E119" s="137">
        <v>1026108.85</v>
      </c>
    </row>
    <row r="120" spans="1:5" x14ac:dyDescent="0.25">
      <c r="A120" s="130" t="s">
        <v>1282</v>
      </c>
      <c r="B120" s="131" t="s">
        <v>26</v>
      </c>
      <c r="C120" s="132">
        <v>12</v>
      </c>
      <c r="D120" s="131" t="s">
        <v>1276</v>
      </c>
      <c r="E120" s="133">
        <v>1070003.5</v>
      </c>
    </row>
    <row r="121" spans="1:5" x14ac:dyDescent="0.25">
      <c r="A121" s="134" t="s">
        <v>1283</v>
      </c>
      <c r="B121" s="135" t="s">
        <v>25</v>
      </c>
      <c r="C121" s="136">
        <v>1</v>
      </c>
      <c r="D121" s="135" t="s">
        <v>1260</v>
      </c>
      <c r="E121" s="137">
        <v>492540.69</v>
      </c>
    </row>
    <row r="122" spans="1:5" x14ac:dyDescent="0.25">
      <c r="A122" s="130" t="s">
        <v>1283</v>
      </c>
      <c r="B122" s="131" t="s">
        <v>25</v>
      </c>
      <c r="C122" s="132">
        <v>2</v>
      </c>
      <c r="D122" s="131" t="s">
        <v>1261</v>
      </c>
      <c r="E122" s="133">
        <v>502273</v>
      </c>
    </row>
    <row r="123" spans="1:5" x14ac:dyDescent="0.25">
      <c r="A123" s="134" t="s">
        <v>1283</v>
      </c>
      <c r="B123" s="135" t="s">
        <v>25</v>
      </c>
      <c r="C123" s="136">
        <v>3</v>
      </c>
      <c r="D123" s="135" t="s">
        <v>1262</v>
      </c>
      <c r="E123" s="137">
        <v>550094.97</v>
      </c>
    </row>
    <row r="124" spans="1:5" x14ac:dyDescent="0.25">
      <c r="A124" s="130" t="s">
        <v>1283</v>
      </c>
      <c r="B124" s="131" t="s">
        <v>25</v>
      </c>
      <c r="C124" s="132">
        <v>4</v>
      </c>
      <c r="D124" s="131" t="s">
        <v>1263</v>
      </c>
      <c r="E124" s="133">
        <v>472015.48</v>
      </c>
    </row>
    <row r="125" spans="1:5" x14ac:dyDescent="0.25">
      <c r="A125" s="134" t="s">
        <v>1283</v>
      </c>
      <c r="B125" s="135" t="s">
        <v>25</v>
      </c>
      <c r="C125" s="136">
        <v>5</v>
      </c>
      <c r="D125" s="135" t="s">
        <v>1264</v>
      </c>
      <c r="E125" s="137">
        <v>483398.03</v>
      </c>
    </row>
    <row r="126" spans="1:5" x14ac:dyDescent="0.25">
      <c r="A126" s="130" t="s">
        <v>1283</v>
      </c>
      <c r="B126" s="131" t="s">
        <v>26</v>
      </c>
      <c r="C126" s="132">
        <v>1</v>
      </c>
      <c r="D126" s="131" t="s">
        <v>1265</v>
      </c>
      <c r="E126" s="133">
        <v>808938.02</v>
      </c>
    </row>
    <row r="127" spans="1:5" x14ac:dyDescent="0.25">
      <c r="A127" s="134" t="s">
        <v>1283</v>
      </c>
      <c r="B127" s="135" t="s">
        <v>26</v>
      </c>
      <c r="C127" s="136">
        <v>2</v>
      </c>
      <c r="D127" s="135" t="s">
        <v>1266</v>
      </c>
      <c r="E127" s="137">
        <v>796972.7</v>
      </c>
    </row>
    <row r="128" spans="1:5" x14ac:dyDescent="0.25">
      <c r="A128" s="130" t="s">
        <v>1283</v>
      </c>
      <c r="B128" s="131" t="s">
        <v>26</v>
      </c>
      <c r="C128" s="132">
        <v>3</v>
      </c>
      <c r="D128" s="131" t="s">
        <v>1267</v>
      </c>
      <c r="E128" s="133">
        <v>920726.52</v>
      </c>
    </row>
    <row r="129" spans="1:5" x14ac:dyDescent="0.25">
      <c r="A129" s="134" t="s">
        <v>1283</v>
      </c>
      <c r="B129" s="135" t="s">
        <v>26</v>
      </c>
      <c r="C129" s="136">
        <v>4</v>
      </c>
      <c r="D129" s="135" t="s">
        <v>1268</v>
      </c>
      <c r="E129" s="137">
        <v>969433.36999999895</v>
      </c>
    </row>
    <row r="130" spans="1:5" x14ac:dyDescent="0.25">
      <c r="A130" s="130" t="s">
        <v>1283</v>
      </c>
      <c r="B130" s="131" t="s">
        <v>26</v>
      </c>
      <c r="C130" s="132">
        <v>5</v>
      </c>
      <c r="D130" s="131" t="s">
        <v>1269</v>
      </c>
      <c r="E130" s="133">
        <v>569646.43999999994</v>
      </c>
    </row>
    <row r="131" spans="1:5" x14ac:dyDescent="0.25">
      <c r="A131" s="134" t="s">
        <v>1283</v>
      </c>
      <c r="B131" s="135" t="s">
        <v>26</v>
      </c>
      <c r="C131" s="136">
        <v>6</v>
      </c>
      <c r="D131" s="135" t="s">
        <v>1270</v>
      </c>
      <c r="E131" s="137">
        <v>550902.02</v>
      </c>
    </row>
    <row r="132" spans="1:5" x14ac:dyDescent="0.25">
      <c r="A132" s="130" t="s">
        <v>1283</v>
      </c>
      <c r="B132" s="131" t="s">
        <v>26</v>
      </c>
      <c r="C132" s="132">
        <v>7</v>
      </c>
      <c r="D132" s="131" t="s">
        <v>1271</v>
      </c>
      <c r="E132" s="133">
        <v>559127.36</v>
      </c>
    </row>
    <row r="133" spans="1:5" x14ac:dyDescent="0.25">
      <c r="A133" s="134" t="s">
        <v>1283</v>
      </c>
      <c r="B133" s="135" t="s">
        <v>26</v>
      </c>
      <c r="C133" s="136">
        <v>8</v>
      </c>
      <c r="D133" s="135" t="s">
        <v>1272</v>
      </c>
      <c r="E133" s="137">
        <v>551615.13</v>
      </c>
    </row>
    <row r="134" spans="1:5" x14ac:dyDescent="0.25">
      <c r="A134" s="130" t="s">
        <v>1283</v>
      </c>
      <c r="B134" s="131" t="s">
        <v>26</v>
      </c>
      <c r="C134" s="132">
        <v>9</v>
      </c>
      <c r="D134" s="131" t="s">
        <v>1273</v>
      </c>
      <c r="E134" s="133">
        <v>517004.03</v>
      </c>
    </row>
    <row r="135" spans="1:5" x14ac:dyDescent="0.25">
      <c r="A135" s="134" t="s">
        <v>1283</v>
      </c>
      <c r="B135" s="135" t="s">
        <v>26</v>
      </c>
      <c r="C135" s="136">
        <v>10</v>
      </c>
      <c r="D135" s="135" t="s">
        <v>1274</v>
      </c>
      <c r="E135" s="137">
        <v>534477.54</v>
      </c>
    </row>
    <row r="136" spans="1:5" x14ac:dyDescent="0.25">
      <c r="A136" s="130" t="s">
        <v>1283</v>
      </c>
      <c r="B136" s="131" t="s">
        <v>26</v>
      </c>
      <c r="C136" s="132">
        <v>11</v>
      </c>
      <c r="D136" s="131" t="s">
        <v>1275</v>
      </c>
      <c r="E136" s="133">
        <v>494643.72</v>
      </c>
    </row>
    <row r="137" spans="1:5" x14ac:dyDescent="0.25">
      <c r="A137" s="134" t="s">
        <v>1283</v>
      </c>
      <c r="B137" s="135" t="s">
        <v>26</v>
      </c>
      <c r="C137" s="136">
        <v>12</v>
      </c>
      <c r="D137" s="135" t="s">
        <v>1276</v>
      </c>
      <c r="E137" s="137">
        <v>505454.03</v>
      </c>
    </row>
    <row r="138" spans="1:5" x14ac:dyDescent="0.25">
      <c r="A138" s="130" t="s">
        <v>1284</v>
      </c>
      <c r="B138" s="131" t="s">
        <v>25</v>
      </c>
      <c r="C138" s="132">
        <v>1</v>
      </c>
      <c r="D138" s="131" t="s">
        <v>1260</v>
      </c>
      <c r="E138" s="133">
        <v>450124.46</v>
      </c>
    </row>
    <row r="139" spans="1:5" x14ac:dyDescent="0.25">
      <c r="A139" s="134" t="s">
        <v>1284</v>
      </c>
      <c r="B139" s="135" t="s">
        <v>25</v>
      </c>
      <c r="C139" s="136">
        <v>2</v>
      </c>
      <c r="D139" s="135" t="s">
        <v>1261</v>
      </c>
      <c r="E139" s="137">
        <v>463331.34</v>
      </c>
    </row>
    <row r="140" spans="1:5" x14ac:dyDescent="0.25">
      <c r="A140" s="130" t="s">
        <v>1284</v>
      </c>
      <c r="B140" s="131" t="s">
        <v>25</v>
      </c>
      <c r="C140" s="132">
        <v>3</v>
      </c>
      <c r="D140" s="131" t="s">
        <v>1262</v>
      </c>
      <c r="E140" s="133">
        <v>478246.86</v>
      </c>
    </row>
    <row r="141" spans="1:5" x14ac:dyDescent="0.25">
      <c r="A141" s="134" t="s">
        <v>1284</v>
      </c>
      <c r="B141" s="135" t="s">
        <v>25</v>
      </c>
      <c r="C141" s="136">
        <v>4</v>
      </c>
      <c r="D141" s="135" t="s">
        <v>1263</v>
      </c>
      <c r="E141" s="137">
        <v>411576.19</v>
      </c>
    </row>
    <row r="142" spans="1:5" x14ac:dyDescent="0.25">
      <c r="A142" s="130" t="s">
        <v>1284</v>
      </c>
      <c r="B142" s="131" t="s">
        <v>25</v>
      </c>
      <c r="C142" s="132">
        <v>5</v>
      </c>
      <c r="D142" s="131" t="s">
        <v>1264</v>
      </c>
      <c r="E142" s="133">
        <v>438398.07</v>
      </c>
    </row>
    <row r="143" spans="1:5" x14ac:dyDescent="0.25">
      <c r="A143" s="134" t="s">
        <v>1284</v>
      </c>
      <c r="B143" s="135" t="s">
        <v>26</v>
      </c>
      <c r="C143" s="136">
        <v>1</v>
      </c>
      <c r="D143" s="135" t="s">
        <v>1265</v>
      </c>
      <c r="E143" s="137">
        <v>510053.51</v>
      </c>
    </row>
    <row r="144" spans="1:5" x14ac:dyDescent="0.25">
      <c r="A144" s="130" t="s">
        <v>1284</v>
      </c>
      <c r="B144" s="131" t="s">
        <v>26</v>
      </c>
      <c r="C144" s="132">
        <v>2</v>
      </c>
      <c r="D144" s="131" t="s">
        <v>1266</v>
      </c>
      <c r="E144" s="133">
        <v>454351.48</v>
      </c>
    </row>
    <row r="145" spans="1:5" x14ac:dyDescent="0.25">
      <c r="A145" s="134" t="s">
        <v>1284</v>
      </c>
      <c r="B145" s="135" t="s">
        <v>26</v>
      </c>
      <c r="C145" s="136">
        <v>3</v>
      </c>
      <c r="D145" s="135" t="s">
        <v>1267</v>
      </c>
      <c r="E145" s="137">
        <v>491849.87</v>
      </c>
    </row>
    <row r="146" spans="1:5" x14ac:dyDescent="0.25">
      <c r="A146" s="130" t="s">
        <v>1284</v>
      </c>
      <c r="B146" s="131" t="s">
        <v>26</v>
      </c>
      <c r="C146" s="132">
        <v>4</v>
      </c>
      <c r="D146" s="131" t="s">
        <v>1268</v>
      </c>
      <c r="E146" s="133">
        <v>517453.04</v>
      </c>
    </row>
    <row r="147" spans="1:5" x14ac:dyDescent="0.25">
      <c r="A147" s="134" t="s">
        <v>1284</v>
      </c>
      <c r="B147" s="135" t="s">
        <v>26</v>
      </c>
      <c r="C147" s="136">
        <v>5</v>
      </c>
      <c r="D147" s="135" t="s">
        <v>1269</v>
      </c>
      <c r="E147" s="137">
        <v>522883.05</v>
      </c>
    </row>
    <row r="148" spans="1:5" x14ac:dyDescent="0.25">
      <c r="A148" s="130" t="s">
        <v>1284</v>
      </c>
      <c r="B148" s="131" t="s">
        <v>26</v>
      </c>
      <c r="C148" s="132">
        <v>6</v>
      </c>
      <c r="D148" s="131" t="s">
        <v>1270</v>
      </c>
      <c r="E148" s="133">
        <v>508642.39</v>
      </c>
    </row>
    <row r="149" spans="1:5" x14ac:dyDescent="0.25">
      <c r="A149" s="134" t="s">
        <v>1284</v>
      </c>
      <c r="B149" s="135" t="s">
        <v>26</v>
      </c>
      <c r="C149" s="136">
        <v>7</v>
      </c>
      <c r="D149" s="135" t="s">
        <v>1271</v>
      </c>
      <c r="E149" s="137">
        <v>488388.2</v>
      </c>
    </row>
    <row r="150" spans="1:5" x14ac:dyDescent="0.25">
      <c r="A150" s="130" t="s">
        <v>1284</v>
      </c>
      <c r="B150" s="131" t="s">
        <v>26</v>
      </c>
      <c r="C150" s="132">
        <v>8</v>
      </c>
      <c r="D150" s="131" t="s">
        <v>1272</v>
      </c>
      <c r="E150" s="133">
        <v>512886.65</v>
      </c>
    </row>
    <row r="151" spans="1:5" x14ac:dyDescent="0.25">
      <c r="A151" s="134" t="s">
        <v>1284</v>
      </c>
      <c r="B151" s="135" t="s">
        <v>26</v>
      </c>
      <c r="C151" s="136">
        <v>9</v>
      </c>
      <c r="D151" s="135" t="s">
        <v>1273</v>
      </c>
      <c r="E151" s="137">
        <v>517805.49</v>
      </c>
    </row>
    <row r="152" spans="1:5" x14ac:dyDescent="0.25">
      <c r="A152" s="130" t="s">
        <v>1284</v>
      </c>
      <c r="B152" s="131" t="s">
        <v>26</v>
      </c>
      <c r="C152" s="132">
        <v>10</v>
      </c>
      <c r="D152" s="131" t="s">
        <v>1274</v>
      </c>
      <c r="E152" s="133">
        <v>546198.25</v>
      </c>
    </row>
    <row r="153" spans="1:5" x14ac:dyDescent="0.25">
      <c r="A153" s="134" t="s">
        <v>1284</v>
      </c>
      <c r="B153" s="135" t="s">
        <v>26</v>
      </c>
      <c r="C153" s="136">
        <v>11</v>
      </c>
      <c r="D153" s="135" t="s">
        <v>1275</v>
      </c>
      <c r="E153" s="137">
        <v>519708.32</v>
      </c>
    </row>
    <row r="154" spans="1:5" x14ac:dyDescent="0.25">
      <c r="A154" s="130" t="s">
        <v>1284</v>
      </c>
      <c r="B154" s="131" t="s">
        <v>26</v>
      </c>
      <c r="C154" s="132">
        <v>12</v>
      </c>
      <c r="D154" s="131" t="s">
        <v>1276</v>
      </c>
      <c r="E154" s="133">
        <v>532542.01</v>
      </c>
    </row>
    <row r="155" spans="1:5" x14ac:dyDescent="0.25">
      <c r="A155" s="134" t="s">
        <v>1285</v>
      </c>
      <c r="B155" s="135" t="s">
        <v>25</v>
      </c>
      <c r="C155" s="136">
        <v>1</v>
      </c>
      <c r="D155" s="135" t="s">
        <v>1260</v>
      </c>
      <c r="E155" s="137">
        <v>1373774.37</v>
      </c>
    </row>
    <row r="156" spans="1:5" x14ac:dyDescent="0.25">
      <c r="A156" s="130" t="s">
        <v>1285</v>
      </c>
      <c r="B156" s="131" t="s">
        <v>25</v>
      </c>
      <c r="C156" s="132">
        <v>2</v>
      </c>
      <c r="D156" s="131" t="s">
        <v>1261</v>
      </c>
      <c r="E156" s="133">
        <v>1402249.63</v>
      </c>
    </row>
    <row r="157" spans="1:5" x14ac:dyDescent="0.25">
      <c r="A157" s="134" t="s">
        <v>1285</v>
      </c>
      <c r="B157" s="135" t="s">
        <v>25</v>
      </c>
      <c r="C157" s="136">
        <v>3</v>
      </c>
      <c r="D157" s="135" t="s">
        <v>1262</v>
      </c>
      <c r="E157" s="137">
        <v>1405173.52</v>
      </c>
    </row>
    <row r="158" spans="1:5" x14ac:dyDescent="0.25">
      <c r="A158" s="130" t="s">
        <v>1285</v>
      </c>
      <c r="B158" s="131" t="s">
        <v>25</v>
      </c>
      <c r="C158" s="132">
        <v>4</v>
      </c>
      <c r="D158" s="131" t="s">
        <v>1263</v>
      </c>
      <c r="E158" s="133">
        <v>1160135.23</v>
      </c>
    </row>
    <row r="159" spans="1:5" x14ac:dyDescent="0.25">
      <c r="A159" s="134" t="s">
        <v>1285</v>
      </c>
      <c r="B159" s="135" t="s">
        <v>25</v>
      </c>
      <c r="C159" s="136">
        <v>5</v>
      </c>
      <c r="D159" s="135" t="s">
        <v>1264</v>
      </c>
      <c r="E159" s="137">
        <v>1212701.04</v>
      </c>
    </row>
    <row r="160" spans="1:5" x14ac:dyDescent="0.25">
      <c r="A160" s="130" t="s">
        <v>1285</v>
      </c>
      <c r="B160" s="131" t="s">
        <v>26</v>
      </c>
      <c r="C160" s="132">
        <v>1</v>
      </c>
      <c r="D160" s="131" t="s">
        <v>1265</v>
      </c>
      <c r="E160" s="133">
        <v>1447632.89</v>
      </c>
    </row>
    <row r="161" spans="1:5" x14ac:dyDescent="0.25">
      <c r="A161" s="134" t="s">
        <v>1285</v>
      </c>
      <c r="B161" s="135" t="s">
        <v>26</v>
      </c>
      <c r="C161" s="136">
        <v>2</v>
      </c>
      <c r="D161" s="135" t="s">
        <v>1266</v>
      </c>
      <c r="E161" s="137">
        <v>1322863.94</v>
      </c>
    </row>
    <row r="162" spans="1:5" x14ac:dyDescent="0.25">
      <c r="A162" s="130" t="s">
        <v>1285</v>
      </c>
      <c r="B162" s="131" t="s">
        <v>26</v>
      </c>
      <c r="C162" s="132">
        <v>3</v>
      </c>
      <c r="D162" s="131" t="s">
        <v>1267</v>
      </c>
      <c r="E162" s="133">
        <v>1457552.19</v>
      </c>
    </row>
    <row r="163" spans="1:5" x14ac:dyDescent="0.25">
      <c r="A163" s="134" t="s">
        <v>1285</v>
      </c>
      <c r="B163" s="135" t="s">
        <v>26</v>
      </c>
      <c r="C163" s="136">
        <v>4</v>
      </c>
      <c r="D163" s="135" t="s">
        <v>1268</v>
      </c>
      <c r="E163" s="137">
        <v>1484312.72</v>
      </c>
    </row>
    <row r="164" spans="1:5" x14ac:dyDescent="0.25">
      <c r="A164" s="130" t="s">
        <v>1285</v>
      </c>
      <c r="B164" s="131" t="s">
        <v>26</v>
      </c>
      <c r="C164" s="132">
        <v>5</v>
      </c>
      <c r="D164" s="131" t="s">
        <v>1269</v>
      </c>
      <c r="E164" s="133">
        <v>1453324.5</v>
      </c>
    </row>
    <row r="165" spans="1:5" x14ac:dyDescent="0.25">
      <c r="A165" s="134" t="s">
        <v>1285</v>
      </c>
      <c r="B165" s="135" t="s">
        <v>26</v>
      </c>
      <c r="C165" s="136">
        <v>6</v>
      </c>
      <c r="D165" s="135" t="s">
        <v>1270</v>
      </c>
      <c r="E165" s="137">
        <v>1409180.61</v>
      </c>
    </row>
    <row r="166" spans="1:5" x14ac:dyDescent="0.25">
      <c r="A166" s="130" t="s">
        <v>1285</v>
      </c>
      <c r="B166" s="131" t="s">
        <v>26</v>
      </c>
      <c r="C166" s="132">
        <v>7</v>
      </c>
      <c r="D166" s="131" t="s">
        <v>1271</v>
      </c>
      <c r="E166" s="133">
        <v>1404700.37</v>
      </c>
    </row>
    <row r="167" spans="1:5" x14ac:dyDescent="0.25">
      <c r="A167" s="134" t="s">
        <v>1285</v>
      </c>
      <c r="B167" s="135" t="s">
        <v>26</v>
      </c>
      <c r="C167" s="136">
        <v>8</v>
      </c>
      <c r="D167" s="135" t="s">
        <v>1272</v>
      </c>
      <c r="E167" s="137">
        <v>1404144.6399999999</v>
      </c>
    </row>
    <row r="168" spans="1:5" x14ac:dyDescent="0.25">
      <c r="A168" s="130" t="s">
        <v>1285</v>
      </c>
      <c r="B168" s="131" t="s">
        <v>26</v>
      </c>
      <c r="C168" s="132">
        <v>9</v>
      </c>
      <c r="D168" s="131" t="s">
        <v>1273</v>
      </c>
      <c r="E168" s="133">
        <v>1444595.38</v>
      </c>
    </row>
    <row r="169" spans="1:5" x14ac:dyDescent="0.25">
      <c r="A169" s="134" t="s">
        <v>1285</v>
      </c>
      <c r="B169" s="135" t="s">
        <v>26</v>
      </c>
      <c r="C169" s="136">
        <v>10</v>
      </c>
      <c r="D169" s="135" t="s">
        <v>1274</v>
      </c>
      <c r="E169" s="137">
        <v>1563006.53</v>
      </c>
    </row>
    <row r="170" spans="1:5" x14ac:dyDescent="0.25">
      <c r="A170" s="130" t="s">
        <v>1285</v>
      </c>
      <c r="B170" s="131" t="s">
        <v>26</v>
      </c>
      <c r="C170" s="132">
        <v>11</v>
      </c>
      <c r="D170" s="131" t="s">
        <v>1275</v>
      </c>
      <c r="E170" s="133">
        <v>1499527.89</v>
      </c>
    </row>
    <row r="171" spans="1:5" x14ac:dyDescent="0.25">
      <c r="A171" s="134" t="s">
        <v>1285</v>
      </c>
      <c r="B171" s="135" t="s">
        <v>26</v>
      </c>
      <c r="C171" s="136">
        <v>12</v>
      </c>
      <c r="D171" s="135" t="s">
        <v>1276</v>
      </c>
      <c r="E171" s="137">
        <v>1569581.24</v>
      </c>
    </row>
    <row r="172" spans="1:5" x14ac:dyDescent="0.25">
      <c r="A172" s="130" t="s">
        <v>1286</v>
      </c>
      <c r="B172" s="131" t="s">
        <v>25</v>
      </c>
      <c r="C172" s="132">
        <v>1</v>
      </c>
      <c r="D172" s="131" t="s">
        <v>1260</v>
      </c>
      <c r="E172" s="133">
        <v>400034.46</v>
      </c>
    </row>
    <row r="173" spans="1:5" x14ac:dyDescent="0.25">
      <c r="A173" s="134" t="s">
        <v>1286</v>
      </c>
      <c r="B173" s="135" t="s">
        <v>25</v>
      </c>
      <c r="C173" s="136">
        <v>2</v>
      </c>
      <c r="D173" s="135" t="s">
        <v>1261</v>
      </c>
      <c r="E173" s="137">
        <v>380383.9</v>
      </c>
    </row>
    <row r="174" spans="1:5" x14ac:dyDescent="0.25">
      <c r="A174" s="130" t="s">
        <v>1286</v>
      </c>
      <c r="B174" s="131" t="s">
        <v>25</v>
      </c>
      <c r="C174" s="132">
        <v>3</v>
      </c>
      <c r="D174" s="131" t="s">
        <v>1262</v>
      </c>
      <c r="E174" s="133">
        <v>387766.9</v>
      </c>
    </row>
    <row r="175" spans="1:5" x14ac:dyDescent="0.25">
      <c r="A175" s="134" t="s">
        <v>1286</v>
      </c>
      <c r="B175" s="135" t="s">
        <v>25</v>
      </c>
      <c r="C175" s="136">
        <v>4</v>
      </c>
      <c r="D175" s="135" t="s">
        <v>1263</v>
      </c>
      <c r="E175" s="137">
        <v>2083.77</v>
      </c>
    </row>
    <row r="176" spans="1:5" x14ac:dyDescent="0.25">
      <c r="A176" s="130" t="s">
        <v>1286</v>
      </c>
      <c r="B176" s="131" t="s">
        <v>25</v>
      </c>
      <c r="C176" s="132">
        <v>5</v>
      </c>
      <c r="D176" s="131" t="s">
        <v>1264</v>
      </c>
      <c r="E176" s="133">
        <v>272646.69</v>
      </c>
    </row>
    <row r="177" spans="1:5" x14ac:dyDescent="0.25">
      <c r="A177" s="134" t="s">
        <v>1286</v>
      </c>
      <c r="B177" s="135" t="s">
        <v>26</v>
      </c>
      <c r="C177" s="136">
        <v>1</v>
      </c>
      <c r="D177" s="135" t="s">
        <v>1265</v>
      </c>
      <c r="E177" s="137">
        <v>595504.63</v>
      </c>
    </row>
    <row r="178" spans="1:5" x14ac:dyDescent="0.25">
      <c r="A178" s="130" t="s">
        <v>1286</v>
      </c>
      <c r="B178" s="131" t="s">
        <v>26</v>
      </c>
      <c r="C178" s="132">
        <v>2</v>
      </c>
      <c r="D178" s="131" t="s">
        <v>1266</v>
      </c>
      <c r="E178" s="133">
        <v>514028.46</v>
      </c>
    </row>
    <row r="179" spans="1:5" x14ac:dyDescent="0.25">
      <c r="A179" s="134" t="s">
        <v>1286</v>
      </c>
      <c r="B179" s="135" t="s">
        <v>26</v>
      </c>
      <c r="C179" s="136">
        <v>3</v>
      </c>
      <c r="D179" s="135" t="s">
        <v>1267</v>
      </c>
      <c r="E179" s="137">
        <v>498625.73</v>
      </c>
    </row>
    <row r="180" spans="1:5" x14ac:dyDescent="0.25">
      <c r="A180" s="130" t="s">
        <v>1286</v>
      </c>
      <c r="B180" s="131" t="s">
        <v>26</v>
      </c>
      <c r="C180" s="132">
        <v>4</v>
      </c>
      <c r="D180" s="131" t="s">
        <v>1268</v>
      </c>
      <c r="E180" s="133">
        <v>474907.39</v>
      </c>
    </row>
    <row r="181" spans="1:5" x14ac:dyDescent="0.25">
      <c r="A181" s="134" t="s">
        <v>1286</v>
      </c>
      <c r="B181" s="135" t="s">
        <v>26</v>
      </c>
      <c r="C181" s="136">
        <v>5</v>
      </c>
      <c r="D181" s="135" t="s">
        <v>1269</v>
      </c>
      <c r="E181" s="137">
        <v>495913.96</v>
      </c>
    </row>
    <row r="182" spans="1:5" x14ac:dyDescent="0.25">
      <c r="A182" s="130" t="s">
        <v>1286</v>
      </c>
      <c r="B182" s="131" t="s">
        <v>26</v>
      </c>
      <c r="C182" s="132">
        <v>6</v>
      </c>
      <c r="D182" s="131" t="s">
        <v>1270</v>
      </c>
      <c r="E182" s="133">
        <v>479815.55</v>
      </c>
    </row>
    <row r="183" spans="1:5" x14ac:dyDescent="0.25">
      <c r="A183" s="134" t="s">
        <v>1286</v>
      </c>
      <c r="B183" s="135" t="s">
        <v>26</v>
      </c>
      <c r="C183" s="136">
        <v>7</v>
      </c>
      <c r="D183" s="135" t="s">
        <v>1271</v>
      </c>
      <c r="E183" s="137">
        <v>510623.83</v>
      </c>
    </row>
    <row r="184" spans="1:5" x14ac:dyDescent="0.25">
      <c r="A184" s="130" t="s">
        <v>1286</v>
      </c>
      <c r="B184" s="131" t="s">
        <v>26</v>
      </c>
      <c r="C184" s="132">
        <v>8</v>
      </c>
      <c r="D184" s="131" t="s">
        <v>1272</v>
      </c>
      <c r="E184" s="133">
        <v>506365.37</v>
      </c>
    </row>
    <row r="185" spans="1:5" x14ac:dyDescent="0.25">
      <c r="A185" s="134" t="s">
        <v>1286</v>
      </c>
      <c r="B185" s="135" t="s">
        <v>26</v>
      </c>
      <c r="C185" s="136">
        <v>9</v>
      </c>
      <c r="D185" s="135" t="s">
        <v>1273</v>
      </c>
      <c r="E185" s="137">
        <v>447191.65</v>
      </c>
    </row>
    <row r="186" spans="1:5" x14ac:dyDescent="0.25">
      <c r="A186" s="130" t="s">
        <v>1286</v>
      </c>
      <c r="B186" s="131" t="s">
        <v>26</v>
      </c>
      <c r="C186" s="132">
        <v>10</v>
      </c>
      <c r="D186" s="131" t="s">
        <v>1274</v>
      </c>
      <c r="E186" s="133">
        <v>531365.77</v>
      </c>
    </row>
    <row r="187" spans="1:5" x14ac:dyDescent="0.25">
      <c r="A187" s="134" t="s">
        <v>1286</v>
      </c>
      <c r="B187" s="135" t="s">
        <v>26</v>
      </c>
      <c r="C187" s="136">
        <v>11</v>
      </c>
      <c r="D187" s="135" t="s">
        <v>1275</v>
      </c>
      <c r="E187" s="137">
        <v>530948.43999999994</v>
      </c>
    </row>
    <row r="188" spans="1:5" x14ac:dyDescent="0.25">
      <c r="A188" s="130" t="s">
        <v>1286</v>
      </c>
      <c r="B188" s="131" t="s">
        <v>26</v>
      </c>
      <c r="C188" s="132">
        <v>12</v>
      </c>
      <c r="D188" s="131" t="s">
        <v>1276</v>
      </c>
      <c r="E188" s="133">
        <v>601459.18999999994</v>
      </c>
    </row>
    <row r="189" spans="1:5" x14ac:dyDescent="0.25">
      <c r="A189" s="134" t="s">
        <v>1287</v>
      </c>
      <c r="B189" s="135" t="s">
        <v>25</v>
      </c>
      <c r="C189" s="136">
        <v>1</v>
      </c>
      <c r="D189" s="135" t="s">
        <v>1260</v>
      </c>
      <c r="E189" s="137">
        <v>575594.47</v>
      </c>
    </row>
    <row r="190" spans="1:5" x14ac:dyDescent="0.25">
      <c r="A190" s="130" t="s">
        <v>1287</v>
      </c>
      <c r="B190" s="131" t="s">
        <v>25</v>
      </c>
      <c r="C190" s="132">
        <v>2</v>
      </c>
      <c r="D190" s="131" t="s">
        <v>1261</v>
      </c>
      <c r="E190" s="133">
        <v>576750.43000000005</v>
      </c>
    </row>
    <row r="191" spans="1:5" x14ac:dyDescent="0.25">
      <c r="A191" s="134" t="s">
        <v>1287</v>
      </c>
      <c r="B191" s="135" t="s">
        <v>25</v>
      </c>
      <c r="C191" s="136">
        <v>3</v>
      </c>
      <c r="D191" s="135" t="s">
        <v>1262</v>
      </c>
      <c r="E191" s="137">
        <v>617723.15000000095</v>
      </c>
    </row>
    <row r="192" spans="1:5" x14ac:dyDescent="0.25">
      <c r="A192" s="130" t="s">
        <v>1287</v>
      </c>
      <c r="B192" s="131" t="s">
        <v>25</v>
      </c>
      <c r="C192" s="132">
        <v>4</v>
      </c>
      <c r="D192" s="131" t="s">
        <v>1263</v>
      </c>
      <c r="E192" s="133">
        <v>561104.71</v>
      </c>
    </row>
    <row r="193" spans="1:5" x14ac:dyDescent="0.25">
      <c r="A193" s="134" t="s">
        <v>1287</v>
      </c>
      <c r="B193" s="135" t="s">
        <v>25</v>
      </c>
      <c r="C193" s="136">
        <v>5</v>
      </c>
      <c r="D193" s="135" t="s">
        <v>1264</v>
      </c>
      <c r="E193" s="137">
        <v>591229.48</v>
      </c>
    </row>
    <row r="194" spans="1:5" x14ac:dyDescent="0.25">
      <c r="A194" s="130" t="s">
        <v>1287</v>
      </c>
      <c r="B194" s="131" t="s">
        <v>26</v>
      </c>
      <c r="C194" s="132">
        <v>1</v>
      </c>
      <c r="D194" s="131" t="s">
        <v>1265</v>
      </c>
      <c r="E194" s="133">
        <v>631738.97</v>
      </c>
    </row>
    <row r="195" spans="1:5" x14ac:dyDescent="0.25">
      <c r="A195" s="134" t="s">
        <v>1287</v>
      </c>
      <c r="B195" s="135" t="s">
        <v>26</v>
      </c>
      <c r="C195" s="136">
        <v>2</v>
      </c>
      <c r="D195" s="135" t="s">
        <v>1266</v>
      </c>
      <c r="E195" s="137">
        <v>528360.75</v>
      </c>
    </row>
    <row r="196" spans="1:5" x14ac:dyDescent="0.25">
      <c r="A196" s="130" t="s">
        <v>1287</v>
      </c>
      <c r="B196" s="131" t="s">
        <v>26</v>
      </c>
      <c r="C196" s="132">
        <v>3</v>
      </c>
      <c r="D196" s="131" t="s">
        <v>1267</v>
      </c>
      <c r="E196" s="133">
        <v>598552.06999999995</v>
      </c>
    </row>
    <row r="197" spans="1:5" x14ac:dyDescent="0.25">
      <c r="A197" s="134" t="s">
        <v>1287</v>
      </c>
      <c r="B197" s="135" t="s">
        <v>26</v>
      </c>
      <c r="C197" s="136">
        <v>4</v>
      </c>
      <c r="D197" s="135" t="s">
        <v>1268</v>
      </c>
      <c r="E197" s="137">
        <v>647617.38</v>
      </c>
    </row>
    <row r="198" spans="1:5" x14ac:dyDescent="0.25">
      <c r="A198" s="130" t="s">
        <v>1287</v>
      </c>
      <c r="B198" s="131" t="s">
        <v>26</v>
      </c>
      <c r="C198" s="132">
        <v>5</v>
      </c>
      <c r="D198" s="131" t="s">
        <v>1269</v>
      </c>
      <c r="E198" s="133">
        <v>635798.06000000006</v>
      </c>
    </row>
    <row r="199" spans="1:5" x14ac:dyDescent="0.25">
      <c r="A199" s="134" t="s">
        <v>1287</v>
      </c>
      <c r="B199" s="135" t="s">
        <v>26</v>
      </c>
      <c r="C199" s="136">
        <v>6</v>
      </c>
      <c r="D199" s="135" t="s">
        <v>1270</v>
      </c>
      <c r="E199" s="137">
        <v>659106.16</v>
      </c>
    </row>
    <row r="200" spans="1:5" x14ac:dyDescent="0.25">
      <c r="A200" s="130" t="s">
        <v>1287</v>
      </c>
      <c r="B200" s="131" t="s">
        <v>26</v>
      </c>
      <c r="C200" s="132">
        <v>7</v>
      </c>
      <c r="D200" s="131" t="s">
        <v>1271</v>
      </c>
      <c r="E200" s="133">
        <v>648341.27</v>
      </c>
    </row>
    <row r="201" spans="1:5" x14ac:dyDescent="0.25">
      <c r="A201" s="134" t="s">
        <v>1287</v>
      </c>
      <c r="B201" s="135" t="s">
        <v>26</v>
      </c>
      <c r="C201" s="136">
        <v>8</v>
      </c>
      <c r="D201" s="135" t="s">
        <v>1272</v>
      </c>
      <c r="E201" s="137">
        <v>664731.07999999996</v>
      </c>
    </row>
    <row r="202" spans="1:5" x14ac:dyDescent="0.25">
      <c r="A202" s="130" t="s">
        <v>1287</v>
      </c>
      <c r="B202" s="131" t="s">
        <v>26</v>
      </c>
      <c r="C202" s="132">
        <v>9</v>
      </c>
      <c r="D202" s="131" t="s">
        <v>1273</v>
      </c>
      <c r="E202" s="133">
        <v>614375.29</v>
      </c>
    </row>
    <row r="203" spans="1:5" x14ac:dyDescent="0.25">
      <c r="A203" s="134" t="s">
        <v>1287</v>
      </c>
      <c r="B203" s="135" t="s">
        <v>26</v>
      </c>
      <c r="C203" s="136">
        <v>10</v>
      </c>
      <c r="D203" s="135" t="s">
        <v>1274</v>
      </c>
      <c r="E203" s="137">
        <v>678860.22</v>
      </c>
    </row>
    <row r="204" spans="1:5" x14ac:dyDescent="0.25">
      <c r="A204" s="130" t="s">
        <v>1287</v>
      </c>
      <c r="B204" s="131" t="s">
        <v>26</v>
      </c>
      <c r="C204" s="132">
        <v>11</v>
      </c>
      <c r="D204" s="131" t="s">
        <v>1275</v>
      </c>
      <c r="E204" s="133">
        <v>632954</v>
      </c>
    </row>
    <row r="205" spans="1:5" x14ac:dyDescent="0.25">
      <c r="A205" s="134" t="s">
        <v>1287</v>
      </c>
      <c r="B205" s="135" t="s">
        <v>26</v>
      </c>
      <c r="C205" s="136">
        <v>12</v>
      </c>
      <c r="D205" s="135" t="s">
        <v>1276</v>
      </c>
      <c r="E205" s="137">
        <v>660759.51</v>
      </c>
    </row>
    <row r="206" spans="1:5" x14ac:dyDescent="0.25">
      <c r="A206" s="130" t="s">
        <v>1288</v>
      </c>
      <c r="B206" s="131" t="s">
        <v>25</v>
      </c>
      <c r="C206" s="132">
        <v>1</v>
      </c>
      <c r="D206" s="131" t="s">
        <v>1260</v>
      </c>
      <c r="E206" s="133">
        <v>760820.89</v>
      </c>
    </row>
    <row r="207" spans="1:5" x14ac:dyDescent="0.25">
      <c r="A207" s="134" t="s">
        <v>1288</v>
      </c>
      <c r="B207" s="135" t="s">
        <v>25</v>
      </c>
      <c r="C207" s="136">
        <v>2</v>
      </c>
      <c r="D207" s="135" t="s">
        <v>1261</v>
      </c>
      <c r="E207" s="137">
        <v>743203.31</v>
      </c>
    </row>
    <row r="208" spans="1:5" x14ac:dyDescent="0.25">
      <c r="A208" s="130" t="s">
        <v>1288</v>
      </c>
      <c r="B208" s="131" t="s">
        <v>25</v>
      </c>
      <c r="C208" s="132">
        <v>3</v>
      </c>
      <c r="D208" s="131" t="s">
        <v>1262</v>
      </c>
      <c r="E208" s="133">
        <v>790224.22000000102</v>
      </c>
    </row>
    <row r="209" spans="1:5" x14ac:dyDescent="0.25">
      <c r="A209" s="134" t="s">
        <v>1288</v>
      </c>
      <c r="B209" s="135" t="s">
        <v>25</v>
      </c>
      <c r="C209" s="136">
        <v>4</v>
      </c>
      <c r="D209" s="135" t="s">
        <v>1263</v>
      </c>
      <c r="E209" s="137">
        <v>710115.63</v>
      </c>
    </row>
    <row r="210" spans="1:5" x14ac:dyDescent="0.25">
      <c r="A210" s="130" t="s">
        <v>1288</v>
      </c>
      <c r="B210" s="131" t="s">
        <v>25</v>
      </c>
      <c r="C210" s="132">
        <v>5</v>
      </c>
      <c r="D210" s="131" t="s">
        <v>1264</v>
      </c>
      <c r="E210" s="133">
        <v>741173.53</v>
      </c>
    </row>
    <row r="211" spans="1:5" x14ac:dyDescent="0.25">
      <c r="A211" s="134" t="s">
        <v>1288</v>
      </c>
      <c r="B211" s="135" t="s">
        <v>26</v>
      </c>
      <c r="C211" s="136">
        <v>1</v>
      </c>
      <c r="D211" s="135" t="s">
        <v>1265</v>
      </c>
      <c r="E211" s="137">
        <v>742077.55</v>
      </c>
    </row>
    <row r="212" spans="1:5" x14ac:dyDescent="0.25">
      <c r="A212" s="130" t="s">
        <v>1288</v>
      </c>
      <c r="B212" s="131" t="s">
        <v>26</v>
      </c>
      <c r="C212" s="132">
        <v>2</v>
      </c>
      <c r="D212" s="131" t="s">
        <v>1266</v>
      </c>
      <c r="E212" s="133">
        <v>658382.64999999898</v>
      </c>
    </row>
    <row r="213" spans="1:5" x14ac:dyDescent="0.25">
      <c r="A213" s="134" t="s">
        <v>1288</v>
      </c>
      <c r="B213" s="135" t="s">
        <v>26</v>
      </c>
      <c r="C213" s="136">
        <v>3</v>
      </c>
      <c r="D213" s="135" t="s">
        <v>1267</v>
      </c>
      <c r="E213" s="137">
        <v>759087.16</v>
      </c>
    </row>
    <row r="214" spans="1:5" x14ac:dyDescent="0.25">
      <c r="A214" s="130" t="s">
        <v>1288</v>
      </c>
      <c r="B214" s="131" t="s">
        <v>26</v>
      </c>
      <c r="C214" s="132">
        <v>4</v>
      </c>
      <c r="D214" s="131" t="s">
        <v>1268</v>
      </c>
      <c r="E214" s="133">
        <v>807478.88</v>
      </c>
    </row>
    <row r="215" spans="1:5" x14ac:dyDescent="0.25">
      <c r="A215" s="134" t="s">
        <v>1288</v>
      </c>
      <c r="B215" s="135" t="s">
        <v>26</v>
      </c>
      <c r="C215" s="136">
        <v>5</v>
      </c>
      <c r="D215" s="135" t="s">
        <v>1269</v>
      </c>
      <c r="E215" s="137">
        <v>797386.52</v>
      </c>
    </row>
    <row r="216" spans="1:5" x14ac:dyDescent="0.25">
      <c r="A216" s="130" t="s">
        <v>1288</v>
      </c>
      <c r="B216" s="131" t="s">
        <v>26</v>
      </c>
      <c r="C216" s="132">
        <v>6</v>
      </c>
      <c r="D216" s="131" t="s">
        <v>1270</v>
      </c>
      <c r="E216" s="133">
        <v>818306.93</v>
      </c>
    </row>
    <row r="217" spans="1:5" x14ac:dyDescent="0.25">
      <c r="A217" s="134" t="s">
        <v>1288</v>
      </c>
      <c r="B217" s="135" t="s">
        <v>26</v>
      </c>
      <c r="C217" s="136">
        <v>7</v>
      </c>
      <c r="D217" s="135" t="s">
        <v>1271</v>
      </c>
      <c r="E217" s="137">
        <v>824609.04</v>
      </c>
    </row>
    <row r="218" spans="1:5" x14ac:dyDescent="0.25">
      <c r="A218" s="130" t="s">
        <v>1288</v>
      </c>
      <c r="B218" s="131" t="s">
        <v>26</v>
      </c>
      <c r="C218" s="132">
        <v>8</v>
      </c>
      <c r="D218" s="131" t="s">
        <v>1272</v>
      </c>
      <c r="E218" s="133">
        <v>830179.32</v>
      </c>
    </row>
    <row r="219" spans="1:5" x14ac:dyDescent="0.25">
      <c r="A219" s="134" t="s">
        <v>1288</v>
      </c>
      <c r="B219" s="135" t="s">
        <v>26</v>
      </c>
      <c r="C219" s="136">
        <v>9</v>
      </c>
      <c r="D219" s="135" t="s">
        <v>1273</v>
      </c>
      <c r="E219" s="137">
        <v>785154.13</v>
      </c>
    </row>
    <row r="220" spans="1:5" x14ac:dyDescent="0.25">
      <c r="A220" s="130" t="s">
        <v>1288</v>
      </c>
      <c r="B220" s="131" t="s">
        <v>26</v>
      </c>
      <c r="C220" s="132">
        <v>10</v>
      </c>
      <c r="D220" s="131" t="s">
        <v>1274</v>
      </c>
      <c r="E220" s="133">
        <v>864426.53</v>
      </c>
    </row>
    <row r="221" spans="1:5" x14ac:dyDescent="0.25">
      <c r="A221" s="134" t="s">
        <v>1288</v>
      </c>
      <c r="B221" s="135" t="s">
        <v>26</v>
      </c>
      <c r="C221" s="136">
        <v>11</v>
      </c>
      <c r="D221" s="135" t="s">
        <v>1275</v>
      </c>
      <c r="E221" s="137">
        <v>829784.22</v>
      </c>
    </row>
    <row r="222" spans="1:5" x14ac:dyDescent="0.25">
      <c r="A222" s="130" t="s">
        <v>1288</v>
      </c>
      <c r="B222" s="131" t="s">
        <v>26</v>
      </c>
      <c r="C222" s="132">
        <v>12</v>
      </c>
      <c r="D222" s="131" t="s">
        <v>1276</v>
      </c>
      <c r="E222" s="133">
        <v>847625.06</v>
      </c>
    </row>
    <row r="223" spans="1:5" x14ac:dyDescent="0.25">
      <c r="A223" s="134" t="s">
        <v>1289</v>
      </c>
      <c r="B223" s="135" t="s">
        <v>25</v>
      </c>
      <c r="C223" s="136">
        <v>1</v>
      </c>
      <c r="D223" s="135" t="s">
        <v>1260</v>
      </c>
      <c r="E223" s="137">
        <v>392089.83</v>
      </c>
    </row>
    <row r="224" spans="1:5" x14ac:dyDescent="0.25">
      <c r="A224" s="130" t="s">
        <v>1289</v>
      </c>
      <c r="B224" s="131" t="s">
        <v>25</v>
      </c>
      <c r="C224" s="132">
        <v>2</v>
      </c>
      <c r="D224" s="131" t="s">
        <v>1261</v>
      </c>
      <c r="E224" s="133">
        <v>399896.12</v>
      </c>
    </row>
    <row r="225" spans="1:5" x14ac:dyDescent="0.25">
      <c r="A225" s="134" t="s">
        <v>1289</v>
      </c>
      <c r="B225" s="135" t="s">
        <v>25</v>
      </c>
      <c r="C225" s="136">
        <v>3</v>
      </c>
      <c r="D225" s="135" t="s">
        <v>1262</v>
      </c>
      <c r="E225" s="137">
        <v>460519.86</v>
      </c>
    </row>
    <row r="226" spans="1:5" x14ac:dyDescent="0.25">
      <c r="A226" s="130" t="s">
        <v>1289</v>
      </c>
      <c r="B226" s="131" t="s">
        <v>25</v>
      </c>
      <c r="C226" s="132">
        <v>4</v>
      </c>
      <c r="D226" s="131" t="s">
        <v>1263</v>
      </c>
      <c r="E226" s="133">
        <v>431175.49</v>
      </c>
    </row>
    <row r="227" spans="1:5" x14ac:dyDescent="0.25">
      <c r="A227" s="134" t="s">
        <v>1289</v>
      </c>
      <c r="B227" s="135" t="s">
        <v>25</v>
      </c>
      <c r="C227" s="136">
        <v>5</v>
      </c>
      <c r="D227" s="135" t="s">
        <v>1264</v>
      </c>
      <c r="E227" s="137">
        <v>448912.91</v>
      </c>
    </row>
    <row r="228" spans="1:5" x14ac:dyDescent="0.25">
      <c r="A228" s="130" t="s">
        <v>1289</v>
      </c>
      <c r="B228" s="131" t="s">
        <v>26</v>
      </c>
      <c r="C228" s="132">
        <v>1</v>
      </c>
      <c r="D228" s="131" t="s">
        <v>1265</v>
      </c>
      <c r="E228" s="133">
        <v>451750.76</v>
      </c>
    </row>
    <row r="229" spans="1:5" x14ac:dyDescent="0.25">
      <c r="A229" s="134" t="s">
        <v>1289</v>
      </c>
      <c r="B229" s="135" t="s">
        <v>26</v>
      </c>
      <c r="C229" s="136">
        <v>2</v>
      </c>
      <c r="D229" s="135" t="s">
        <v>1266</v>
      </c>
      <c r="E229" s="137">
        <v>467433.37</v>
      </c>
    </row>
    <row r="230" spans="1:5" x14ac:dyDescent="0.25">
      <c r="A230" s="130" t="s">
        <v>1289</v>
      </c>
      <c r="B230" s="131" t="s">
        <v>26</v>
      </c>
      <c r="C230" s="132">
        <v>3</v>
      </c>
      <c r="D230" s="131" t="s">
        <v>1267</v>
      </c>
      <c r="E230" s="133">
        <v>519352.1</v>
      </c>
    </row>
    <row r="231" spans="1:5" x14ac:dyDescent="0.25">
      <c r="A231" s="134" t="s">
        <v>1289</v>
      </c>
      <c r="B231" s="135" t="s">
        <v>26</v>
      </c>
      <c r="C231" s="136">
        <v>4</v>
      </c>
      <c r="D231" s="135" t="s">
        <v>1268</v>
      </c>
      <c r="E231" s="137">
        <v>588933.18999999994</v>
      </c>
    </row>
    <row r="232" spans="1:5" x14ac:dyDescent="0.25">
      <c r="A232" s="130" t="s">
        <v>1289</v>
      </c>
      <c r="B232" s="131" t="s">
        <v>26</v>
      </c>
      <c r="C232" s="132">
        <v>5</v>
      </c>
      <c r="D232" s="131" t="s">
        <v>1269</v>
      </c>
      <c r="E232" s="133">
        <v>520517.26</v>
      </c>
    </row>
    <row r="233" spans="1:5" x14ac:dyDescent="0.25">
      <c r="A233" s="134" t="s">
        <v>1289</v>
      </c>
      <c r="B233" s="135" t="s">
        <v>26</v>
      </c>
      <c r="C233" s="136">
        <v>6</v>
      </c>
      <c r="D233" s="135" t="s">
        <v>1270</v>
      </c>
      <c r="E233" s="137">
        <v>517784.57</v>
      </c>
    </row>
    <row r="234" spans="1:5" x14ac:dyDescent="0.25">
      <c r="A234" s="130" t="s">
        <v>1289</v>
      </c>
      <c r="B234" s="131" t="s">
        <v>26</v>
      </c>
      <c r="C234" s="132">
        <v>7</v>
      </c>
      <c r="D234" s="131" t="s">
        <v>1271</v>
      </c>
      <c r="E234" s="133">
        <v>599547.47</v>
      </c>
    </row>
    <row r="235" spans="1:5" x14ac:dyDescent="0.25">
      <c r="A235" s="134" t="s">
        <v>1289</v>
      </c>
      <c r="B235" s="135" t="s">
        <v>26</v>
      </c>
      <c r="C235" s="136">
        <v>8</v>
      </c>
      <c r="D235" s="135" t="s">
        <v>1272</v>
      </c>
      <c r="E235" s="137">
        <v>593893.06999999995</v>
      </c>
    </row>
    <row r="236" spans="1:5" x14ac:dyDescent="0.25">
      <c r="A236" s="130" t="s">
        <v>1289</v>
      </c>
      <c r="B236" s="131" t="s">
        <v>26</v>
      </c>
      <c r="C236" s="132">
        <v>9</v>
      </c>
      <c r="D236" s="131" t="s">
        <v>1273</v>
      </c>
      <c r="E236" s="133">
        <v>549983.87</v>
      </c>
    </row>
    <row r="237" spans="1:5" x14ac:dyDescent="0.25">
      <c r="A237" s="134" t="s">
        <v>1289</v>
      </c>
      <c r="B237" s="135" t="s">
        <v>26</v>
      </c>
      <c r="C237" s="136">
        <v>10</v>
      </c>
      <c r="D237" s="135" t="s">
        <v>1274</v>
      </c>
      <c r="E237" s="137">
        <v>562815.68000000005</v>
      </c>
    </row>
    <row r="238" spans="1:5" x14ac:dyDescent="0.25">
      <c r="A238" s="130" t="s">
        <v>1289</v>
      </c>
      <c r="B238" s="131" t="s">
        <v>26</v>
      </c>
      <c r="C238" s="132">
        <v>11</v>
      </c>
      <c r="D238" s="131" t="s">
        <v>1275</v>
      </c>
      <c r="E238" s="133">
        <v>471858.66</v>
      </c>
    </row>
    <row r="239" spans="1:5" x14ac:dyDescent="0.25">
      <c r="A239" s="134" t="s">
        <v>1289</v>
      </c>
      <c r="B239" s="135" t="s">
        <v>26</v>
      </c>
      <c r="C239" s="136">
        <v>12</v>
      </c>
      <c r="D239" s="135" t="s">
        <v>1276</v>
      </c>
      <c r="E239" s="137">
        <v>440456.64</v>
      </c>
    </row>
    <row r="240" spans="1:5" x14ac:dyDescent="0.25">
      <c r="A240" s="130" t="s">
        <v>1290</v>
      </c>
      <c r="B240" s="131" t="s">
        <v>25</v>
      </c>
      <c r="C240" s="132">
        <v>1</v>
      </c>
      <c r="D240" s="131" t="s">
        <v>1260</v>
      </c>
      <c r="E240" s="133">
        <v>664602.43999999994</v>
      </c>
    </row>
    <row r="241" spans="1:5" x14ac:dyDescent="0.25">
      <c r="A241" s="134" t="s">
        <v>1290</v>
      </c>
      <c r="B241" s="135" t="s">
        <v>25</v>
      </c>
      <c r="C241" s="136">
        <v>2</v>
      </c>
      <c r="D241" s="135" t="s">
        <v>1261</v>
      </c>
      <c r="E241" s="137">
        <v>681603.59</v>
      </c>
    </row>
    <row r="242" spans="1:5" x14ac:dyDescent="0.25">
      <c r="A242" s="130" t="s">
        <v>1290</v>
      </c>
      <c r="B242" s="131" t="s">
        <v>25</v>
      </c>
      <c r="C242" s="132">
        <v>3</v>
      </c>
      <c r="D242" s="131" t="s">
        <v>1262</v>
      </c>
      <c r="E242" s="133">
        <v>786980.45</v>
      </c>
    </row>
    <row r="243" spans="1:5" x14ac:dyDescent="0.25">
      <c r="A243" s="134" t="s">
        <v>1290</v>
      </c>
      <c r="B243" s="135" t="s">
        <v>25</v>
      </c>
      <c r="C243" s="136">
        <v>4</v>
      </c>
      <c r="D243" s="135" t="s">
        <v>1263</v>
      </c>
      <c r="E243" s="137">
        <v>720142.21</v>
      </c>
    </row>
    <row r="244" spans="1:5" x14ac:dyDescent="0.25">
      <c r="A244" s="130" t="s">
        <v>1290</v>
      </c>
      <c r="B244" s="131" t="s">
        <v>25</v>
      </c>
      <c r="C244" s="132">
        <v>5</v>
      </c>
      <c r="D244" s="131" t="s">
        <v>1264</v>
      </c>
      <c r="E244" s="133">
        <v>713223.84</v>
      </c>
    </row>
    <row r="245" spans="1:5" x14ac:dyDescent="0.25">
      <c r="A245" s="134" t="s">
        <v>1290</v>
      </c>
      <c r="B245" s="135" t="s">
        <v>26</v>
      </c>
      <c r="C245" s="136">
        <v>1</v>
      </c>
      <c r="D245" s="135" t="s">
        <v>1265</v>
      </c>
      <c r="E245" s="137">
        <v>826432.38</v>
      </c>
    </row>
    <row r="246" spans="1:5" x14ac:dyDescent="0.25">
      <c r="A246" s="130" t="s">
        <v>1290</v>
      </c>
      <c r="B246" s="131" t="s">
        <v>26</v>
      </c>
      <c r="C246" s="132">
        <v>2</v>
      </c>
      <c r="D246" s="131" t="s">
        <v>1266</v>
      </c>
      <c r="E246" s="133">
        <v>738250.82</v>
      </c>
    </row>
    <row r="247" spans="1:5" x14ac:dyDescent="0.25">
      <c r="A247" s="134" t="s">
        <v>1290</v>
      </c>
      <c r="B247" s="135" t="s">
        <v>26</v>
      </c>
      <c r="C247" s="136">
        <v>3</v>
      </c>
      <c r="D247" s="135" t="s">
        <v>1267</v>
      </c>
      <c r="E247" s="137">
        <v>773518.92</v>
      </c>
    </row>
    <row r="248" spans="1:5" x14ac:dyDescent="0.25">
      <c r="A248" s="130" t="s">
        <v>1290</v>
      </c>
      <c r="B248" s="131" t="s">
        <v>26</v>
      </c>
      <c r="C248" s="132">
        <v>4</v>
      </c>
      <c r="D248" s="131" t="s">
        <v>1268</v>
      </c>
      <c r="E248" s="133">
        <v>755054.75</v>
      </c>
    </row>
    <row r="249" spans="1:5" x14ac:dyDescent="0.25">
      <c r="A249" s="134" t="s">
        <v>1290</v>
      </c>
      <c r="B249" s="135" t="s">
        <v>26</v>
      </c>
      <c r="C249" s="136">
        <v>5</v>
      </c>
      <c r="D249" s="135" t="s">
        <v>1269</v>
      </c>
      <c r="E249" s="137">
        <v>753529.24999999895</v>
      </c>
    </row>
    <row r="250" spans="1:5" x14ac:dyDescent="0.25">
      <c r="A250" s="130" t="s">
        <v>1290</v>
      </c>
      <c r="B250" s="131" t="s">
        <v>26</v>
      </c>
      <c r="C250" s="132">
        <v>6</v>
      </c>
      <c r="D250" s="131" t="s">
        <v>1270</v>
      </c>
      <c r="E250" s="133">
        <v>716973.1</v>
      </c>
    </row>
    <row r="251" spans="1:5" x14ac:dyDescent="0.25">
      <c r="A251" s="134" t="s">
        <v>1290</v>
      </c>
      <c r="B251" s="135" t="s">
        <v>26</v>
      </c>
      <c r="C251" s="136">
        <v>7</v>
      </c>
      <c r="D251" s="135" t="s">
        <v>1271</v>
      </c>
      <c r="E251" s="137">
        <v>657632.61</v>
      </c>
    </row>
    <row r="252" spans="1:5" x14ac:dyDescent="0.25">
      <c r="A252" s="130" t="s">
        <v>1290</v>
      </c>
      <c r="B252" s="131" t="s">
        <v>26</v>
      </c>
      <c r="C252" s="132">
        <v>8</v>
      </c>
      <c r="D252" s="131" t="s">
        <v>1272</v>
      </c>
      <c r="E252" s="133">
        <v>654749.1</v>
      </c>
    </row>
    <row r="253" spans="1:5" x14ac:dyDescent="0.25">
      <c r="A253" s="134" t="s">
        <v>1290</v>
      </c>
      <c r="B253" s="135" t="s">
        <v>26</v>
      </c>
      <c r="C253" s="136">
        <v>9</v>
      </c>
      <c r="D253" s="135" t="s">
        <v>1273</v>
      </c>
      <c r="E253" s="137">
        <v>685219.51</v>
      </c>
    </row>
    <row r="254" spans="1:5" x14ac:dyDescent="0.25">
      <c r="A254" s="130" t="s">
        <v>1290</v>
      </c>
      <c r="B254" s="131" t="s">
        <v>26</v>
      </c>
      <c r="C254" s="132">
        <v>10</v>
      </c>
      <c r="D254" s="131" t="s">
        <v>1274</v>
      </c>
      <c r="E254" s="133">
        <v>723182.77</v>
      </c>
    </row>
    <row r="255" spans="1:5" x14ac:dyDescent="0.25">
      <c r="A255" s="134" t="s">
        <v>1290</v>
      </c>
      <c r="B255" s="135" t="s">
        <v>26</v>
      </c>
      <c r="C255" s="136">
        <v>11</v>
      </c>
      <c r="D255" s="135" t="s">
        <v>1275</v>
      </c>
      <c r="E255" s="137">
        <v>687952.88</v>
      </c>
    </row>
    <row r="256" spans="1:5" x14ac:dyDescent="0.25">
      <c r="A256" s="130" t="s">
        <v>1290</v>
      </c>
      <c r="B256" s="131" t="s">
        <v>26</v>
      </c>
      <c r="C256" s="132">
        <v>12</v>
      </c>
      <c r="D256" s="131" t="s">
        <v>1276</v>
      </c>
      <c r="E256" s="133">
        <v>729602.9</v>
      </c>
    </row>
    <row r="257" spans="1:5" x14ac:dyDescent="0.25">
      <c r="A257" s="134" t="s">
        <v>1291</v>
      </c>
      <c r="B257" s="135" t="s">
        <v>25</v>
      </c>
      <c r="C257" s="136">
        <v>1</v>
      </c>
      <c r="D257" s="135" t="s">
        <v>1260</v>
      </c>
      <c r="E257" s="137">
        <v>601152.56999999995</v>
      </c>
    </row>
    <row r="258" spans="1:5" x14ac:dyDescent="0.25">
      <c r="A258" s="130" t="s">
        <v>1291</v>
      </c>
      <c r="B258" s="131" t="s">
        <v>25</v>
      </c>
      <c r="C258" s="132">
        <v>2</v>
      </c>
      <c r="D258" s="131" t="s">
        <v>1261</v>
      </c>
      <c r="E258" s="133">
        <v>602660.69999999995</v>
      </c>
    </row>
    <row r="259" spans="1:5" x14ac:dyDescent="0.25">
      <c r="A259" s="134" t="s">
        <v>1291</v>
      </c>
      <c r="B259" s="135" t="s">
        <v>25</v>
      </c>
      <c r="C259" s="136">
        <v>3</v>
      </c>
      <c r="D259" s="135" t="s">
        <v>1262</v>
      </c>
      <c r="E259" s="137">
        <v>689463.68</v>
      </c>
    </row>
    <row r="260" spans="1:5" x14ac:dyDescent="0.25">
      <c r="A260" s="130" t="s">
        <v>1291</v>
      </c>
      <c r="B260" s="131" t="s">
        <v>25</v>
      </c>
      <c r="C260" s="132">
        <v>4</v>
      </c>
      <c r="D260" s="131" t="s">
        <v>1263</v>
      </c>
      <c r="E260" s="133">
        <v>643985.15</v>
      </c>
    </row>
    <row r="261" spans="1:5" x14ac:dyDescent="0.25">
      <c r="A261" s="134" t="s">
        <v>1291</v>
      </c>
      <c r="B261" s="135" t="s">
        <v>25</v>
      </c>
      <c r="C261" s="136">
        <v>5</v>
      </c>
      <c r="D261" s="135" t="s">
        <v>1264</v>
      </c>
      <c r="E261" s="137">
        <v>662581.67000000004</v>
      </c>
    </row>
    <row r="262" spans="1:5" x14ac:dyDescent="0.25">
      <c r="A262" s="130" t="s">
        <v>1291</v>
      </c>
      <c r="B262" s="131" t="s">
        <v>26</v>
      </c>
      <c r="C262" s="132">
        <v>1</v>
      </c>
      <c r="D262" s="131" t="s">
        <v>1265</v>
      </c>
      <c r="E262" s="133">
        <v>648969.12</v>
      </c>
    </row>
    <row r="263" spans="1:5" x14ac:dyDescent="0.25">
      <c r="A263" s="134" t="s">
        <v>1291</v>
      </c>
      <c r="B263" s="135" t="s">
        <v>26</v>
      </c>
      <c r="C263" s="136">
        <v>2</v>
      </c>
      <c r="D263" s="135" t="s">
        <v>1266</v>
      </c>
      <c r="E263" s="137">
        <v>633692.51</v>
      </c>
    </row>
    <row r="264" spans="1:5" x14ac:dyDescent="0.25">
      <c r="A264" s="130" t="s">
        <v>1291</v>
      </c>
      <c r="B264" s="131" t="s">
        <v>26</v>
      </c>
      <c r="C264" s="132">
        <v>3</v>
      </c>
      <c r="D264" s="131" t="s">
        <v>1267</v>
      </c>
      <c r="E264" s="133">
        <v>755731.9</v>
      </c>
    </row>
    <row r="265" spans="1:5" x14ac:dyDescent="0.25">
      <c r="A265" s="134" t="s">
        <v>1291</v>
      </c>
      <c r="B265" s="135" t="s">
        <v>26</v>
      </c>
      <c r="C265" s="136">
        <v>4</v>
      </c>
      <c r="D265" s="135" t="s">
        <v>1268</v>
      </c>
      <c r="E265" s="137">
        <v>847383.26</v>
      </c>
    </row>
    <row r="266" spans="1:5" x14ac:dyDescent="0.25">
      <c r="A266" s="130" t="s">
        <v>1291</v>
      </c>
      <c r="B266" s="131" t="s">
        <v>26</v>
      </c>
      <c r="C266" s="132">
        <v>5</v>
      </c>
      <c r="D266" s="131" t="s">
        <v>1269</v>
      </c>
      <c r="E266" s="133">
        <v>794207.39</v>
      </c>
    </row>
    <row r="267" spans="1:5" x14ac:dyDescent="0.25">
      <c r="A267" s="134" t="s">
        <v>1291</v>
      </c>
      <c r="B267" s="135" t="s">
        <v>26</v>
      </c>
      <c r="C267" s="136">
        <v>6</v>
      </c>
      <c r="D267" s="135" t="s">
        <v>1270</v>
      </c>
      <c r="E267" s="137">
        <v>802708</v>
      </c>
    </row>
    <row r="268" spans="1:5" x14ac:dyDescent="0.25">
      <c r="A268" s="130" t="s">
        <v>1291</v>
      </c>
      <c r="B268" s="131" t="s">
        <v>26</v>
      </c>
      <c r="C268" s="132">
        <v>7</v>
      </c>
      <c r="D268" s="131" t="s">
        <v>1271</v>
      </c>
      <c r="E268" s="133">
        <v>822255.57</v>
      </c>
    </row>
    <row r="269" spans="1:5" x14ac:dyDescent="0.25">
      <c r="A269" s="134" t="s">
        <v>1291</v>
      </c>
      <c r="B269" s="135" t="s">
        <v>26</v>
      </c>
      <c r="C269" s="136">
        <v>8</v>
      </c>
      <c r="D269" s="135" t="s">
        <v>1272</v>
      </c>
      <c r="E269" s="137">
        <v>797588.04</v>
      </c>
    </row>
    <row r="270" spans="1:5" x14ac:dyDescent="0.25">
      <c r="A270" s="130" t="s">
        <v>1291</v>
      </c>
      <c r="B270" s="131" t="s">
        <v>26</v>
      </c>
      <c r="C270" s="132">
        <v>9</v>
      </c>
      <c r="D270" s="131" t="s">
        <v>1273</v>
      </c>
      <c r="E270" s="133">
        <v>731509.65</v>
      </c>
    </row>
    <row r="271" spans="1:5" x14ac:dyDescent="0.25">
      <c r="A271" s="134" t="s">
        <v>1291</v>
      </c>
      <c r="B271" s="135" t="s">
        <v>26</v>
      </c>
      <c r="C271" s="136">
        <v>10</v>
      </c>
      <c r="D271" s="135" t="s">
        <v>1274</v>
      </c>
      <c r="E271" s="137">
        <v>757076.86</v>
      </c>
    </row>
    <row r="272" spans="1:5" x14ac:dyDescent="0.25">
      <c r="A272" s="130" t="s">
        <v>1291</v>
      </c>
      <c r="B272" s="131" t="s">
        <v>26</v>
      </c>
      <c r="C272" s="132">
        <v>11</v>
      </c>
      <c r="D272" s="131" t="s">
        <v>1275</v>
      </c>
      <c r="E272" s="133">
        <v>688555.27</v>
      </c>
    </row>
    <row r="273" spans="1:5" x14ac:dyDescent="0.25">
      <c r="A273" s="134" t="s">
        <v>1291</v>
      </c>
      <c r="B273" s="135" t="s">
        <v>26</v>
      </c>
      <c r="C273" s="136">
        <v>12</v>
      </c>
      <c r="D273" s="135" t="s">
        <v>1276</v>
      </c>
      <c r="E273" s="137">
        <v>701076.69</v>
      </c>
    </row>
    <row r="274" spans="1:5" x14ac:dyDescent="0.25">
      <c r="A274" s="130" t="s">
        <v>1292</v>
      </c>
      <c r="B274" s="131" t="s">
        <v>25</v>
      </c>
      <c r="C274" s="132">
        <v>1</v>
      </c>
      <c r="D274" s="131" t="s">
        <v>1260</v>
      </c>
      <c r="E274" s="133">
        <v>838941.51</v>
      </c>
    </row>
    <row r="275" spans="1:5" x14ac:dyDescent="0.25">
      <c r="A275" s="134" t="s">
        <v>1292</v>
      </c>
      <c r="B275" s="135" t="s">
        <v>25</v>
      </c>
      <c r="C275" s="136">
        <v>2</v>
      </c>
      <c r="D275" s="135" t="s">
        <v>1261</v>
      </c>
      <c r="E275" s="137">
        <v>887681.31</v>
      </c>
    </row>
    <row r="276" spans="1:5" x14ac:dyDescent="0.25">
      <c r="A276" s="130" t="s">
        <v>1292</v>
      </c>
      <c r="B276" s="131" t="s">
        <v>25</v>
      </c>
      <c r="C276" s="132">
        <v>3</v>
      </c>
      <c r="D276" s="131" t="s">
        <v>1262</v>
      </c>
      <c r="E276" s="133">
        <v>945166.42</v>
      </c>
    </row>
    <row r="277" spans="1:5" x14ac:dyDescent="0.25">
      <c r="A277" s="134" t="s">
        <v>1292</v>
      </c>
      <c r="B277" s="135" t="s">
        <v>25</v>
      </c>
      <c r="C277" s="136">
        <v>4</v>
      </c>
      <c r="D277" s="135" t="s">
        <v>1263</v>
      </c>
      <c r="E277" s="137">
        <v>877238.96</v>
      </c>
    </row>
    <row r="278" spans="1:5" x14ac:dyDescent="0.25">
      <c r="A278" s="130" t="s">
        <v>1292</v>
      </c>
      <c r="B278" s="131" t="s">
        <v>25</v>
      </c>
      <c r="C278" s="132">
        <v>5</v>
      </c>
      <c r="D278" s="131" t="s">
        <v>1264</v>
      </c>
      <c r="E278" s="133">
        <v>757602.38</v>
      </c>
    </row>
    <row r="279" spans="1:5" x14ac:dyDescent="0.25">
      <c r="A279" s="134" t="s">
        <v>1292</v>
      </c>
      <c r="B279" s="135" t="s">
        <v>26</v>
      </c>
      <c r="C279" s="136">
        <v>1</v>
      </c>
      <c r="D279" s="135" t="s">
        <v>1265</v>
      </c>
      <c r="E279" s="137">
        <v>916198.69</v>
      </c>
    </row>
    <row r="280" spans="1:5" x14ac:dyDescent="0.25">
      <c r="A280" s="130" t="s">
        <v>1292</v>
      </c>
      <c r="B280" s="131" t="s">
        <v>26</v>
      </c>
      <c r="C280" s="132">
        <v>2</v>
      </c>
      <c r="D280" s="131" t="s">
        <v>1266</v>
      </c>
      <c r="E280" s="133">
        <v>794341.05</v>
      </c>
    </row>
    <row r="281" spans="1:5" x14ac:dyDescent="0.25">
      <c r="A281" s="134" t="s">
        <v>1292</v>
      </c>
      <c r="B281" s="135" t="s">
        <v>26</v>
      </c>
      <c r="C281" s="136">
        <v>3</v>
      </c>
      <c r="D281" s="135" t="s">
        <v>1267</v>
      </c>
      <c r="E281" s="137">
        <v>900631.27</v>
      </c>
    </row>
    <row r="282" spans="1:5" x14ac:dyDescent="0.25">
      <c r="A282" s="130" t="s">
        <v>1292</v>
      </c>
      <c r="B282" s="131" t="s">
        <v>26</v>
      </c>
      <c r="C282" s="132">
        <v>4</v>
      </c>
      <c r="D282" s="131" t="s">
        <v>1268</v>
      </c>
      <c r="E282" s="133">
        <v>930877.28</v>
      </c>
    </row>
    <row r="283" spans="1:5" x14ac:dyDescent="0.25">
      <c r="A283" s="134" t="s">
        <v>1292</v>
      </c>
      <c r="B283" s="135" t="s">
        <v>26</v>
      </c>
      <c r="C283" s="136">
        <v>5</v>
      </c>
      <c r="D283" s="135" t="s">
        <v>1269</v>
      </c>
      <c r="E283" s="137">
        <v>964911.02</v>
      </c>
    </row>
    <row r="284" spans="1:5" x14ac:dyDescent="0.25">
      <c r="A284" s="130" t="s">
        <v>1292</v>
      </c>
      <c r="B284" s="131" t="s">
        <v>26</v>
      </c>
      <c r="C284" s="132">
        <v>6</v>
      </c>
      <c r="D284" s="131" t="s">
        <v>1270</v>
      </c>
      <c r="E284" s="133">
        <v>972428.08</v>
      </c>
    </row>
    <row r="285" spans="1:5" x14ac:dyDescent="0.25">
      <c r="A285" s="134" t="s">
        <v>1292</v>
      </c>
      <c r="B285" s="135" t="s">
        <v>26</v>
      </c>
      <c r="C285" s="136">
        <v>7</v>
      </c>
      <c r="D285" s="135" t="s">
        <v>1271</v>
      </c>
      <c r="E285" s="137">
        <v>1017816.05</v>
      </c>
    </row>
    <row r="286" spans="1:5" x14ac:dyDescent="0.25">
      <c r="A286" s="130" t="s">
        <v>1292</v>
      </c>
      <c r="B286" s="131" t="s">
        <v>26</v>
      </c>
      <c r="C286" s="132">
        <v>8</v>
      </c>
      <c r="D286" s="131" t="s">
        <v>1272</v>
      </c>
      <c r="E286" s="133">
        <v>985987.13</v>
      </c>
    </row>
    <row r="287" spans="1:5" x14ac:dyDescent="0.25">
      <c r="A287" s="134" t="s">
        <v>1292</v>
      </c>
      <c r="B287" s="135" t="s">
        <v>26</v>
      </c>
      <c r="C287" s="136">
        <v>9</v>
      </c>
      <c r="D287" s="135" t="s">
        <v>1273</v>
      </c>
      <c r="E287" s="137">
        <v>948940.69</v>
      </c>
    </row>
    <row r="288" spans="1:5" x14ac:dyDescent="0.25">
      <c r="A288" s="130" t="s">
        <v>1292</v>
      </c>
      <c r="B288" s="131" t="s">
        <v>26</v>
      </c>
      <c r="C288" s="132">
        <v>10</v>
      </c>
      <c r="D288" s="131" t="s">
        <v>1274</v>
      </c>
      <c r="E288" s="133">
        <v>991967.71</v>
      </c>
    </row>
    <row r="289" spans="1:5" x14ac:dyDescent="0.25">
      <c r="A289" s="134" t="s">
        <v>1292</v>
      </c>
      <c r="B289" s="135" t="s">
        <v>26</v>
      </c>
      <c r="C289" s="136">
        <v>11</v>
      </c>
      <c r="D289" s="135" t="s">
        <v>1275</v>
      </c>
      <c r="E289" s="137">
        <v>943503.97</v>
      </c>
    </row>
    <row r="290" spans="1:5" x14ac:dyDescent="0.25">
      <c r="A290" s="130" t="s">
        <v>1292</v>
      </c>
      <c r="B290" s="131" t="s">
        <v>26</v>
      </c>
      <c r="C290" s="132">
        <v>12</v>
      </c>
      <c r="D290" s="131" t="s">
        <v>1276</v>
      </c>
      <c r="E290" s="133">
        <v>984305.31</v>
      </c>
    </row>
    <row r="291" spans="1:5" x14ac:dyDescent="0.25">
      <c r="A291" s="134" t="s">
        <v>1293</v>
      </c>
      <c r="B291" s="135" t="s">
        <v>25</v>
      </c>
      <c r="C291" s="136">
        <v>1</v>
      </c>
      <c r="D291" s="135" t="s">
        <v>1260</v>
      </c>
      <c r="E291" s="137">
        <v>717647.15</v>
      </c>
    </row>
    <row r="292" spans="1:5" x14ac:dyDescent="0.25">
      <c r="A292" s="130" t="s">
        <v>1293</v>
      </c>
      <c r="B292" s="131" t="s">
        <v>25</v>
      </c>
      <c r="C292" s="132">
        <v>2</v>
      </c>
      <c r="D292" s="131" t="s">
        <v>1261</v>
      </c>
      <c r="E292" s="133">
        <v>752937.31</v>
      </c>
    </row>
    <row r="293" spans="1:5" x14ac:dyDescent="0.25">
      <c r="A293" s="134" t="s">
        <v>1293</v>
      </c>
      <c r="B293" s="135" t="s">
        <v>25</v>
      </c>
      <c r="C293" s="136">
        <v>3</v>
      </c>
      <c r="D293" s="135" t="s">
        <v>1262</v>
      </c>
      <c r="E293" s="137">
        <v>800518.54</v>
      </c>
    </row>
    <row r="294" spans="1:5" x14ac:dyDescent="0.25">
      <c r="A294" s="130" t="s">
        <v>1293</v>
      </c>
      <c r="B294" s="131" t="s">
        <v>25</v>
      </c>
      <c r="C294" s="132">
        <v>4</v>
      </c>
      <c r="D294" s="131" t="s">
        <v>1263</v>
      </c>
      <c r="E294" s="133">
        <v>712549.88</v>
      </c>
    </row>
    <row r="295" spans="1:5" x14ac:dyDescent="0.25">
      <c r="A295" s="134" t="s">
        <v>1293</v>
      </c>
      <c r="B295" s="135" t="s">
        <v>25</v>
      </c>
      <c r="C295" s="136">
        <v>5</v>
      </c>
      <c r="D295" s="135" t="s">
        <v>1264</v>
      </c>
      <c r="E295" s="137">
        <v>721383.37000000104</v>
      </c>
    </row>
    <row r="296" spans="1:5" x14ac:dyDescent="0.25">
      <c r="A296" s="130" t="s">
        <v>1293</v>
      </c>
      <c r="B296" s="131" t="s">
        <v>26</v>
      </c>
      <c r="C296" s="132">
        <v>1</v>
      </c>
      <c r="D296" s="131" t="s">
        <v>1265</v>
      </c>
      <c r="E296" s="133">
        <v>771967.74</v>
      </c>
    </row>
    <row r="297" spans="1:5" x14ac:dyDescent="0.25">
      <c r="A297" s="134" t="s">
        <v>1293</v>
      </c>
      <c r="B297" s="135" t="s">
        <v>26</v>
      </c>
      <c r="C297" s="136">
        <v>2</v>
      </c>
      <c r="D297" s="135" t="s">
        <v>1266</v>
      </c>
      <c r="E297" s="137">
        <v>693555.62</v>
      </c>
    </row>
    <row r="298" spans="1:5" x14ac:dyDescent="0.25">
      <c r="A298" s="130" t="s">
        <v>1293</v>
      </c>
      <c r="B298" s="131" t="s">
        <v>26</v>
      </c>
      <c r="C298" s="132">
        <v>3</v>
      </c>
      <c r="D298" s="131" t="s">
        <v>1267</v>
      </c>
      <c r="E298" s="133">
        <v>788224.83</v>
      </c>
    </row>
    <row r="299" spans="1:5" x14ac:dyDescent="0.25">
      <c r="A299" s="134" t="s">
        <v>1293</v>
      </c>
      <c r="B299" s="135" t="s">
        <v>26</v>
      </c>
      <c r="C299" s="136">
        <v>4</v>
      </c>
      <c r="D299" s="135" t="s">
        <v>1268</v>
      </c>
      <c r="E299" s="137">
        <v>813515.62</v>
      </c>
    </row>
    <row r="300" spans="1:5" x14ac:dyDescent="0.25">
      <c r="A300" s="130" t="s">
        <v>1293</v>
      </c>
      <c r="B300" s="131" t="s">
        <v>26</v>
      </c>
      <c r="C300" s="132">
        <v>5</v>
      </c>
      <c r="D300" s="131" t="s">
        <v>1269</v>
      </c>
      <c r="E300" s="133">
        <v>746305.72</v>
      </c>
    </row>
    <row r="301" spans="1:5" x14ac:dyDescent="0.25">
      <c r="A301" s="134" t="s">
        <v>1293</v>
      </c>
      <c r="B301" s="135" t="s">
        <v>26</v>
      </c>
      <c r="C301" s="136">
        <v>6</v>
      </c>
      <c r="D301" s="135" t="s">
        <v>1270</v>
      </c>
      <c r="E301" s="137">
        <v>812177.61</v>
      </c>
    </row>
    <row r="302" spans="1:5" x14ac:dyDescent="0.25">
      <c r="A302" s="130" t="s">
        <v>1293</v>
      </c>
      <c r="B302" s="131" t="s">
        <v>26</v>
      </c>
      <c r="C302" s="132">
        <v>7</v>
      </c>
      <c r="D302" s="131" t="s">
        <v>1271</v>
      </c>
      <c r="E302" s="133">
        <v>845615.47999999905</v>
      </c>
    </row>
    <row r="303" spans="1:5" x14ac:dyDescent="0.25">
      <c r="A303" s="134" t="s">
        <v>1293</v>
      </c>
      <c r="B303" s="135" t="s">
        <v>26</v>
      </c>
      <c r="C303" s="136">
        <v>8</v>
      </c>
      <c r="D303" s="135" t="s">
        <v>1272</v>
      </c>
      <c r="E303" s="137">
        <v>865086.45</v>
      </c>
    </row>
    <row r="304" spans="1:5" x14ac:dyDescent="0.25">
      <c r="A304" s="130" t="s">
        <v>1293</v>
      </c>
      <c r="B304" s="131" t="s">
        <v>26</v>
      </c>
      <c r="C304" s="132">
        <v>9</v>
      </c>
      <c r="D304" s="131" t="s">
        <v>1273</v>
      </c>
      <c r="E304" s="133">
        <v>807695.45</v>
      </c>
    </row>
    <row r="305" spans="1:5" x14ac:dyDescent="0.25">
      <c r="A305" s="134" t="s">
        <v>1293</v>
      </c>
      <c r="B305" s="135" t="s">
        <v>26</v>
      </c>
      <c r="C305" s="136">
        <v>10</v>
      </c>
      <c r="D305" s="135" t="s">
        <v>1274</v>
      </c>
      <c r="E305" s="137">
        <v>848972.81</v>
      </c>
    </row>
    <row r="306" spans="1:5" x14ac:dyDescent="0.25">
      <c r="A306" s="130" t="s">
        <v>1293</v>
      </c>
      <c r="B306" s="131" t="s">
        <v>26</v>
      </c>
      <c r="C306" s="132">
        <v>11</v>
      </c>
      <c r="D306" s="131" t="s">
        <v>1275</v>
      </c>
      <c r="E306" s="133">
        <v>777839.53</v>
      </c>
    </row>
    <row r="307" spans="1:5" x14ac:dyDescent="0.25">
      <c r="A307" s="134" t="s">
        <v>1293</v>
      </c>
      <c r="B307" s="135" t="s">
        <v>26</v>
      </c>
      <c r="C307" s="136">
        <v>12</v>
      </c>
      <c r="D307" s="135" t="s">
        <v>1276</v>
      </c>
      <c r="E307" s="137">
        <v>818274.53</v>
      </c>
    </row>
    <row r="308" spans="1:5" x14ac:dyDescent="0.25">
      <c r="A308" s="130" t="s">
        <v>1294</v>
      </c>
      <c r="B308" s="131" t="s">
        <v>25</v>
      </c>
      <c r="C308" s="132">
        <v>1</v>
      </c>
      <c r="D308" s="131" t="s">
        <v>1260</v>
      </c>
      <c r="E308" s="133">
        <v>627261.94999999995</v>
      </c>
    </row>
    <row r="309" spans="1:5" x14ac:dyDescent="0.25">
      <c r="A309" s="134" t="s">
        <v>1294</v>
      </c>
      <c r="B309" s="135" t="s">
        <v>25</v>
      </c>
      <c r="C309" s="136">
        <v>2</v>
      </c>
      <c r="D309" s="135" t="s">
        <v>1261</v>
      </c>
      <c r="E309" s="137">
        <v>636384.68000000005</v>
      </c>
    </row>
    <row r="310" spans="1:5" x14ac:dyDescent="0.25">
      <c r="A310" s="130" t="s">
        <v>1294</v>
      </c>
      <c r="B310" s="131" t="s">
        <v>25</v>
      </c>
      <c r="C310" s="132">
        <v>3</v>
      </c>
      <c r="D310" s="131" t="s">
        <v>1262</v>
      </c>
      <c r="E310" s="133">
        <v>677836.56</v>
      </c>
    </row>
    <row r="311" spans="1:5" x14ac:dyDescent="0.25">
      <c r="A311" s="134" t="s">
        <v>1294</v>
      </c>
      <c r="B311" s="135" t="s">
        <v>25</v>
      </c>
      <c r="C311" s="136">
        <v>4</v>
      </c>
      <c r="D311" s="135" t="s">
        <v>1263</v>
      </c>
      <c r="E311" s="137">
        <v>617482.72</v>
      </c>
    </row>
    <row r="312" spans="1:5" x14ac:dyDescent="0.25">
      <c r="A312" s="130" t="s">
        <v>1294</v>
      </c>
      <c r="B312" s="131" t="s">
        <v>25</v>
      </c>
      <c r="C312" s="132">
        <v>5</v>
      </c>
      <c r="D312" s="131" t="s">
        <v>1264</v>
      </c>
      <c r="E312" s="133">
        <v>665009.88</v>
      </c>
    </row>
    <row r="313" spans="1:5" x14ac:dyDescent="0.25">
      <c r="A313" s="134" t="s">
        <v>1294</v>
      </c>
      <c r="B313" s="135" t="s">
        <v>26</v>
      </c>
      <c r="C313" s="136">
        <v>1</v>
      </c>
      <c r="D313" s="135" t="s">
        <v>1265</v>
      </c>
      <c r="E313" s="137">
        <v>601751.82999999996</v>
      </c>
    </row>
    <row r="314" spans="1:5" x14ac:dyDescent="0.25">
      <c r="A314" s="130" t="s">
        <v>1294</v>
      </c>
      <c r="B314" s="131" t="s">
        <v>26</v>
      </c>
      <c r="C314" s="132">
        <v>2</v>
      </c>
      <c r="D314" s="131" t="s">
        <v>1266</v>
      </c>
      <c r="E314" s="133">
        <v>580376.52999999898</v>
      </c>
    </row>
    <row r="315" spans="1:5" x14ac:dyDescent="0.25">
      <c r="A315" s="134" t="s">
        <v>1294</v>
      </c>
      <c r="B315" s="135" t="s">
        <v>26</v>
      </c>
      <c r="C315" s="136">
        <v>3</v>
      </c>
      <c r="D315" s="135" t="s">
        <v>1267</v>
      </c>
      <c r="E315" s="137">
        <v>658194.84</v>
      </c>
    </row>
    <row r="316" spans="1:5" x14ac:dyDescent="0.25">
      <c r="A316" s="130" t="s">
        <v>1294</v>
      </c>
      <c r="B316" s="131" t="s">
        <v>26</v>
      </c>
      <c r="C316" s="132">
        <v>4</v>
      </c>
      <c r="D316" s="131" t="s">
        <v>1268</v>
      </c>
      <c r="E316" s="133">
        <v>683701.12</v>
      </c>
    </row>
    <row r="317" spans="1:5" x14ac:dyDescent="0.25">
      <c r="A317" s="134" t="s">
        <v>1294</v>
      </c>
      <c r="B317" s="135" t="s">
        <v>26</v>
      </c>
      <c r="C317" s="136">
        <v>5</v>
      </c>
      <c r="D317" s="135" t="s">
        <v>1269</v>
      </c>
      <c r="E317" s="137">
        <v>706852.53999999899</v>
      </c>
    </row>
    <row r="318" spans="1:5" x14ac:dyDescent="0.25">
      <c r="A318" s="130" t="s">
        <v>1294</v>
      </c>
      <c r="B318" s="131" t="s">
        <v>26</v>
      </c>
      <c r="C318" s="132">
        <v>6</v>
      </c>
      <c r="D318" s="131" t="s">
        <v>1270</v>
      </c>
      <c r="E318" s="133">
        <v>707339.42</v>
      </c>
    </row>
    <row r="319" spans="1:5" x14ac:dyDescent="0.25">
      <c r="A319" s="134" t="s">
        <v>1294</v>
      </c>
      <c r="B319" s="135" t="s">
        <v>26</v>
      </c>
      <c r="C319" s="136">
        <v>7</v>
      </c>
      <c r="D319" s="135" t="s">
        <v>1271</v>
      </c>
      <c r="E319" s="137">
        <v>716461.75</v>
      </c>
    </row>
    <row r="320" spans="1:5" x14ac:dyDescent="0.25">
      <c r="A320" s="130" t="s">
        <v>1294</v>
      </c>
      <c r="B320" s="131" t="s">
        <v>26</v>
      </c>
      <c r="C320" s="132">
        <v>8</v>
      </c>
      <c r="D320" s="131" t="s">
        <v>1272</v>
      </c>
      <c r="E320" s="133">
        <v>710607.8</v>
      </c>
    </row>
    <row r="321" spans="1:5" x14ac:dyDescent="0.25">
      <c r="A321" s="134" t="s">
        <v>1294</v>
      </c>
      <c r="B321" s="135" t="s">
        <v>26</v>
      </c>
      <c r="C321" s="136">
        <v>9</v>
      </c>
      <c r="D321" s="135" t="s">
        <v>1273</v>
      </c>
      <c r="E321" s="137">
        <v>684782.37</v>
      </c>
    </row>
    <row r="322" spans="1:5" x14ac:dyDescent="0.25">
      <c r="A322" s="130" t="s">
        <v>1294</v>
      </c>
      <c r="B322" s="131" t="s">
        <v>26</v>
      </c>
      <c r="C322" s="132">
        <v>10</v>
      </c>
      <c r="D322" s="131" t="s">
        <v>1274</v>
      </c>
      <c r="E322" s="133">
        <v>741254.08</v>
      </c>
    </row>
    <row r="323" spans="1:5" x14ac:dyDescent="0.25">
      <c r="A323" s="134" t="s">
        <v>1294</v>
      </c>
      <c r="B323" s="135" t="s">
        <v>26</v>
      </c>
      <c r="C323" s="136">
        <v>11</v>
      </c>
      <c r="D323" s="135" t="s">
        <v>1275</v>
      </c>
      <c r="E323" s="137">
        <v>704429.6</v>
      </c>
    </row>
    <row r="324" spans="1:5" x14ac:dyDescent="0.25">
      <c r="A324" s="130" t="s">
        <v>1294</v>
      </c>
      <c r="B324" s="131" t="s">
        <v>26</v>
      </c>
      <c r="C324" s="132">
        <v>12</v>
      </c>
      <c r="D324" s="131" t="s">
        <v>1276</v>
      </c>
      <c r="E324" s="133">
        <v>709462.25</v>
      </c>
    </row>
    <row r="325" spans="1:5" x14ac:dyDescent="0.25">
      <c r="A325" s="134" t="s">
        <v>1295</v>
      </c>
      <c r="B325" s="135" t="s">
        <v>25</v>
      </c>
      <c r="C325" s="136">
        <v>1</v>
      </c>
      <c r="D325" s="135" t="s">
        <v>1260</v>
      </c>
      <c r="E325" s="137">
        <v>537878.98</v>
      </c>
    </row>
    <row r="326" spans="1:5" x14ac:dyDescent="0.25">
      <c r="A326" s="130" t="s">
        <v>1295</v>
      </c>
      <c r="B326" s="131" t="s">
        <v>25</v>
      </c>
      <c r="C326" s="132">
        <v>2</v>
      </c>
      <c r="D326" s="131" t="s">
        <v>1261</v>
      </c>
      <c r="E326" s="133">
        <v>552806.86</v>
      </c>
    </row>
    <row r="327" spans="1:5" x14ac:dyDescent="0.25">
      <c r="A327" s="134" t="s">
        <v>1295</v>
      </c>
      <c r="B327" s="135" t="s">
        <v>25</v>
      </c>
      <c r="C327" s="136">
        <v>3</v>
      </c>
      <c r="D327" s="135" t="s">
        <v>1262</v>
      </c>
      <c r="E327" s="137">
        <v>603590.12</v>
      </c>
    </row>
    <row r="328" spans="1:5" x14ac:dyDescent="0.25">
      <c r="A328" s="130" t="s">
        <v>1295</v>
      </c>
      <c r="B328" s="131" t="s">
        <v>25</v>
      </c>
      <c r="C328" s="132">
        <v>4</v>
      </c>
      <c r="D328" s="131" t="s">
        <v>1263</v>
      </c>
      <c r="E328" s="133">
        <v>597378.29</v>
      </c>
    </row>
    <row r="329" spans="1:5" x14ac:dyDescent="0.25">
      <c r="A329" s="134" t="s">
        <v>1295</v>
      </c>
      <c r="B329" s="135" t="s">
        <v>25</v>
      </c>
      <c r="C329" s="136">
        <v>5</v>
      </c>
      <c r="D329" s="135" t="s">
        <v>1264</v>
      </c>
      <c r="E329" s="137">
        <v>669343.25</v>
      </c>
    </row>
    <row r="330" spans="1:5" x14ac:dyDescent="0.25">
      <c r="A330" s="130" t="s">
        <v>1295</v>
      </c>
      <c r="B330" s="131" t="s">
        <v>26</v>
      </c>
      <c r="C330" s="132">
        <v>1</v>
      </c>
      <c r="D330" s="131" t="s">
        <v>1265</v>
      </c>
      <c r="E330" s="133">
        <v>492013.02</v>
      </c>
    </row>
    <row r="331" spans="1:5" x14ac:dyDescent="0.25">
      <c r="A331" s="134" t="s">
        <v>1295</v>
      </c>
      <c r="B331" s="135" t="s">
        <v>26</v>
      </c>
      <c r="C331" s="136">
        <v>2</v>
      </c>
      <c r="D331" s="135" t="s">
        <v>1266</v>
      </c>
      <c r="E331" s="137">
        <v>472628.28</v>
      </c>
    </row>
    <row r="332" spans="1:5" x14ac:dyDescent="0.25">
      <c r="A332" s="130" t="s">
        <v>1295</v>
      </c>
      <c r="B332" s="131" t="s">
        <v>26</v>
      </c>
      <c r="C332" s="132">
        <v>3</v>
      </c>
      <c r="D332" s="131" t="s">
        <v>1267</v>
      </c>
      <c r="E332" s="133">
        <v>593016.88</v>
      </c>
    </row>
    <row r="333" spans="1:5" x14ac:dyDescent="0.25">
      <c r="A333" s="134" t="s">
        <v>1295</v>
      </c>
      <c r="B333" s="135" t="s">
        <v>26</v>
      </c>
      <c r="C333" s="136">
        <v>4</v>
      </c>
      <c r="D333" s="135" t="s">
        <v>1268</v>
      </c>
      <c r="E333" s="137">
        <v>650550.4</v>
      </c>
    </row>
    <row r="334" spans="1:5" x14ac:dyDescent="0.25">
      <c r="A334" s="130" t="s">
        <v>1295</v>
      </c>
      <c r="B334" s="131" t="s">
        <v>26</v>
      </c>
      <c r="C334" s="132">
        <v>5</v>
      </c>
      <c r="D334" s="131" t="s">
        <v>1269</v>
      </c>
      <c r="E334" s="133">
        <v>664354.96</v>
      </c>
    </row>
    <row r="335" spans="1:5" x14ac:dyDescent="0.25">
      <c r="A335" s="134" t="s">
        <v>1295</v>
      </c>
      <c r="B335" s="135" t="s">
        <v>26</v>
      </c>
      <c r="C335" s="136">
        <v>6</v>
      </c>
      <c r="D335" s="135" t="s">
        <v>1270</v>
      </c>
      <c r="E335" s="137">
        <v>703390.34</v>
      </c>
    </row>
    <row r="336" spans="1:5" x14ac:dyDescent="0.25">
      <c r="A336" s="130" t="s">
        <v>1295</v>
      </c>
      <c r="B336" s="131" t="s">
        <v>26</v>
      </c>
      <c r="C336" s="132">
        <v>7</v>
      </c>
      <c r="D336" s="131" t="s">
        <v>1271</v>
      </c>
      <c r="E336" s="133">
        <v>718507.73</v>
      </c>
    </row>
    <row r="337" spans="1:5" x14ac:dyDescent="0.25">
      <c r="A337" s="134" t="s">
        <v>1295</v>
      </c>
      <c r="B337" s="135" t="s">
        <v>26</v>
      </c>
      <c r="C337" s="136">
        <v>8</v>
      </c>
      <c r="D337" s="135" t="s">
        <v>1272</v>
      </c>
      <c r="E337" s="137">
        <v>731216.570000001</v>
      </c>
    </row>
    <row r="338" spans="1:5" x14ac:dyDescent="0.25">
      <c r="A338" s="130" t="s">
        <v>1295</v>
      </c>
      <c r="B338" s="131" t="s">
        <v>26</v>
      </c>
      <c r="C338" s="132">
        <v>9</v>
      </c>
      <c r="D338" s="131" t="s">
        <v>1273</v>
      </c>
      <c r="E338" s="133">
        <v>656032.06999999995</v>
      </c>
    </row>
    <row r="339" spans="1:5" x14ac:dyDescent="0.25">
      <c r="A339" s="134" t="s">
        <v>1295</v>
      </c>
      <c r="B339" s="135" t="s">
        <v>26</v>
      </c>
      <c r="C339" s="136">
        <v>10</v>
      </c>
      <c r="D339" s="135" t="s">
        <v>1274</v>
      </c>
      <c r="E339" s="137">
        <v>675735.71000000101</v>
      </c>
    </row>
    <row r="340" spans="1:5" x14ac:dyDescent="0.25">
      <c r="A340" s="130" t="s">
        <v>1295</v>
      </c>
      <c r="B340" s="131" t="s">
        <v>26</v>
      </c>
      <c r="C340" s="132">
        <v>11</v>
      </c>
      <c r="D340" s="131" t="s">
        <v>1275</v>
      </c>
      <c r="E340" s="133">
        <v>604218.25</v>
      </c>
    </row>
    <row r="341" spans="1:5" x14ac:dyDescent="0.25">
      <c r="A341" s="134" t="s">
        <v>1295</v>
      </c>
      <c r="B341" s="135" t="s">
        <v>26</v>
      </c>
      <c r="C341" s="136">
        <v>12</v>
      </c>
      <c r="D341" s="135" t="s">
        <v>1276</v>
      </c>
      <c r="E341" s="137">
        <v>612472.92000000004</v>
      </c>
    </row>
    <row r="342" spans="1:5" x14ac:dyDescent="0.25">
      <c r="A342" s="130" t="s">
        <v>1296</v>
      </c>
      <c r="B342" s="131" t="s">
        <v>25</v>
      </c>
      <c r="C342" s="132">
        <v>1</v>
      </c>
      <c r="D342" s="131" t="s">
        <v>1260</v>
      </c>
      <c r="E342" s="133">
        <v>267156.77</v>
      </c>
    </row>
    <row r="343" spans="1:5" x14ac:dyDescent="0.25">
      <c r="A343" s="134" t="s">
        <v>1296</v>
      </c>
      <c r="B343" s="135" t="s">
        <v>25</v>
      </c>
      <c r="C343" s="136">
        <v>2</v>
      </c>
      <c r="D343" s="135" t="s">
        <v>1261</v>
      </c>
      <c r="E343" s="137">
        <v>265499.48</v>
      </c>
    </row>
    <row r="344" spans="1:5" x14ac:dyDescent="0.25">
      <c r="A344" s="130" t="s">
        <v>1296</v>
      </c>
      <c r="B344" s="131" t="s">
        <v>25</v>
      </c>
      <c r="C344" s="132">
        <v>3</v>
      </c>
      <c r="D344" s="131" t="s">
        <v>1262</v>
      </c>
      <c r="E344" s="133">
        <v>292603.56</v>
      </c>
    </row>
    <row r="345" spans="1:5" x14ac:dyDescent="0.25">
      <c r="A345" s="134" t="s">
        <v>1296</v>
      </c>
      <c r="B345" s="135" t="s">
        <v>25</v>
      </c>
      <c r="C345" s="136">
        <v>4</v>
      </c>
      <c r="D345" s="135" t="s">
        <v>1263</v>
      </c>
      <c r="E345" s="137">
        <v>279460.78000000003</v>
      </c>
    </row>
    <row r="346" spans="1:5" x14ac:dyDescent="0.25">
      <c r="A346" s="130" t="s">
        <v>1296</v>
      </c>
      <c r="B346" s="131" t="s">
        <v>25</v>
      </c>
      <c r="C346" s="132">
        <v>5</v>
      </c>
      <c r="D346" s="131" t="s">
        <v>1264</v>
      </c>
      <c r="E346" s="133">
        <v>320179.90000000002</v>
      </c>
    </row>
    <row r="347" spans="1:5" x14ac:dyDescent="0.25">
      <c r="A347" s="134" t="s">
        <v>1296</v>
      </c>
      <c r="B347" s="135" t="s">
        <v>26</v>
      </c>
      <c r="C347" s="136">
        <v>1</v>
      </c>
      <c r="D347" s="135" t="s">
        <v>1265</v>
      </c>
      <c r="E347" s="137">
        <v>247929.78</v>
      </c>
    </row>
    <row r="348" spans="1:5" x14ac:dyDescent="0.25">
      <c r="A348" s="130" t="s">
        <v>1296</v>
      </c>
      <c r="B348" s="131" t="s">
        <v>26</v>
      </c>
      <c r="C348" s="132">
        <v>2</v>
      </c>
      <c r="D348" s="131" t="s">
        <v>1266</v>
      </c>
      <c r="E348" s="133">
        <v>226898.19</v>
      </c>
    </row>
    <row r="349" spans="1:5" x14ac:dyDescent="0.25">
      <c r="A349" s="134" t="s">
        <v>1296</v>
      </c>
      <c r="B349" s="135" t="s">
        <v>26</v>
      </c>
      <c r="C349" s="136">
        <v>3</v>
      </c>
      <c r="D349" s="135" t="s">
        <v>1267</v>
      </c>
      <c r="E349" s="137">
        <v>253286.87</v>
      </c>
    </row>
    <row r="350" spans="1:5" x14ac:dyDescent="0.25">
      <c r="A350" s="130" t="s">
        <v>1296</v>
      </c>
      <c r="B350" s="131" t="s">
        <v>26</v>
      </c>
      <c r="C350" s="132">
        <v>4</v>
      </c>
      <c r="D350" s="131" t="s">
        <v>1268</v>
      </c>
      <c r="E350" s="133">
        <v>288591.14</v>
      </c>
    </row>
    <row r="351" spans="1:5" x14ac:dyDescent="0.25">
      <c r="A351" s="134" t="s">
        <v>1296</v>
      </c>
      <c r="B351" s="135" t="s">
        <v>26</v>
      </c>
      <c r="C351" s="136">
        <v>5</v>
      </c>
      <c r="D351" s="135" t="s">
        <v>1269</v>
      </c>
      <c r="E351" s="137">
        <v>320779.65000000002</v>
      </c>
    </row>
    <row r="352" spans="1:5" x14ac:dyDescent="0.25">
      <c r="A352" s="130" t="s">
        <v>1296</v>
      </c>
      <c r="B352" s="131" t="s">
        <v>26</v>
      </c>
      <c r="C352" s="132">
        <v>6</v>
      </c>
      <c r="D352" s="131" t="s">
        <v>1270</v>
      </c>
      <c r="E352" s="133">
        <v>331867.28000000003</v>
      </c>
    </row>
    <row r="353" spans="1:5" x14ac:dyDescent="0.25">
      <c r="A353" s="134" t="s">
        <v>1296</v>
      </c>
      <c r="B353" s="135" t="s">
        <v>26</v>
      </c>
      <c r="C353" s="136">
        <v>7</v>
      </c>
      <c r="D353" s="135" t="s">
        <v>1271</v>
      </c>
      <c r="E353" s="137">
        <v>343717.71</v>
      </c>
    </row>
    <row r="354" spans="1:5" x14ac:dyDescent="0.25">
      <c r="A354" s="130" t="s">
        <v>1296</v>
      </c>
      <c r="B354" s="131" t="s">
        <v>26</v>
      </c>
      <c r="C354" s="132">
        <v>8</v>
      </c>
      <c r="D354" s="131" t="s">
        <v>1272</v>
      </c>
      <c r="E354" s="133">
        <v>354595.97</v>
      </c>
    </row>
    <row r="355" spans="1:5" x14ac:dyDescent="0.25">
      <c r="A355" s="134" t="s">
        <v>1296</v>
      </c>
      <c r="B355" s="135" t="s">
        <v>26</v>
      </c>
      <c r="C355" s="136">
        <v>9</v>
      </c>
      <c r="D355" s="135" t="s">
        <v>1273</v>
      </c>
      <c r="E355" s="137">
        <v>308566.12</v>
      </c>
    </row>
    <row r="356" spans="1:5" x14ac:dyDescent="0.25">
      <c r="A356" s="130" t="s">
        <v>1296</v>
      </c>
      <c r="B356" s="131" t="s">
        <v>26</v>
      </c>
      <c r="C356" s="132">
        <v>10</v>
      </c>
      <c r="D356" s="131" t="s">
        <v>1274</v>
      </c>
      <c r="E356" s="133">
        <v>340490.03</v>
      </c>
    </row>
    <row r="357" spans="1:5" x14ac:dyDescent="0.25">
      <c r="A357" s="134" t="s">
        <v>1296</v>
      </c>
      <c r="B357" s="135" t="s">
        <v>26</v>
      </c>
      <c r="C357" s="136">
        <v>11</v>
      </c>
      <c r="D357" s="135" t="s">
        <v>1275</v>
      </c>
      <c r="E357" s="137">
        <v>305127.65999999997</v>
      </c>
    </row>
    <row r="358" spans="1:5" x14ac:dyDescent="0.25">
      <c r="A358" s="130" t="s">
        <v>1296</v>
      </c>
      <c r="B358" s="131" t="s">
        <v>26</v>
      </c>
      <c r="C358" s="132">
        <v>12</v>
      </c>
      <c r="D358" s="131" t="s">
        <v>1276</v>
      </c>
      <c r="E358" s="133">
        <v>302270.46000000002</v>
      </c>
    </row>
    <row r="359" spans="1:5" x14ac:dyDescent="0.25">
      <c r="A359" s="134" t="s">
        <v>1297</v>
      </c>
      <c r="B359" s="135" t="s">
        <v>25</v>
      </c>
      <c r="C359" s="136">
        <v>1</v>
      </c>
      <c r="D359" s="135" t="s">
        <v>1260</v>
      </c>
      <c r="E359" s="137">
        <v>1251978.97</v>
      </c>
    </row>
    <row r="360" spans="1:5" x14ac:dyDescent="0.25">
      <c r="A360" s="130" t="s">
        <v>1297</v>
      </c>
      <c r="B360" s="131" t="s">
        <v>25</v>
      </c>
      <c r="C360" s="132">
        <v>2</v>
      </c>
      <c r="D360" s="131" t="s">
        <v>1261</v>
      </c>
      <c r="E360" s="133">
        <v>1222476.29</v>
      </c>
    </row>
    <row r="361" spans="1:5" x14ac:dyDescent="0.25">
      <c r="A361" s="134" t="s">
        <v>1297</v>
      </c>
      <c r="B361" s="135" t="s">
        <v>25</v>
      </c>
      <c r="C361" s="136">
        <v>3</v>
      </c>
      <c r="D361" s="135" t="s">
        <v>1262</v>
      </c>
      <c r="E361" s="137">
        <v>1151682.49</v>
      </c>
    </row>
    <row r="362" spans="1:5" x14ac:dyDescent="0.25">
      <c r="A362" s="130" t="s">
        <v>1297</v>
      </c>
      <c r="B362" s="131" t="s">
        <v>25</v>
      </c>
      <c r="C362" s="132">
        <v>4</v>
      </c>
      <c r="D362" s="131" t="s">
        <v>1263</v>
      </c>
      <c r="E362" s="133">
        <v>1048435.76</v>
      </c>
    </row>
    <row r="363" spans="1:5" x14ac:dyDescent="0.25">
      <c r="A363" s="134" t="s">
        <v>1297</v>
      </c>
      <c r="B363" s="135" t="s">
        <v>25</v>
      </c>
      <c r="C363" s="136">
        <v>5</v>
      </c>
      <c r="D363" s="135" t="s">
        <v>1264</v>
      </c>
      <c r="E363" s="137">
        <v>945358.36</v>
      </c>
    </row>
    <row r="364" spans="1:5" x14ac:dyDescent="0.25">
      <c r="A364" s="130" t="s">
        <v>1297</v>
      </c>
      <c r="B364" s="131" t="s">
        <v>26</v>
      </c>
      <c r="C364" s="132">
        <v>2</v>
      </c>
      <c r="D364" s="131" t="s">
        <v>1266</v>
      </c>
      <c r="E364" s="133">
        <v>297983.03000000003</v>
      </c>
    </row>
    <row r="365" spans="1:5" x14ac:dyDescent="0.25">
      <c r="A365" s="134" t="s">
        <v>1297</v>
      </c>
      <c r="B365" s="135" t="s">
        <v>26</v>
      </c>
      <c r="C365" s="136">
        <v>3</v>
      </c>
      <c r="D365" s="135" t="s">
        <v>1267</v>
      </c>
      <c r="E365" s="137">
        <v>763948.72</v>
      </c>
    </row>
    <row r="366" spans="1:5" x14ac:dyDescent="0.25">
      <c r="A366" s="130" t="s">
        <v>1297</v>
      </c>
      <c r="B366" s="131" t="s">
        <v>26</v>
      </c>
      <c r="C366" s="132">
        <v>4</v>
      </c>
      <c r="D366" s="131" t="s">
        <v>1268</v>
      </c>
      <c r="E366" s="133">
        <v>870670.39</v>
      </c>
    </row>
    <row r="367" spans="1:5" x14ac:dyDescent="0.25">
      <c r="A367" s="134" t="s">
        <v>1297</v>
      </c>
      <c r="B367" s="135" t="s">
        <v>26</v>
      </c>
      <c r="C367" s="136">
        <v>5</v>
      </c>
      <c r="D367" s="135" t="s">
        <v>1269</v>
      </c>
      <c r="E367" s="137">
        <v>1012127.32</v>
      </c>
    </row>
    <row r="368" spans="1:5" x14ac:dyDescent="0.25">
      <c r="A368" s="130" t="s">
        <v>1297</v>
      </c>
      <c r="B368" s="131" t="s">
        <v>26</v>
      </c>
      <c r="C368" s="132">
        <v>6</v>
      </c>
      <c r="D368" s="131" t="s">
        <v>1270</v>
      </c>
      <c r="E368" s="133">
        <v>1025075.16</v>
      </c>
    </row>
    <row r="369" spans="1:5" x14ac:dyDescent="0.25">
      <c r="A369" s="134" t="s">
        <v>1297</v>
      </c>
      <c r="B369" s="135" t="s">
        <v>26</v>
      </c>
      <c r="C369" s="136">
        <v>7</v>
      </c>
      <c r="D369" s="135" t="s">
        <v>1271</v>
      </c>
      <c r="E369" s="137">
        <v>1098486.17</v>
      </c>
    </row>
    <row r="370" spans="1:5" x14ac:dyDescent="0.25">
      <c r="A370" s="130" t="s">
        <v>1297</v>
      </c>
      <c r="B370" s="131" t="s">
        <v>26</v>
      </c>
      <c r="C370" s="132">
        <v>8</v>
      </c>
      <c r="D370" s="131" t="s">
        <v>1272</v>
      </c>
      <c r="E370" s="133">
        <v>1140931.4099999999</v>
      </c>
    </row>
    <row r="371" spans="1:5" x14ac:dyDescent="0.25">
      <c r="A371" s="134" t="s">
        <v>1297</v>
      </c>
      <c r="B371" s="135" t="s">
        <v>26</v>
      </c>
      <c r="C371" s="136">
        <v>9</v>
      </c>
      <c r="D371" s="135" t="s">
        <v>1273</v>
      </c>
      <c r="E371" s="137">
        <v>1135545.32</v>
      </c>
    </row>
    <row r="372" spans="1:5" x14ac:dyDescent="0.25">
      <c r="A372" s="130" t="s">
        <v>1297</v>
      </c>
      <c r="B372" s="131" t="s">
        <v>26</v>
      </c>
      <c r="C372" s="132">
        <v>10</v>
      </c>
      <c r="D372" s="131" t="s">
        <v>1274</v>
      </c>
      <c r="E372" s="133">
        <v>1190445.73</v>
      </c>
    </row>
    <row r="373" spans="1:5" x14ac:dyDescent="0.25">
      <c r="A373" s="134" t="s">
        <v>1297</v>
      </c>
      <c r="B373" s="135" t="s">
        <v>26</v>
      </c>
      <c r="C373" s="136">
        <v>11</v>
      </c>
      <c r="D373" s="135" t="s">
        <v>1275</v>
      </c>
      <c r="E373" s="137">
        <v>1142430.2</v>
      </c>
    </row>
    <row r="374" spans="1:5" x14ac:dyDescent="0.25">
      <c r="A374" s="130" t="s">
        <v>1297</v>
      </c>
      <c r="B374" s="131" t="s">
        <v>26</v>
      </c>
      <c r="C374" s="132">
        <v>12</v>
      </c>
      <c r="D374" s="131" t="s">
        <v>1276</v>
      </c>
      <c r="E374" s="133">
        <v>1279067.3600000001</v>
      </c>
    </row>
    <row r="375" spans="1:5" x14ac:dyDescent="0.25">
      <c r="A375" s="134" t="s">
        <v>1298</v>
      </c>
      <c r="B375" s="135" t="s">
        <v>25</v>
      </c>
      <c r="C375" s="136">
        <v>1</v>
      </c>
      <c r="D375" s="135" t="s">
        <v>1260</v>
      </c>
      <c r="E375" s="137">
        <v>519789.8</v>
      </c>
    </row>
    <row r="376" spans="1:5" x14ac:dyDescent="0.25">
      <c r="A376" s="130" t="s">
        <v>1298</v>
      </c>
      <c r="B376" s="131" t="s">
        <v>25</v>
      </c>
      <c r="C376" s="132">
        <v>2</v>
      </c>
      <c r="D376" s="131" t="s">
        <v>1261</v>
      </c>
      <c r="E376" s="133">
        <v>520999.06</v>
      </c>
    </row>
    <row r="377" spans="1:5" x14ac:dyDescent="0.25">
      <c r="A377" s="134" t="s">
        <v>1298</v>
      </c>
      <c r="B377" s="135" t="s">
        <v>25</v>
      </c>
      <c r="C377" s="136">
        <v>3</v>
      </c>
      <c r="D377" s="135" t="s">
        <v>1262</v>
      </c>
      <c r="E377" s="137">
        <v>533492.29</v>
      </c>
    </row>
    <row r="378" spans="1:5" x14ac:dyDescent="0.25">
      <c r="A378" s="130" t="s">
        <v>1298</v>
      </c>
      <c r="B378" s="131" t="s">
        <v>25</v>
      </c>
      <c r="C378" s="132">
        <v>4</v>
      </c>
      <c r="D378" s="131" t="s">
        <v>1263</v>
      </c>
      <c r="E378" s="133">
        <v>436735.19</v>
      </c>
    </row>
    <row r="379" spans="1:5" x14ac:dyDescent="0.25">
      <c r="A379" s="134" t="s">
        <v>1298</v>
      </c>
      <c r="B379" s="135" t="s">
        <v>25</v>
      </c>
      <c r="C379" s="136">
        <v>5</v>
      </c>
      <c r="D379" s="135" t="s">
        <v>1264</v>
      </c>
      <c r="E379" s="137">
        <v>470747.03</v>
      </c>
    </row>
    <row r="380" spans="1:5" x14ac:dyDescent="0.25">
      <c r="A380" s="130" t="s">
        <v>1298</v>
      </c>
      <c r="B380" s="131" t="s">
        <v>26</v>
      </c>
      <c r="C380" s="132">
        <v>1</v>
      </c>
      <c r="D380" s="131" t="s">
        <v>1265</v>
      </c>
      <c r="E380" s="133">
        <v>500803.24</v>
      </c>
    </row>
    <row r="381" spans="1:5" x14ac:dyDescent="0.25">
      <c r="A381" s="134" t="s">
        <v>1298</v>
      </c>
      <c r="B381" s="135" t="s">
        <v>26</v>
      </c>
      <c r="C381" s="136">
        <v>2</v>
      </c>
      <c r="D381" s="135" t="s">
        <v>1266</v>
      </c>
      <c r="E381" s="137">
        <v>443777.39</v>
      </c>
    </row>
    <row r="382" spans="1:5" x14ac:dyDescent="0.25">
      <c r="A382" s="130" t="s">
        <v>1298</v>
      </c>
      <c r="B382" s="131" t="s">
        <v>26</v>
      </c>
      <c r="C382" s="132">
        <v>3</v>
      </c>
      <c r="D382" s="131" t="s">
        <v>1267</v>
      </c>
      <c r="E382" s="133">
        <v>529811.27</v>
      </c>
    </row>
    <row r="383" spans="1:5" x14ac:dyDescent="0.25">
      <c r="A383" s="134" t="s">
        <v>1298</v>
      </c>
      <c r="B383" s="135" t="s">
        <v>26</v>
      </c>
      <c r="C383" s="136">
        <v>4</v>
      </c>
      <c r="D383" s="135" t="s">
        <v>1268</v>
      </c>
      <c r="E383" s="137">
        <v>565435.06999999995</v>
      </c>
    </row>
    <row r="384" spans="1:5" x14ac:dyDescent="0.25">
      <c r="A384" s="130" t="s">
        <v>1298</v>
      </c>
      <c r="B384" s="131" t="s">
        <v>26</v>
      </c>
      <c r="C384" s="132">
        <v>5</v>
      </c>
      <c r="D384" s="131" t="s">
        <v>1269</v>
      </c>
      <c r="E384" s="133">
        <v>595366.76</v>
      </c>
    </row>
    <row r="385" spans="1:5" x14ac:dyDescent="0.25">
      <c r="A385" s="134" t="s">
        <v>1298</v>
      </c>
      <c r="B385" s="135" t="s">
        <v>26</v>
      </c>
      <c r="C385" s="136">
        <v>6</v>
      </c>
      <c r="D385" s="135" t="s">
        <v>1270</v>
      </c>
      <c r="E385" s="137">
        <v>623183.35999999999</v>
      </c>
    </row>
    <row r="386" spans="1:5" x14ac:dyDescent="0.25">
      <c r="A386" s="130" t="s">
        <v>1298</v>
      </c>
      <c r="B386" s="131" t="s">
        <v>26</v>
      </c>
      <c r="C386" s="132">
        <v>7</v>
      </c>
      <c r="D386" s="131" t="s">
        <v>1271</v>
      </c>
      <c r="E386" s="133">
        <v>595195.19999999995</v>
      </c>
    </row>
    <row r="387" spans="1:5" x14ac:dyDescent="0.25">
      <c r="A387" s="134" t="s">
        <v>1298</v>
      </c>
      <c r="B387" s="135" t="s">
        <v>26</v>
      </c>
      <c r="C387" s="136">
        <v>8</v>
      </c>
      <c r="D387" s="135" t="s">
        <v>1272</v>
      </c>
      <c r="E387" s="137">
        <v>614248.22</v>
      </c>
    </row>
    <row r="388" spans="1:5" x14ac:dyDescent="0.25">
      <c r="A388" s="130" t="s">
        <v>1298</v>
      </c>
      <c r="B388" s="131" t="s">
        <v>26</v>
      </c>
      <c r="C388" s="132">
        <v>9</v>
      </c>
      <c r="D388" s="131" t="s">
        <v>1273</v>
      </c>
      <c r="E388" s="133">
        <v>584151.37</v>
      </c>
    </row>
    <row r="389" spans="1:5" x14ac:dyDescent="0.25">
      <c r="A389" s="134" t="s">
        <v>1298</v>
      </c>
      <c r="B389" s="135" t="s">
        <v>26</v>
      </c>
      <c r="C389" s="136">
        <v>10</v>
      </c>
      <c r="D389" s="135" t="s">
        <v>1274</v>
      </c>
      <c r="E389" s="137">
        <v>626173.41</v>
      </c>
    </row>
    <row r="390" spans="1:5" x14ac:dyDescent="0.25">
      <c r="A390" s="130" t="s">
        <v>1298</v>
      </c>
      <c r="B390" s="131" t="s">
        <v>26</v>
      </c>
      <c r="C390" s="132">
        <v>11</v>
      </c>
      <c r="D390" s="131" t="s">
        <v>1275</v>
      </c>
      <c r="E390" s="133">
        <v>577181.17000000004</v>
      </c>
    </row>
    <row r="391" spans="1:5" x14ac:dyDescent="0.25">
      <c r="A391" s="134" t="s">
        <v>1298</v>
      </c>
      <c r="B391" s="135" t="s">
        <v>26</v>
      </c>
      <c r="C391" s="136">
        <v>12</v>
      </c>
      <c r="D391" s="135" t="s">
        <v>1276</v>
      </c>
      <c r="E391" s="137">
        <v>594214.02</v>
      </c>
    </row>
    <row r="392" spans="1:5" x14ac:dyDescent="0.25">
      <c r="A392" s="130" t="s">
        <v>1299</v>
      </c>
      <c r="B392" s="131" t="s">
        <v>25</v>
      </c>
      <c r="C392" s="132">
        <v>1</v>
      </c>
      <c r="D392" s="131" t="s">
        <v>1260</v>
      </c>
      <c r="E392" s="133">
        <v>482987.53</v>
      </c>
    </row>
    <row r="393" spans="1:5" x14ac:dyDescent="0.25">
      <c r="A393" s="134" t="s">
        <v>1299</v>
      </c>
      <c r="B393" s="135" t="s">
        <v>25</v>
      </c>
      <c r="C393" s="136">
        <v>2</v>
      </c>
      <c r="D393" s="135" t="s">
        <v>1261</v>
      </c>
      <c r="E393" s="137">
        <v>504896.64</v>
      </c>
    </row>
    <row r="394" spans="1:5" x14ac:dyDescent="0.25">
      <c r="A394" s="130" t="s">
        <v>1299</v>
      </c>
      <c r="B394" s="131" t="s">
        <v>25</v>
      </c>
      <c r="C394" s="132">
        <v>3</v>
      </c>
      <c r="D394" s="131" t="s">
        <v>1262</v>
      </c>
      <c r="E394" s="133">
        <v>529219.05000000005</v>
      </c>
    </row>
    <row r="395" spans="1:5" x14ac:dyDescent="0.25">
      <c r="A395" s="134" t="s">
        <v>1299</v>
      </c>
      <c r="B395" s="135" t="s">
        <v>25</v>
      </c>
      <c r="C395" s="136">
        <v>4</v>
      </c>
      <c r="D395" s="135" t="s">
        <v>1263</v>
      </c>
      <c r="E395" s="137">
        <v>493517.51</v>
      </c>
    </row>
    <row r="396" spans="1:5" x14ac:dyDescent="0.25">
      <c r="A396" s="130" t="s">
        <v>1299</v>
      </c>
      <c r="B396" s="131" t="s">
        <v>25</v>
      </c>
      <c r="C396" s="132">
        <v>5</v>
      </c>
      <c r="D396" s="131" t="s">
        <v>1264</v>
      </c>
      <c r="E396" s="133">
        <v>532468.81000000006</v>
      </c>
    </row>
    <row r="397" spans="1:5" x14ac:dyDescent="0.25">
      <c r="A397" s="134" t="s">
        <v>1299</v>
      </c>
      <c r="B397" s="135" t="s">
        <v>26</v>
      </c>
      <c r="C397" s="136">
        <v>1</v>
      </c>
      <c r="D397" s="135" t="s">
        <v>1265</v>
      </c>
      <c r="E397" s="137">
        <v>468767.83</v>
      </c>
    </row>
    <row r="398" spans="1:5" x14ac:dyDescent="0.25">
      <c r="A398" s="130" t="s">
        <v>1299</v>
      </c>
      <c r="B398" s="131" t="s">
        <v>26</v>
      </c>
      <c r="C398" s="132">
        <v>2</v>
      </c>
      <c r="D398" s="131" t="s">
        <v>1266</v>
      </c>
      <c r="E398" s="133">
        <v>457593.42</v>
      </c>
    </row>
    <row r="399" spans="1:5" x14ac:dyDescent="0.25">
      <c r="A399" s="134" t="s">
        <v>1299</v>
      </c>
      <c r="B399" s="135" t="s">
        <v>26</v>
      </c>
      <c r="C399" s="136">
        <v>3</v>
      </c>
      <c r="D399" s="135" t="s">
        <v>1267</v>
      </c>
      <c r="E399" s="137">
        <v>499049.21</v>
      </c>
    </row>
    <row r="400" spans="1:5" x14ac:dyDescent="0.25">
      <c r="A400" s="130" t="s">
        <v>1299</v>
      </c>
      <c r="B400" s="131" t="s">
        <v>26</v>
      </c>
      <c r="C400" s="132">
        <v>4</v>
      </c>
      <c r="D400" s="131" t="s">
        <v>1268</v>
      </c>
      <c r="E400" s="133">
        <v>551304.41</v>
      </c>
    </row>
    <row r="401" spans="1:5" x14ac:dyDescent="0.25">
      <c r="A401" s="134" t="s">
        <v>1299</v>
      </c>
      <c r="B401" s="135" t="s">
        <v>26</v>
      </c>
      <c r="C401" s="136">
        <v>5</v>
      </c>
      <c r="D401" s="135" t="s">
        <v>1269</v>
      </c>
      <c r="E401" s="137">
        <v>556177.55000000005</v>
      </c>
    </row>
    <row r="402" spans="1:5" x14ac:dyDescent="0.25">
      <c r="A402" s="130" t="s">
        <v>1299</v>
      </c>
      <c r="B402" s="131" t="s">
        <v>26</v>
      </c>
      <c r="C402" s="132">
        <v>6</v>
      </c>
      <c r="D402" s="131" t="s">
        <v>1270</v>
      </c>
      <c r="E402" s="133">
        <v>568827.93000000005</v>
      </c>
    </row>
    <row r="403" spans="1:5" x14ac:dyDescent="0.25">
      <c r="A403" s="134" t="s">
        <v>1299</v>
      </c>
      <c r="B403" s="135" t="s">
        <v>26</v>
      </c>
      <c r="C403" s="136">
        <v>7</v>
      </c>
      <c r="D403" s="135" t="s">
        <v>1271</v>
      </c>
      <c r="E403" s="137">
        <v>566616.13</v>
      </c>
    </row>
    <row r="404" spans="1:5" x14ac:dyDescent="0.25">
      <c r="A404" s="130" t="s">
        <v>1299</v>
      </c>
      <c r="B404" s="131" t="s">
        <v>26</v>
      </c>
      <c r="C404" s="132">
        <v>8</v>
      </c>
      <c r="D404" s="131" t="s">
        <v>1272</v>
      </c>
      <c r="E404" s="133">
        <v>566555.56000000006</v>
      </c>
    </row>
    <row r="405" spans="1:5" x14ac:dyDescent="0.25">
      <c r="A405" s="134" t="s">
        <v>1299</v>
      </c>
      <c r="B405" s="135" t="s">
        <v>26</v>
      </c>
      <c r="C405" s="136">
        <v>9</v>
      </c>
      <c r="D405" s="135" t="s">
        <v>1273</v>
      </c>
      <c r="E405" s="137">
        <v>552023.14</v>
      </c>
    </row>
    <row r="406" spans="1:5" x14ac:dyDescent="0.25">
      <c r="A406" s="130" t="s">
        <v>1299</v>
      </c>
      <c r="B406" s="131" t="s">
        <v>26</v>
      </c>
      <c r="C406" s="132">
        <v>10</v>
      </c>
      <c r="D406" s="131" t="s">
        <v>1274</v>
      </c>
      <c r="E406" s="133">
        <v>603844.54</v>
      </c>
    </row>
    <row r="407" spans="1:5" x14ac:dyDescent="0.25">
      <c r="A407" s="134" t="s">
        <v>1299</v>
      </c>
      <c r="B407" s="135" t="s">
        <v>26</v>
      </c>
      <c r="C407" s="136">
        <v>11</v>
      </c>
      <c r="D407" s="135" t="s">
        <v>1275</v>
      </c>
      <c r="E407" s="137">
        <v>546139</v>
      </c>
    </row>
    <row r="408" spans="1:5" x14ac:dyDescent="0.25">
      <c r="A408" s="130" t="s">
        <v>1299</v>
      </c>
      <c r="B408" s="131" t="s">
        <v>26</v>
      </c>
      <c r="C408" s="132">
        <v>12</v>
      </c>
      <c r="D408" s="131" t="s">
        <v>1276</v>
      </c>
      <c r="E408" s="133">
        <v>548904.55000000005</v>
      </c>
    </row>
    <row r="409" spans="1:5" x14ac:dyDescent="0.25">
      <c r="A409" s="134" t="s">
        <v>1300</v>
      </c>
      <c r="B409" s="135" t="s">
        <v>25</v>
      </c>
      <c r="C409" s="136">
        <v>1</v>
      </c>
      <c r="D409" s="135" t="s">
        <v>1260</v>
      </c>
      <c r="E409" s="137">
        <v>344542.54</v>
      </c>
    </row>
    <row r="410" spans="1:5" x14ac:dyDescent="0.25">
      <c r="A410" s="130" t="s">
        <v>1300</v>
      </c>
      <c r="B410" s="131" t="s">
        <v>25</v>
      </c>
      <c r="C410" s="132">
        <v>2</v>
      </c>
      <c r="D410" s="131" t="s">
        <v>1261</v>
      </c>
      <c r="E410" s="133">
        <v>365484.04</v>
      </c>
    </row>
    <row r="411" spans="1:5" x14ac:dyDescent="0.25">
      <c r="A411" s="134" t="s">
        <v>1300</v>
      </c>
      <c r="B411" s="135" t="s">
        <v>25</v>
      </c>
      <c r="C411" s="136">
        <v>3</v>
      </c>
      <c r="D411" s="135" t="s">
        <v>1262</v>
      </c>
      <c r="E411" s="137">
        <v>406714.2</v>
      </c>
    </row>
    <row r="412" spans="1:5" x14ac:dyDescent="0.25">
      <c r="A412" s="130" t="s">
        <v>1300</v>
      </c>
      <c r="B412" s="131" t="s">
        <v>25</v>
      </c>
      <c r="C412" s="132">
        <v>4</v>
      </c>
      <c r="D412" s="131" t="s">
        <v>1263</v>
      </c>
      <c r="E412" s="133">
        <v>404956.85</v>
      </c>
    </row>
    <row r="413" spans="1:5" x14ac:dyDescent="0.25">
      <c r="A413" s="134" t="s">
        <v>1300</v>
      </c>
      <c r="B413" s="135" t="s">
        <v>25</v>
      </c>
      <c r="C413" s="136">
        <v>5</v>
      </c>
      <c r="D413" s="135" t="s">
        <v>1264</v>
      </c>
      <c r="E413" s="137">
        <v>450617.85</v>
      </c>
    </row>
    <row r="414" spans="1:5" x14ac:dyDescent="0.25">
      <c r="A414" s="130" t="s">
        <v>1300</v>
      </c>
      <c r="B414" s="131" t="s">
        <v>26</v>
      </c>
      <c r="C414" s="132">
        <v>1</v>
      </c>
      <c r="D414" s="131" t="s">
        <v>1265</v>
      </c>
      <c r="E414" s="133">
        <v>351374.99</v>
      </c>
    </row>
    <row r="415" spans="1:5" x14ac:dyDescent="0.25">
      <c r="A415" s="134" t="s">
        <v>1300</v>
      </c>
      <c r="B415" s="135" t="s">
        <v>26</v>
      </c>
      <c r="C415" s="136">
        <v>2</v>
      </c>
      <c r="D415" s="135" t="s">
        <v>1266</v>
      </c>
      <c r="E415" s="137">
        <v>336133.67</v>
      </c>
    </row>
    <row r="416" spans="1:5" x14ac:dyDescent="0.25">
      <c r="A416" s="130" t="s">
        <v>1300</v>
      </c>
      <c r="B416" s="131" t="s">
        <v>26</v>
      </c>
      <c r="C416" s="132">
        <v>3</v>
      </c>
      <c r="D416" s="131" t="s">
        <v>1267</v>
      </c>
      <c r="E416" s="133">
        <v>382416.09</v>
      </c>
    </row>
    <row r="417" spans="1:5" x14ac:dyDescent="0.25">
      <c r="A417" s="134" t="s">
        <v>1300</v>
      </c>
      <c r="B417" s="135" t="s">
        <v>26</v>
      </c>
      <c r="C417" s="136">
        <v>4</v>
      </c>
      <c r="D417" s="135" t="s">
        <v>1268</v>
      </c>
      <c r="E417" s="137">
        <v>464472.31</v>
      </c>
    </row>
    <row r="418" spans="1:5" x14ac:dyDescent="0.25">
      <c r="A418" s="130" t="s">
        <v>1300</v>
      </c>
      <c r="B418" s="131" t="s">
        <v>26</v>
      </c>
      <c r="C418" s="132">
        <v>5</v>
      </c>
      <c r="D418" s="131" t="s">
        <v>1269</v>
      </c>
      <c r="E418" s="133">
        <v>488069.98</v>
      </c>
    </row>
    <row r="419" spans="1:5" x14ac:dyDescent="0.25">
      <c r="A419" s="134" t="s">
        <v>1300</v>
      </c>
      <c r="B419" s="135" t="s">
        <v>26</v>
      </c>
      <c r="C419" s="136">
        <v>6</v>
      </c>
      <c r="D419" s="135" t="s">
        <v>1270</v>
      </c>
      <c r="E419" s="137">
        <v>473163.65</v>
      </c>
    </row>
    <row r="420" spans="1:5" x14ac:dyDescent="0.25">
      <c r="A420" s="130" t="s">
        <v>1300</v>
      </c>
      <c r="B420" s="131" t="s">
        <v>26</v>
      </c>
      <c r="C420" s="132">
        <v>7</v>
      </c>
      <c r="D420" s="131" t="s">
        <v>1271</v>
      </c>
      <c r="E420" s="133">
        <v>491431.88</v>
      </c>
    </row>
    <row r="421" spans="1:5" x14ac:dyDescent="0.25">
      <c r="A421" s="134" t="s">
        <v>1300</v>
      </c>
      <c r="B421" s="135" t="s">
        <v>26</v>
      </c>
      <c r="C421" s="136">
        <v>8</v>
      </c>
      <c r="D421" s="135" t="s">
        <v>1272</v>
      </c>
      <c r="E421" s="137">
        <v>499602.35</v>
      </c>
    </row>
    <row r="422" spans="1:5" x14ac:dyDescent="0.25">
      <c r="A422" s="130" t="s">
        <v>1300</v>
      </c>
      <c r="B422" s="131" t="s">
        <v>26</v>
      </c>
      <c r="C422" s="132">
        <v>9</v>
      </c>
      <c r="D422" s="131" t="s">
        <v>1273</v>
      </c>
      <c r="E422" s="133">
        <v>483769.23</v>
      </c>
    </row>
    <row r="423" spans="1:5" x14ac:dyDescent="0.25">
      <c r="A423" s="134" t="s">
        <v>1300</v>
      </c>
      <c r="B423" s="135" t="s">
        <v>26</v>
      </c>
      <c r="C423" s="136">
        <v>10</v>
      </c>
      <c r="D423" s="135" t="s">
        <v>1274</v>
      </c>
      <c r="E423" s="137">
        <v>488102.27</v>
      </c>
    </row>
    <row r="424" spans="1:5" x14ac:dyDescent="0.25">
      <c r="A424" s="130" t="s">
        <v>1300</v>
      </c>
      <c r="B424" s="131" t="s">
        <v>26</v>
      </c>
      <c r="C424" s="132">
        <v>11</v>
      </c>
      <c r="D424" s="131" t="s">
        <v>1275</v>
      </c>
      <c r="E424" s="133">
        <v>423418.43</v>
      </c>
    </row>
    <row r="425" spans="1:5" x14ac:dyDescent="0.25">
      <c r="A425" s="134" t="s">
        <v>1300</v>
      </c>
      <c r="B425" s="135" t="s">
        <v>26</v>
      </c>
      <c r="C425" s="136">
        <v>12</v>
      </c>
      <c r="D425" s="135" t="s">
        <v>1276</v>
      </c>
      <c r="E425" s="137">
        <v>408616.3</v>
      </c>
    </row>
    <row r="426" spans="1:5" x14ac:dyDescent="0.25">
      <c r="A426" s="130" t="s">
        <v>1301</v>
      </c>
      <c r="B426" s="131" t="s">
        <v>25</v>
      </c>
      <c r="C426" s="132">
        <v>1</v>
      </c>
      <c r="D426" s="131" t="s">
        <v>1260</v>
      </c>
      <c r="E426" s="133">
        <v>1426253.38</v>
      </c>
    </row>
    <row r="427" spans="1:5" x14ac:dyDescent="0.25">
      <c r="A427" s="134" t="s">
        <v>1301</v>
      </c>
      <c r="B427" s="135" t="s">
        <v>25</v>
      </c>
      <c r="C427" s="136">
        <v>2</v>
      </c>
      <c r="D427" s="135" t="s">
        <v>1261</v>
      </c>
      <c r="E427" s="137">
        <v>1473470.97</v>
      </c>
    </row>
    <row r="428" spans="1:5" x14ac:dyDescent="0.25">
      <c r="A428" s="130" t="s">
        <v>1301</v>
      </c>
      <c r="B428" s="131" t="s">
        <v>25</v>
      </c>
      <c r="C428" s="132">
        <v>3</v>
      </c>
      <c r="D428" s="131" t="s">
        <v>1262</v>
      </c>
      <c r="E428" s="133">
        <v>1458366.01</v>
      </c>
    </row>
    <row r="429" spans="1:5" x14ac:dyDescent="0.25">
      <c r="A429" s="134" t="s">
        <v>1301</v>
      </c>
      <c r="B429" s="135" t="s">
        <v>25</v>
      </c>
      <c r="C429" s="136">
        <v>4</v>
      </c>
      <c r="D429" s="135" t="s">
        <v>1263</v>
      </c>
      <c r="E429" s="137">
        <v>1190507.3</v>
      </c>
    </row>
    <row r="430" spans="1:5" x14ac:dyDescent="0.25">
      <c r="A430" s="130" t="s">
        <v>1301</v>
      </c>
      <c r="B430" s="131" t="s">
        <v>25</v>
      </c>
      <c r="C430" s="132">
        <v>5</v>
      </c>
      <c r="D430" s="131" t="s">
        <v>1264</v>
      </c>
      <c r="E430" s="133">
        <v>1258547.71</v>
      </c>
    </row>
    <row r="431" spans="1:5" x14ac:dyDescent="0.25">
      <c r="A431" s="134" t="s">
        <v>1301</v>
      </c>
      <c r="B431" s="135" t="s">
        <v>26</v>
      </c>
      <c r="C431" s="136">
        <v>1</v>
      </c>
      <c r="D431" s="135" t="s">
        <v>1265</v>
      </c>
      <c r="E431" s="137">
        <v>1501897</v>
      </c>
    </row>
    <row r="432" spans="1:5" x14ac:dyDescent="0.25">
      <c r="A432" s="130" t="s">
        <v>1301</v>
      </c>
      <c r="B432" s="131" t="s">
        <v>26</v>
      </c>
      <c r="C432" s="132">
        <v>2</v>
      </c>
      <c r="D432" s="131" t="s">
        <v>1266</v>
      </c>
      <c r="E432" s="133">
        <v>1377998.47</v>
      </c>
    </row>
    <row r="433" spans="1:5" x14ac:dyDescent="0.25">
      <c r="A433" s="134" t="s">
        <v>1301</v>
      </c>
      <c r="B433" s="135" t="s">
        <v>26</v>
      </c>
      <c r="C433" s="136">
        <v>3</v>
      </c>
      <c r="D433" s="135" t="s">
        <v>1267</v>
      </c>
      <c r="E433" s="137">
        <v>1525268.71</v>
      </c>
    </row>
    <row r="434" spans="1:5" x14ac:dyDescent="0.25">
      <c r="A434" s="130" t="s">
        <v>1301</v>
      </c>
      <c r="B434" s="131" t="s">
        <v>26</v>
      </c>
      <c r="C434" s="132">
        <v>4</v>
      </c>
      <c r="D434" s="131" t="s">
        <v>1268</v>
      </c>
      <c r="E434" s="133">
        <v>1609311.96</v>
      </c>
    </row>
    <row r="435" spans="1:5" x14ac:dyDescent="0.25">
      <c r="A435" s="134" t="s">
        <v>1301</v>
      </c>
      <c r="B435" s="135" t="s">
        <v>26</v>
      </c>
      <c r="C435" s="136">
        <v>5</v>
      </c>
      <c r="D435" s="135" t="s">
        <v>1269</v>
      </c>
      <c r="E435" s="137">
        <v>1574284.6</v>
      </c>
    </row>
    <row r="436" spans="1:5" x14ac:dyDescent="0.25">
      <c r="A436" s="130" t="s">
        <v>1301</v>
      </c>
      <c r="B436" s="131" t="s">
        <v>26</v>
      </c>
      <c r="C436" s="132">
        <v>6</v>
      </c>
      <c r="D436" s="131" t="s">
        <v>1270</v>
      </c>
      <c r="E436" s="133">
        <v>1509002</v>
      </c>
    </row>
    <row r="437" spans="1:5" x14ac:dyDescent="0.25">
      <c r="A437" s="134" t="s">
        <v>1301</v>
      </c>
      <c r="B437" s="135" t="s">
        <v>26</v>
      </c>
      <c r="C437" s="136">
        <v>7</v>
      </c>
      <c r="D437" s="135" t="s">
        <v>1271</v>
      </c>
      <c r="E437" s="137">
        <v>1499554.96</v>
      </c>
    </row>
    <row r="438" spans="1:5" x14ac:dyDescent="0.25">
      <c r="A438" s="130" t="s">
        <v>1301</v>
      </c>
      <c r="B438" s="131" t="s">
        <v>26</v>
      </c>
      <c r="C438" s="132">
        <v>8</v>
      </c>
      <c r="D438" s="131" t="s">
        <v>1272</v>
      </c>
      <c r="E438" s="133">
        <v>1470300.7</v>
      </c>
    </row>
    <row r="439" spans="1:5" x14ac:dyDescent="0.25">
      <c r="A439" s="134" t="s">
        <v>1301</v>
      </c>
      <c r="B439" s="135" t="s">
        <v>26</v>
      </c>
      <c r="C439" s="136">
        <v>9</v>
      </c>
      <c r="D439" s="135" t="s">
        <v>1273</v>
      </c>
      <c r="E439" s="137">
        <v>1544953.34</v>
      </c>
    </row>
    <row r="440" spans="1:5" x14ac:dyDescent="0.25">
      <c r="A440" s="130" t="s">
        <v>1301</v>
      </c>
      <c r="B440" s="131" t="s">
        <v>26</v>
      </c>
      <c r="C440" s="132">
        <v>10</v>
      </c>
      <c r="D440" s="131" t="s">
        <v>1274</v>
      </c>
      <c r="E440" s="133">
        <v>1646577.53</v>
      </c>
    </row>
    <row r="441" spans="1:5" x14ac:dyDescent="0.25">
      <c r="A441" s="134" t="s">
        <v>1301</v>
      </c>
      <c r="B441" s="135" t="s">
        <v>26</v>
      </c>
      <c r="C441" s="136">
        <v>11</v>
      </c>
      <c r="D441" s="135" t="s">
        <v>1275</v>
      </c>
      <c r="E441" s="137">
        <v>1548851.2</v>
      </c>
    </row>
    <row r="442" spans="1:5" x14ac:dyDescent="0.25">
      <c r="A442" s="130" t="s">
        <v>1301</v>
      </c>
      <c r="B442" s="131" t="s">
        <v>26</v>
      </c>
      <c r="C442" s="132">
        <v>12</v>
      </c>
      <c r="D442" s="131" t="s">
        <v>1276</v>
      </c>
      <c r="E442" s="133">
        <v>1640568.72</v>
      </c>
    </row>
    <row r="443" spans="1:5" x14ac:dyDescent="0.25">
      <c r="A443" s="134" t="s">
        <v>1302</v>
      </c>
      <c r="B443" s="135" t="s">
        <v>25</v>
      </c>
      <c r="C443" s="136">
        <v>1</v>
      </c>
      <c r="D443" s="135" t="s">
        <v>1260</v>
      </c>
      <c r="E443" s="137">
        <v>661710.6</v>
      </c>
    </row>
    <row r="444" spans="1:5" x14ac:dyDescent="0.25">
      <c r="A444" s="130" t="s">
        <v>1302</v>
      </c>
      <c r="B444" s="131" t="s">
        <v>25</v>
      </c>
      <c r="C444" s="132">
        <v>2</v>
      </c>
      <c r="D444" s="131" t="s">
        <v>1261</v>
      </c>
      <c r="E444" s="133">
        <v>677616.37</v>
      </c>
    </row>
    <row r="445" spans="1:5" x14ac:dyDescent="0.25">
      <c r="A445" s="134" t="s">
        <v>1302</v>
      </c>
      <c r="B445" s="135" t="s">
        <v>25</v>
      </c>
      <c r="C445" s="136">
        <v>3</v>
      </c>
      <c r="D445" s="135" t="s">
        <v>1262</v>
      </c>
      <c r="E445" s="137">
        <v>695978.76</v>
      </c>
    </row>
    <row r="446" spans="1:5" x14ac:dyDescent="0.25">
      <c r="A446" s="130" t="s">
        <v>1302</v>
      </c>
      <c r="B446" s="131" t="s">
        <v>25</v>
      </c>
      <c r="C446" s="132">
        <v>4</v>
      </c>
      <c r="D446" s="131" t="s">
        <v>1263</v>
      </c>
      <c r="E446" s="133">
        <v>611898.62</v>
      </c>
    </row>
    <row r="447" spans="1:5" x14ac:dyDescent="0.25">
      <c r="A447" s="134" t="s">
        <v>1302</v>
      </c>
      <c r="B447" s="135" t="s">
        <v>25</v>
      </c>
      <c r="C447" s="136">
        <v>5</v>
      </c>
      <c r="D447" s="135" t="s">
        <v>1264</v>
      </c>
      <c r="E447" s="137">
        <v>640411.54</v>
      </c>
    </row>
    <row r="448" spans="1:5" x14ac:dyDescent="0.25">
      <c r="A448" s="130" t="s">
        <v>1302</v>
      </c>
      <c r="B448" s="131" t="s">
        <v>26</v>
      </c>
      <c r="C448" s="132">
        <v>1</v>
      </c>
      <c r="D448" s="131" t="s">
        <v>1265</v>
      </c>
      <c r="E448" s="133">
        <v>768487.24</v>
      </c>
    </row>
    <row r="449" spans="1:5" x14ac:dyDescent="0.25">
      <c r="A449" s="134" t="s">
        <v>1302</v>
      </c>
      <c r="B449" s="135" t="s">
        <v>26</v>
      </c>
      <c r="C449" s="136">
        <v>2</v>
      </c>
      <c r="D449" s="135" t="s">
        <v>1266</v>
      </c>
      <c r="E449" s="137">
        <v>635016.94999999995</v>
      </c>
    </row>
    <row r="450" spans="1:5" x14ac:dyDescent="0.25">
      <c r="A450" s="130" t="s">
        <v>1302</v>
      </c>
      <c r="B450" s="131" t="s">
        <v>26</v>
      </c>
      <c r="C450" s="132">
        <v>3</v>
      </c>
      <c r="D450" s="131" t="s">
        <v>1267</v>
      </c>
      <c r="E450" s="133">
        <v>653065.29</v>
      </c>
    </row>
    <row r="451" spans="1:5" x14ac:dyDescent="0.25">
      <c r="A451" s="134" t="s">
        <v>1302</v>
      </c>
      <c r="B451" s="135" t="s">
        <v>26</v>
      </c>
      <c r="C451" s="136">
        <v>4</v>
      </c>
      <c r="D451" s="135" t="s">
        <v>1268</v>
      </c>
      <c r="E451" s="137">
        <v>699580.55</v>
      </c>
    </row>
    <row r="452" spans="1:5" x14ac:dyDescent="0.25">
      <c r="A452" s="130" t="s">
        <v>1302</v>
      </c>
      <c r="B452" s="131" t="s">
        <v>26</v>
      </c>
      <c r="C452" s="132">
        <v>5</v>
      </c>
      <c r="D452" s="131" t="s">
        <v>1269</v>
      </c>
      <c r="E452" s="133">
        <v>721570.94000000099</v>
      </c>
    </row>
    <row r="453" spans="1:5" x14ac:dyDescent="0.25">
      <c r="A453" s="134" t="s">
        <v>1302</v>
      </c>
      <c r="B453" s="135" t="s">
        <v>26</v>
      </c>
      <c r="C453" s="136">
        <v>6</v>
      </c>
      <c r="D453" s="135" t="s">
        <v>1270</v>
      </c>
      <c r="E453" s="137">
        <v>710333.88</v>
      </c>
    </row>
    <row r="454" spans="1:5" x14ac:dyDescent="0.25">
      <c r="A454" s="130" t="s">
        <v>1302</v>
      </c>
      <c r="B454" s="131" t="s">
        <v>26</v>
      </c>
      <c r="C454" s="132">
        <v>7</v>
      </c>
      <c r="D454" s="131" t="s">
        <v>1271</v>
      </c>
      <c r="E454" s="133">
        <v>709839.38</v>
      </c>
    </row>
    <row r="455" spans="1:5" x14ac:dyDescent="0.25">
      <c r="A455" s="134" t="s">
        <v>1302</v>
      </c>
      <c r="B455" s="135" t="s">
        <v>26</v>
      </c>
      <c r="C455" s="136">
        <v>8</v>
      </c>
      <c r="D455" s="135" t="s">
        <v>1272</v>
      </c>
      <c r="E455" s="137">
        <v>721651.29</v>
      </c>
    </row>
    <row r="456" spans="1:5" x14ac:dyDescent="0.25">
      <c r="A456" s="130" t="s">
        <v>1302</v>
      </c>
      <c r="B456" s="131" t="s">
        <v>26</v>
      </c>
      <c r="C456" s="132">
        <v>9</v>
      </c>
      <c r="D456" s="131" t="s">
        <v>1273</v>
      </c>
      <c r="E456" s="133">
        <v>708509.97</v>
      </c>
    </row>
    <row r="457" spans="1:5" x14ac:dyDescent="0.25">
      <c r="A457" s="134" t="s">
        <v>1302</v>
      </c>
      <c r="B457" s="135" t="s">
        <v>26</v>
      </c>
      <c r="C457" s="136">
        <v>10</v>
      </c>
      <c r="D457" s="135" t="s">
        <v>1274</v>
      </c>
      <c r="E457" s="137">
        <v>744292.21</v>
      </c>
    </row>
    <row r="458" spans="1:5" x14ac:dyDescent="0.25">
      <c r="A458" s="130" t="s">
        <v>1302</v>
      </c>
      <c r="B458" s="131" t="s">
        <v>26</v>
      </c>
      <c r="C458" s="132">
        <v>11</v>
      </c>
      <c r="D458" s="131" t="s">
        <v>1275</v>
      </c>
      <c r="E458" s="133">
        <v>719957.57</v>
      </c>
    </row>
    <row r="459" spans="1:5" x14ac:dyDescent="0.25">
      <c r="A459" s="134" t="s">
        <v>1302</v>
      </c>
      <c r="B459" s="135" t="s">
        <v>26</v>
      </c>
      <c r="C459" s="136">
        <v>12</v>
      </c>
      <c r="D459" s="135" t="s">
        <v>1276</v>
      </c>
      <c r="E459" s="137">
        <v>752328.68</v>
      </c>
    </row>
    <row r="460" spans="1:5" x14ac:dyDescent="0.25">
      <c r="A460" s="130" t="s">
        <v>1303</v>
      </c>
      <c r="B460" s="131" t="s">
        <v>25</v>
      </c>
      <c r="C460" s="132">
        <v>1</v>
      </c>
      <c r="D460" s="131" t="s">
        <v>1260</v>
      </c>
      <c r="E460" s="133">
        <v>274940.69</v>
      </c>
    </row>
    <row r="461" spans="1:5" x14ac:dyDescent="0.25">
      <c r="A461" s="134" t="s">
        <v>1303</v>
      </c>
      <c r="B461" s="135" t="s">
        <v>25</v>
      </c>
      <c r="C461" s="136">
        <v>2</v>
      </c>
      <c r="D461" s="135" t="s">
        <v>1261</v>
      </c>
      <c r="E461" s="137">
        <v>259621.57</v>
      </c>
    </row>
    <row r="462" spans="1:5" x14ac:dyDescent="0.25">
      <c r="A462" s="130" t="s">
        <v>1303</v>
      </c>
      <c r="B462" s="131" t="s">
        <v>25</v>
      </c>
      <c r="C462" s="132">
        <v>3</v>
      </c>
      <c r="D462" s="131" t="s">
        <v>1262</v>
      </c>
      <c r="E462" s="133">
        <v>308555.28999999998</v>
      </c>
    </row>
    <row r="463" spans="1:5" x14ac:dyDescent="0.25">
      <c r="A463" s="134" t="s">
        <v>1303</v>
      </c>
      <c r="B463" s="135" t="s">
        <v>25</v>
      </c>
      <c r="C463" s="136">
        <v>4</v>
      </c>
      <c r="D463" s="135" t="s">
        <v>1263</v>
      </c>
      <c r="E463" s="137">
        <v>261216.75</v>
      </c>
    </row>
    <row r="464" spans="1:5" x14ac:dyDescent="0.25">
      <c r="A464" s="130" t="s">
        <v>1303</v>
      </c>
      <c r="B464" s="131" t="s">
        <v>25</v>
      </c>
      <c r="C464" s="132">
        <v>5</v>
      </c>
      <c r="D464" s="131" t="s">
        <v>1264</v>
      </c>
      <c r="E464" s="133">
        <v>270973.39</v>
      </c>
    </row>
    <row r="465" spans="1:5" x14ac:dyDescent="0.25">
      <c r="A465" s="134" t="s">
        <v>1303</v>
      </c>
      <c r="B465" s="135" t="s">
        <v>26</v>
      </c>
      <c r="C465" s="136">
        <v>1</v>
      </c>
      <c r="D465" s="135" t="s">
        <v>1265</v>
      </c>
      <c r="E465" s="137">
        <v>307482.13</v>
      </c>
    </row>
    <row r="466" spans="1:5" x14ac:dyDescent="0.25">
      <c r="A466" s="130" t="s">
        <v>1303</v>
      </c>
      <c r="B466" s="131" t="s">
        <v>26</v>
      </c>
      <c r="C466" s="132">
        <v>2</v>
      </c>
      <c r="D466" s="131" t="s">
        <v>1266</v>
      </c>
      <c r="E466" s="133">
        <v>281116.5</v>
      </c>
    </row>
    <row r="467" spans="1:5" x14ac:dyDescent="0.25">
      <c r="A467" s="134" t="s">
        <v>1303</v>
      </c>
      <c r="B467" s="135" t="s">
        <v>26</v>
      </c>
      <c r="C467" s="136">
        <v>3</v>
      </c>
      <c r="D467" s="135" t="s">
        <v>1267</v>
      </c>
      <c r="E467" s="137">
        <v>347663.12</v>
      </c>
    </row>
    <row r="468" spans="1:5" x14ac:dyDescent="0.25">
      <c r="A468" s="130" t="s">
        <v>1303</v>
      </c>
      <c r="B468" s="131" t="s">
        <v>26</v>
      </c>
      <c r="C468" s="132">
        <v>4</v>
      </c>
      <c r="D468" s="131" t="s">
        <v>1268</v>
      </c>
      <c r="E468" s="133">
        <v>399790.44</v>
      </c>
    </row>
    <row r="469" spans="1:5" x14ac:dyDescent="0.25">
      <c r="A469" s="134" t="s">
        <v>1303</v>
      </c>
      <c r="B469" s="135" t="s">
        <v>26</v>
      </c>
      <c r="C469" s="136">
        <v>5</v>
      </c>
      <c r="D469" s="135" t="s">
        <v>1269</v>
      </c>
      <c r="E469" s="137">
        <v>351138.69</v>
      </c>
    </row>
    <row r="470" spans="1:5" x14ac:dyDescent="0.25">
      <c r="A470" s="130" t="s">
        <v>1303</v>
      </c>
      <c r="B470" s="131" t="s">
        <v>26</v>
      </c>
      <c r="C470" s="132">
        <v>6</v>
      </c>
      <c r="D470" s="131" t="s">
        <v>1270</v>
      </c>
      <c r="E470" s="133">
        <v>358111.7</v>
      </c>
    </row>
    <row r="471" spans="1:5" x14ac:dyDescent="0.25">
      <c r="A471" s="134" t="s">
        <v>1303</v>
      </c>
      <c r="B471" s="135" t="s">
        <v>26</v>
      </c>
      <c r="C471" s="136">
        <v>7</v>
      </c>
      <c r="D471" s="135" t="s">
        <v>1271</v>
      </c>
      <c r="E471" s="137">
        <v>390832.99</v>
      </c>
    </row>
    <row r="472" spans="1:5" x14ac:dyDescent="0.25">
      <c r="A472" s="130" t="s">
        <v>1303</v>
      </c>
      <c r="B472" s="131" t="s">
        <v>26</v>
      </c>
      <c r="C472" s="132">
        <v>8</v>
      </c>
      <c r="D472" s="131" t="s">
        <v>1272</v>
      </c>
      <c r="E472" s="133">
        <v>396842.03</v>
      </c>
    </row>
    <row r="473" spans="1:5" x14ac:dyDescent="0.25">
      <c r="A473" s="134" t="s">
        <v>1303</v>
      </c>
      <c r="B473" s="135" t="s">
        <v>26</v>
      </c>
      <c r="C473" s="136">
        <v>9</v>
      </c>
      <c r="D473" s="135" t="s">
        <v>1273</v>
      </c>
      <c r="E473" s="137">
        <v>360343.09</v>
      </c>
    </row>
    <row r="474" spans="1:5" x14ac:dyDescent="0.25">
      <c r="A474" s="130" t="s">
        <v>1303</v>
      </c>
      <c r="B474" s="131" t="s">
        <v>26</v>
      </c>
      <c r="C474" s="132">
        <v>10</v>
      </c>
      <c r="D474" s="131" t="s">
        <v>1274</v>
      </c>
      <c r="E474" s="133">
        <v>354018.14</v>
      </c>
    </row>
    <row r="475" spans="1:5" x14ac:dyDescent="0.25">
      <c r="A475" s="134" t="s">
        <v>1303</v>
      </c>
      <c r="B475" s="135" t="s">
        <v>26</v>
      </c>
      <c r="C475" s="136">
        <v>11</v>
      </c>
      <c r="D475" s="135" t="s">
        <v>1275</v>
      </c>
      <c r="E475" s="137">
        <v>305115.67</v>
      </c>
    </row>
    <row r="476" spans="1:5" x14ac:dyDescent="0.25">
      <c r="A476" s="130" t="s">
        <v>1303</v>
      </c>
      <c r="B476" s="131" t="s">
        <v>26</v>
      </c>
      <c r="C476" s="132">
        <v>12</v>
      </c>
      <c r="D476" s="131" t="s">
        <v>1276</v>
      </c>
      <c r="E476" s="133">
        <v>296949.26</v>
      </c>
    </row>
    <row r="477" spans="1:5" x14ac:dyDescent="0.25">
      <c r="A477" s="134" t="s">
        <v>1304</v>
      </c>
      <c r="B477" s="135" t="s">
        <v>25</v>
      </c>
      <c r="C477" s="136">
        <v>1</v>
      </c>
      <c r="D477" s="135" t="s">
        <v>1260</v>
      </c>
      <c r="E477" s="137">
        <v>975261.08000000101</v>
      </c>
    </row>
    <row r="478" spans="1:5" x14ac:dyDescent="0.25">
      <c r="A478" s="130" t="s">
        <v>1304</v>
      </c>
      <c r="B478" s="131" t="s">
        <v>25</v>
      </c>
      <c r="C478" s="132">
        <v>2</v>
      </c>
      <c r="D478" s="131" t="s">
        <v>1261</v>
      </c>
      <c r="E478" s="133">
        <v>1012083.59</v>
      </c>
    </row>
    <row r="479" spans="1:5" x14ac:dyDescent="0.25">
      <c r="A479" s="134" t="s">
        <v>1304</v>
      </c>
      <c r="B479" s="135" t="s">
        <v>25</v>
      </c>
      <c r="C479" s="136">
        <v>3</v>
      </c>
      <c r="D479" s="135" t="s">
        <v>1262</v>
      </c>
      <c r="E479" s="137">
        <v>1130814.99</v>
      </c>
    </row>
    <row r="480" spans="1:5" x14ac:dyDescent="0.25">
      <c r="A480" s="130" t="s">
        <v>1304</v>
      </c>
      <c r="B480" s="131" t="s">
        <v>25</v>
      </c>
      <c r="C480" s="132">
        <v>4</v>
      </c>
      <c r="D480" s="131" t="s">
        <v>1263</v>
      </c>
      <c r="E480" s="133">
        <v>1067182.3999999999</v>
      </c>
    </row>
    <row r="481" spans="1:5" x14ac:dyDescent="0.25">
      <c r="A481" s="134" t="s">
        <v>1304</v>
      </c>
      <c r="B481" s="135" t="s">
        <v>25</v>
      </c>
      <c r="C481" s="136">
        <v>5</v>
      </c>
      <c r="D481" s="135" t="s">
        <v>1264</v>
      </c>
      <c r="E481" s="137">
        <v>1212645.74</v>
      </c>
    </row>
    <row r="482" spans="1:5" x14ac:dyDescent="0.25">
      <c r="A482" s="130" t="s">
        <v>1304</v>
      </c>
      <c r="B482" s="131" t="s">
        <v>26</v>
      </c>
      <c r="C482" s="132">
        <v>1</v>
      </c>
      <c r="D482" s="131" t="s">
        <v>1265</v>
      </c>
      <c r="E482" s="133">
        <v>949989.95</v>
      </c>
    </row>
    <row r="483" spans="1:5" x14ac:dyDescent="0.25">
      <c r="A483" s="134" t="s">
        <v>1304</v>
      </c>
      <c r="B483" s="135" t="s">
        <v>26</v>
      </c>
      <c r="C483" s="136">
        <v>2</v>
      </c>
      <c r="D483" s="135" t="s">
        <v>1266</v>
      </c>
      <c r="E483" s="137">
        <v>908217.570000001</v>
      </c>
    </row>
    <row r="484" spans="1:5" x14ac:dyDescent="0.25">
      <c r="A484" s="130" t="s">
        <v>1304</v>
      </c>
      <c r="B484" s="131" t="s">
        <v>26</v>
      </c>
      <c r="C484" s="132">
        <v>3</v>
      </c>
      <c r="D484" s="131" t="s">
        <v>1267</v>
      </c>
      <c r="E484" s="133">
        <v>1040125.9</v>
      </c>
    </row>
    <row r="485" spans="1:5" x14ac:dyDescent="0.25">
      <c r="A485" s="134" t="s">
        <v>1304</v>
      </c>
      <c r="B485" s="135" t="s">
        <v>26</v>
      </c>
      <c r="C485" s="136">
        <v>4</v>
      </c>
      <c r="D485" s="135" t="s">
        <v>1268</v>
      </c>
      <c r="E485" s="137">
        <v>1138190.6100000001</v>
      </c>
    </row>
    <row r="486" spans="1:5" x14ac:dyDescent="0.25">
      <c r="A486" s="130" t="s">
        <v>1304</v>
      </c>
      <c r="B486" s="131" t="s">
        <v>26</v>
      </c>
      <c r="C486" s="132">
        <v>5</v>
      </c>
      <c r="D486" s="131" t="s">
        <v>1269</v>
      </c>
      <c r="E486" s="133">
        <v>1250228.8400000001</v>
      </c>
    </row>
    <row r="487" spans="1:5" x14ac:dyDescent="0.25">
      <c r="A487" s="134" t="s">
        <v>1304</v>
      </c>
      <c r="B487" s="135" t="s">
        <v>26</v>
      </c>
      <c r="C487" s="136">
        <v>6</v>
      </c>
      <c r="D487" s="135" t="s">
        <v>1270</v>
      </c>
      <c r="E487" s="137">
        <v>1284340.05</v>
      </c>
    </row>
    <row r="488" spans="1:5" x14ac:dyDescent="0.25">
      <c r="A488" s="130" t="s">
        <v>1304</v>
      </c>
      <c r="B488" s="131" t="s">
        <v>26</v>
      </c>
      <c r="C488" s="132">
        <v>7</v>
      </c>
      <c r="D488" s="131" t="s">
        <v>1271</v>
      </c>
      <c r="E488" s="133">
        <v>1264615.93</v>
      </c>
    </row>
    <row r="489" spans="1:5" x14ac:dyDescent="0.25">
      <c r="A489" s="134" t="s">
        <v>1304</v>
      </c>
      <c r="B489" s="135" t="s">
        <v>26</v>
      </c>
      <c r="C489" s="136">
        <v>8</v>
      </c>
      <c r="D489" s="135" t="s">
        <v>1272</v>
      </c>
      <c r="E489" s="137">
        <v>1301096.1399999999</v>
      </c>
    </row>
    <row r="490" spans="1:5" x14ac:dyDescent="0.25">
      <c r="A490" s="130" t="s">
        <v>1304</v>
      </c>
      <c r="B490" s="131" t="s">
        <v>26</v>
      </c>
      <c r="C490" s="132">
        <v>9</v>
      </c>
      <c r="D490" s="131" t="s">
        <v>1273</v>
      </c>
      <c r="E490" s="133">
        <v>1171606.94</v>
      </c>
    </row>
    <row r="491" spans="1:5" x14ac:dyDescent="0.25">
      <c r="A491" s="134" t="s">
        <v>1304</v>
      </c>
      <c r="B491" s="135" t="s">
        <v>26</v>
      </c>
      <c r="C491" s="136">
        <v>10</v>
      </c>
      <c r="D491" s="135" t="s">
        <v>1274</v>
      </c>
      <c r="E491" s="137">
        <v>1217241.01</v>
      </c>
    </row>
    <row r="492" spans="1:5" x14ac:dyDescent="0.25">
      <c r="A492" s="130" t="s">
        <v>1304</v>
      </c>
      <c r="B492" s="131" t="s">
        <v>26</v>
      </c>
      <c r="C492" s="132">
        <v>11</v>
      </c>
      <c r="D492" s="131" t="s">
        <v>1275</v>
      </c>
      <c r="E492" s="133">
        <v>1105310.3400000001</v>
      </c>
    </row>
    <row r="493" spans="1:5" x14ac:dyDescent="0.25">
      <c r="A493" s="134" t="s">
        <v>1304</v>
      </c>
      <c r="B493" s="135" t="s">
        <v>26</v>
      </c>
      <c r="C493" s="136">
        <v>12</v>
      </c>
      <c r="D493" s="135" t="s">
        <v>1276</v>
      </c>
      <c r="E493" s="137">
        <v>1119560.26</v>
      </c>
    </row>
    <row r="494" spans="1:5" x14ac:dyDescent="0.25">
      <c r="A494" s="130" t="s">
        <v>1305</v>
      </c>
      <c r="B494" s="131" t="s">
        <v>25</v>
      </c>
      <c r="C494" s="132">
        <v>1</v>
      </c>
      <c r="D494" s="131" t="s">
        <v>1260</v>
      </c>
      <c r="E494" s="133">
        <v>772421.07</v>
      </c>
    </row>
    <row r="495" spans="1:5" x14ac:dyDescent="0.25">
      <c r="A495" s="134" t="s">
        <v>1305</v>
      </c>
      <c r="B495" s="135" t="s">
        <v>25</v>
      </c>
      <c r="C495" s="136">
        <v>2</v>
      </c>
      <c r="D495" s="135" t="s">
        <v>1261</v>
      </c>
      <c r="E495" s="137">
        <v>788743.29</v>
      </c>
    </row>
    <row r="496" spans="1:5" x14ac:dyDescent="0.25">
      <c r="A496" s="130" t="s">
        <v>1305</v>
      </c>
      <c r="B496" s="131" t="s">
        <v>25</v>
      </c>
      <c r="C496" s="132">
        <v>3</v>
      </c>
      <c r="D496" s="131" t="s">
        <v>1262</v>
      </c>
      <c r="E496" s="133">
        <v>853760.19</v>
      </c>
    </row>
    <row r="497" spans="1:5" x14ac:dyDescent="0.25">
      <c r="A497" s="134" t="s">
        <v>1305</v>
      </c>
      <c r="B497" s="135" t="s">
        <v>25</v>
      </c>
      <c r="C497" s="136">
        <v>4</v>
      </c>
      <c r="D497" s="135" t="s">
        <v>1263</v>
      </c>
      <c r="E497" s="137">
        <v>780100.21</v>
      </c>
    </row>
    <row r="498" spans="1:5" x14ac:dyDescent="0.25">
      <c r="A498" s="130" t="s">
        <v>1305</v>
      </c>
      <c r="B498" s="131" t="s">
        <v>25</v>
      </c>
      <c r="C498" s="132">
        <v>5</v>
      </c>
      <c r="D498" s="131" t="s">
        <v>1264</v>
      </c>
      <c r="E498" s="133">
        <v>854349.81</v>
      </c>
    </row>
    <row r="499" spans="1:5" x14ac:dyDescent="0.25">
      <c r="A499" s="134" t="s">
        <v>1305</v>
      </c>
      <c r="B499" s="135" t="s">
        <v>26</v>
      </c>
      <c r="C499" s="136">
        <v>1</v>
      </c>
      <c r="D499" s="135" t="s">
        <v>1265</v>
      </c>
      <c r="E499" s="137">
        <v>698569.19</v>
      </c>
    </row>
    <row r="500" spans="1:5" x14ac:dyDescent="0.25">
      <c r="A500" s="130" t="s">
        <v>1305</v>
      </c>
      <c r="B500" s="131" t="s">
        <v>26</v>
      </c>
      <c r="C500" s="132">
        <v>2</v>
      </c>
      <c r="D500" s="131" t="s">
        <v>1266</v>
      </c>
      <c r="E500" s="133">
        <v>644843.62</v>
      </c>
    </row>
    <row r="501" spans="1:5" x14ac:dyDescent="0.25">
      <c r="A501" s="134" t="s">
        <v>1305</v>
      </c>
      <c r="B501" s="135" t="s">
        <v>26</v>
      </c>
      <c r="C501" s="136">
        <v>3</v>
      </c>
      <c r="D501" s="135" t="s">
        <v>1267</v>
      </c>
      <c r="E501" s="137">
        <v>789650.8</v>
      </c>
    </row>
    <row r="502" spans="1:5" x14ac:dyDescent="0.25">
      <c r="A502" s="130" t="s">
        <v>1305</v>
      </c>
      <c r="B502" s="131" t="s">
        <v>26</v>
      </c>
      <c r="C502" s="132">
        <v>4</v>
      </c>
      <c r="D502" s="131" t="s">
        <v>1268</v>
      </c>
      <c r="E502" s="133">
        <v>847676.92</v>
      </c>
    </row>
    <row r="503" spans="1:5" x14ac:dyDescent="0.25">
      <c r="A503" s="134" t="s">
        <v>1305</v>
      </c>
      <c r="B503" s="135" t="s">
        <v>26</v>
      </c>
      <c r="C503" s="136">
        <v>5</v>
      </c>
      <c r="D503" s="135" t="s">
        <v>1269</v>
      </c>
      <c r="E503" s="137">
        <v>941768.08000000101</v>
      </c>
    </row>
    <row r="504" spans="1:5" x14ac:dyDescent="0.25">
      <c r="A504" s="130" t="s">
        <v>1305</v>
      </c>
      <c r="B504" s="131" t="s">
        <v>26</v>
      </c>
      <c r="C504" s="132">
        <v>6</v>
      </c>
      <c r="D504" s="131" t="s">
        <v>1270</v>
      </c>
      <c r="E504" s="133">
        <v>952375.36</v>
      </c>
    </row>
    <row r="505" spans="1:5" x14ac:dyDescent="0.25">
      <c r="A505" s="134" t="s">
        <v>1305</v>
      </c>
      <c r="B505" s="135" t="s">
        <v>26</v>
      </c>
      <c r="C505" s="136">
        <v>7</v>
      </c>
      <c r="D505" s="135" t="s">
        <v>1271</v>
      </c>
      <c r="E505" s="137">
        <v>980913.94</v>
      </c>
    </row>
    <row r="506" spans="1:5" x14ac:dyDescent="0.25">
      <c r="A506" s="130" t="s">
        <v>1305</v>
      </c>
      <c r="B506" s="131" t="s">
        <v>26</v>
      </c>
      <c r="C506" s="132">
        <v>8</v>
      </c>
      <c r="D506" s="131" t="s">
        <v>1272</v>
      </c>
      <c r="E506" s="133">
        <v>991730.68</v>
      </c>
    </row>
    <row r="507" spans="1:5" x14ac:dyDescent="0.25">
      <c r="A507" s="134" t="s">
        <v>1305</v>
      </c>
      <c r="B507" s="135" t="s">
        <v>26</v>
      </c>
      <c r="C507" s="136">
        <v>9</v>
      </c>
      <c r="D507" s="135" t="s">
        <v>1273</v>
      </c>
      <c r="E507" s="137">
        <v>900470.13</v>
      </c>
    </row>
    <row r="508" spans="1:5" x14ac:dyDescent="0.25">
      <c r="A508" s="130" t="s">
        <v>1305</v>
      </c>
      <c r="B508" s="131" t="s">
        <v>26</v>
      </c>
      <c r="C508" s="132">
        <v>10</v>
      </c>
      <c r="D508" s="131" t="s">
        <v>1274</v>
      </c>
      <c r="E508" s="133">
        <v>959494.53</v>
      </c>
    </row>
    <row r="509" spans="1:5" x14ac:dyDescent="0.25">
      <c r="A509" s="134" t="s">
        <v>1305</v>
      </c>
      <c r="B509" s="135" t="s">
        <v>26</v>
      </c>
      <c r="C509" s="136">
        <v>11</v>
      </c>
      <c r="D509" s="135" t="s">
        <v>1275</v>
      </c>
      <c r="E509" s="137">
        <v>914581.99</v>
      </c>
    </row>
    <row r="510" spans="1:5" x14ac:dyDescent="0.25">
      <c r="A510" s="130" t="s">
        <v>1305</v>
      </c>
      <c r="B510" s="131" t="s">
        <v>26</v>
      </c>
      <c r="C510" s="132">
        <v>12</v>
      </c>
      <c r="D510" s="131" t="s">
        <v>1276</v>
      </c>
      <c r="E510" s="133">
        <v>882279.56</v>
      </c>
    </row>
    <row r="511" spans="1:5" x14ac:dyDescent="0.25">
      <c r="A511" s="134" t="s">
        <v>1306</v>
      </c>
      <c r="B511" s="135" t="s">
        <v>25</v>
      </c>
      <c r="C511" s="136">
        <v>1</v>
      </c>
      <c r="D511" s="135" t="s">
        <v>1260</v>
      </c>
      <c r="E511" s="137">
        <v>662185.72</v>
      </c>
    </row>
    <row r="512" spans="1:5" x14ac:dyDescent="0.25">
      <c r="A512" s="130" t="s">
        <v>1306</v>
      </c>
      <c r="B512" s="131" t="s">
        <v>25</v>
      </c>
      <c r="C512" s="132">
        <v>2</v>
      </c>
      <c r="D512" s="131" t="s">
        <v>1261</v>
      </c>
      <c r="E512" s="133">
        <v>680121.32</v>
      </c>
    </row>
    <row r="513" spans="1:5" x14ac:dyDescent="0.25">
      <c r="A513" s="134" t="s">
        <v>1306</v>
      </c>
      <c r="B513" s="135" t="s">
        <v>25</v>
      </c>
      <c r="C513" s="136">
        <v>3</v>
      </c>
      <c r="D513" s="135" t="s">
        <v>1262</v>
      </c>
      <c r="E513" s="137">
        <v>711867.51</v>
      </c>
    </row>
    <row r="514" spans="1:5" x14ac:dyDescent="0.25">
      <c r="A514" s="130" t="s">
        <v>1306</v>
      </c>
      <c r="B514" s="131" t="s">
        <v>25</v>
      </c>
      <c r="C514" s="132">
        <v>4</v>
      </c>
      <c r="D514" s="131" t="s">
        <v>1263</v>
      </c>
      <c r="E514" s="133">
        <v>619790.53</v>
      </c>
    </row>
    <row r="515" spans="1:5" x14ac:dyDescent="0.25">
      <c r="A515" s="134" t="s">
        <v>1306</v>
      </c>
      <c r="B515" s="135" t="s">
        <v>25</v>
      </c>
      <c r="C515" s="136">
        <v>5</v>
      </c>
      <c r="D515" s="135" t="s">
        <v>1264</v>
      </c>
      <c r="E515" s="137">
        <v>642145.98</v>
      </c>
    </row>
    <row r="516" spans="1:5" x14ac:dyDescent="0.25">
      <c r="A516" s="130" t="s">
        <v>1306</v>
      </c>
      <c r="B516" s="131" t="s">
        <v>26</v>
      </c>
      <c r="C516" s="132">
        <v>1</v>
      </c>
      <c r="D516" s="131" t="s">
        <v>1265</v>
      </c>
      <c r="E516" s="133">
        <v>697829.5</v>
      </c>
    </row>
    <row r="517" spans="1:5" x14ac:dyDescent="0.25">
      <c r="A517" s="134" t="s">
        <v>1306</v>
      </c>
      <c r="B517" s="135" t="s">
        <v>26</v>
      </c>
      <c r="C517" s="136">
        <v>2</v>
      </c>
      <c r="D517" s="135" t="s">
        <v>1266</v>
      </c>
      <c r="E517" s="137">
        <v>598822.47</v>
      </c>
    </row>
    <row r="518" spans="1:5" x14ac:dyDescent="0.25">
      <c r="A518" s="130" t="s">
        <v>1306</v>
      </c>
      <c r="B518" s="131" t="s">
        <v>26</v>
      </c>
      <c r="C518" s="132">
        <v>3</v>
      </c>
      <c r="D518" s="131" t="s">
        <v>1267</v>
      </c>
      <c r="E518" s="133">
        <v>677412.3</v>
      </c>
    </row>
    <row r="519" spans="1:5" x14ac:dyDescent="0.25">
      <c r="A519" s="134" t="s">
        <v>1306</v>
      </c>
      <c r="B519" s="135" t="s">
        <v>26</v>
      </c>
      <c r="C519" s="136">
        <v>4</v>
      </c>
      <c r="D519" s="135" t="s">
        <v>1268</v>
      </c>
      <c r="E519" s="137">
        <v>717188.26</v>
      </c>
    </row>
    <row r="520" spans="1:5" x14ac:dyDescent="0.25">
      <c r="A520" s="130" t="s">
        <v>1306</v>
      </c>
      <c r="B520" s="131" t="s">
        <v>26</v>
      </c>
      <c r="C520" s="132">
        <v>5</v>
      </c>
      <c r="D520" s="131" t="s">
        <v>1269</v>
      </c>
      <c r="E520" s="133">
        <v>715595.86</v>
      </c>
    </row>
    <row r="521" spans="1:5" x14ac:dyDescent="0.25">
      <c r="A521" s="134" t="s">
        <v>1306</v>
      </c>
      <c r="B521" s="135" t="s">
        <v>26</v>
      </c>
      <c r="C521" s="136">
        <v>6</v>
      </c>
      <c r="D521" s="135" t="s">
        <v>1270</v>
      </c>
      <c r="E521" s="137">
        <v>711745.71</v>
      </c>
    </row>
    <row r="522" spans="1:5" x14ac:dyDescent="0.25">
      <c r="A522" s="130" t="s">
        <v>1306</v>
      </c>
      <c r="B522" s="131" t="s">
        <v>26</v>
      </c>
      <c r="C522" s="132">
        <v>7</v>
      </c>
      <c r="D522" s="131" t="s">
        <v>1271</v>
      </c>
      <c r="E522" s="133">
        <v>715038.76</v>
      </c>
    </row>
    <row r="523" spans="1:5" x14ac:dyDescent="0.25">
      <c r="A523" s="134" t="s">
        <v>1306</v>
      </c>
      <c r="B523" s="135" t="s">
        <v>26</v>
      </c>
      <c r="C523" s="136">
        <v>8</v>
      </c>
      <c r="D523" s="135" t="s">
        <v>1272</v>
      </c>
      <c r="E523" s="137">
        <v>746090.24</v>
      </c>
    </row>
    <row r="524" spans="1:5" x14ac:dyDescent="0.25">
      <c r="A524" s="130" t="s">
        <v>1306</v>
      </c>
      <c r="B524" s="131" t="s">
        <v>26</v>
      </c>
      <c r="C524" s="132">
        <v>9</v>
      </c>
      <c r="D524" s="131" t="s">
        <v>1273</v>
      </c>
      <c r="E524" s="133">
        <v>729435.4</v>
      </c>
    </row>
    <row r="525" spans="1:5" x14ac:dyDescent="0.25">
      <c r="A525" s="134" t="s">
        <v>1306</v>
      </c>
      <c r="B525" s="135" t="s">
        <v>26</v>
      </c>
      <c r="C525" s="136">
        <v>10</v>
      </c>
      <c r="D525" s="135" t="s">
        <v>1274</v>
      </c>
      <c r="E525" s="137">
        <v>775340.29</v>
      </c>
    </row>
    <row r="526" spans="1:5" x14ac:dyDescent="0.25">
      <c r="A526" s="130" t="s">
        <v>1306</v>
      </c>
      <c r="B526" s="131" t="s">
        <v>26</v>
      </c>
      <c r="C526" s="132">
        <v>11</v>
      </c>
      <c r="D526" s="131" t="s">
        <v>1275</v>
      </c>
      <c r="E526" s="133">
        <v>730359.66</v>
      </c>
    </row>
    <row r="527" spans="1:5" x14ac:dyDescent="0.25">
      <c r="A527" s="134" t="s">
        <v>1306</v>
      </c>
      <c r="B527" s="135" t="s">
        <v>26</v>
      </c>
      <c r="C527" s="136">
        <v>12</v>
      </c>
      <c r="D527" s="135" t="s">
        <v>1276</v>
      </c>
      <c r="E527" s="137">
        <v>772751.86</v>
      </c>
    </row>
    <row r="528" spans="1:5" x14ac:dyDescent="0.25">
      <c r="A528" s="130" t="s">
        <v>1307</v>
      </c>
      <c r="B528" s="131" t="s">
        <v>25</v>
      </c>
      <c r="C528" s="132">
        <v>1</v>
      </c>
      <c r="D528" s="131" t="s">
        <v>1260</v>
      </c>
      <c r="E528" s="133">
        <v>94867.6</v>
      </c>
    </row>
    <row r="529" spans="1:5" x14ac:dyDescent="0.25">
      <c r="A529" s="134" t="s">
        <v>1307</v>
      </c>
      <c r="B529" s="135" t="s">
        <v>25</v>
      </c>
      <c r="C529" s="136">
        <v>2</v>
      </c>
      <c r="D529" s="135" t="s">
        <v>1261</v>
      </c>
      <c r="E529" s="137">
        <v>112456.73</v>
      </c>
    </row>
    <row r="530" spans="1:5" x14ac:dyDescent="0.25">
      <c r="A530" s="130" t="s">
        <v>1307</v>
      </c>
      <c r="B530" s="131" t="s">
        <v>25</v>
      </c>
      <c r="C530" s="132">
        <v>3</v>
      </c>
      <c r="D530" s="131" t="s">
        <v>1262</v>
      </c>
      <c r="E530" s="133">
        <v>126947.89</v>
      </c>
    </row>
    <row r="531" spans="1:5" x14ac:dyDescent="0.25">
      <c r="A531" s="134" t="s">
        <v>1307</v>
      </c>
      <c r="B531" s="135" t="s">
        <v>25</v>
      </c>
      <c r="C531" s="136">
        <v>4</v>
      </c>
      <c r="D531" s="135" t="s">
        <v>1263</v>
      </c>
      <c r="E531" s="137">
        <v>116631.15</v>
      </c>
    </row>
    <row r="532" spans="1:5" x14ac:dyDescent="0.25">
      <c r="A532" s="130" t="s">
        <v>1307</v>
      </c>
      <c r="B532" s="131" t="s">
        <v>25</v>
      </c>
      <c r="C532" s="132">
        <v>5</v>
      </c>
      <c r="D532" s="131" t="s">
        <v>1264</v>
      </c>
      <c r="E532" s="133">
        <v>115123.1</v>
      </c>
    </row>
    <row r="533" spans="1:5" x14ac:dyDescent="0.25">
      <c r="A533" s="134" t="s">
        <v>1307</v>
      </c>
      <c r="B533" s="135" t="s">
        <v>26</v>
      </c>
      <c r="C533" s="136">
        <v>1</v>
      </c>
      <c r="D533" s="135" t="s">
        <v>1265</v>
      </c>
      <c r="E533" s="137">
        <v>103731.84</v>
      </c>
    </row>
    <row r="534" spans="1:5" x14ac:dyDescent="0.25">
      <c r="A534" s="130" t="s">
        <v>1307</v>
      </c>
      <c r="B534" s="131" t="s">
        <v>26</v>
      </c>
      <c r="C534" s="132">
        <v>2</v>
      </c>
      <c r="D534" s="131" t="s">
        <v>1266</v>
      </c>
      <c r="E534" s="133">
        <v>94831.52</v>
      </c>
    </row>
    <row r="535" spans="1:5" x14ac:dyDescent="0.25">
      <c r="A535" s="134" t="s">
        <v>1307</v>
      </c>
      <c r="B535" s="135" t="s">
        <v>26</v>
      </c>
      <c r="C535" s="136">
        <v>3</v>
      </c>
      <c r="D535" s="135" t="s">
        <v>1267</v>
      </c>
      <c r="E535" s="137">
        <v>95078.43</v>
      </c>
    </row>
    <row r="536" spans="1:5" x14ac:dyDescent="0.25">
      <c r="A536" s="130" t="s">
        <v>1307</v>
      </c>
      <c r="B536" s="131" t="s">
        <v>26</v>
      </c>
      <c r="C536" s="132">
        <v>4</v>
      </c>
      <c r="D536" s="131" t="s">
        <v>1268</v>
      </c>
      <c r="E536" s="133">
        <v>120403.19</v>
      </c>
    </row>
    <row r="537" spans="1:5" x14ac:dyDescent="0.25">
      <c r="A537" s="134" t="s">
        <v>1307</v>
      </c>
      <c r="B537" s="135" t="s">
        <v>26</v>
      </c>
      <c r="C537" s="136">
        <v>5</v>
      </c>
      <c r="D537" s="135" t="s">
        <v>1269</v>
      </c>
      <c r="E537" s="137">
        <v>106433.31</v>
      </c>
    </row>
    <row r="538" spans="1:5" x14ac:dyDescent="0.25">
      <c r="A538" s="130" t="s">
        <v>1307</v>
      </c>
      <c r="B538" s="131" t="s">
        <v>26</v>
      </c>
      <c r="C538" s="132">
        <v>6</v>
      </c>
      <c r="D538" s="131" t="s">
        <v>1270</v>
      </c>
      <c r="E538" s="133">
        <v>114574.25</v>
      </c>
    </row>
    <row r="539" spans="1:5" x14ac:dyDescent="0.25">
      <c r="A539" s="134" t="s">
        <v>1307</v>
      </c>
      <c r="B539" s="135" t="s">
        <v>26</v>
      </c>
      <c r="C539" s="136">
        <v>7</v>
      </c>
      <c r="D539" s="135" t="s">
        <v>1271</v>
      </c>
      <c r="E539" s="137">
        <v>125604.47</v>
      </c>
    </row>
    <row r="540" spans="1:5" x14ac:dyDescent="0.25">
      <c r="A540" s="130" t="s">
        <v>1307</v>
      </c>
      <c r="B540" s="131" t="s">
        <v>26</v>
      </c>
      <c r="C540" s="132">
        <v>8</v>
      </c>
      <c r="D540" s="131" t="s">
        <v>1272</v>
      </c>
      <c r="E540" s="133">
        <v>115912.65</v>
      </c>
    </row>
    <row r="541" spans="1:5" x14ac:dyDescent="0.25">
      <c r="A541" s="134" t="s">
        <v>1307</v>
      </c>
      <c r="B541" s="135" t="s">
        <v>26</v>
      </c>
      <c r="C541" s="136">
        <v>9</v>
      </c>
      <c r="D541" s="135" t="s">
        <v>1273</v>
      </c>
      <c r="E541" s="137">
        <v>121565.69</v>
      </c>
    </row>
    <row r="542" spans="1:5" x14ac:dyDescent="0.25">
      <c r="A542" s="130" t="s">
        <v>1307</v>
      </c>
      <c r="B542" s="131" t="s">
        <v>26</v>
      </c>
      <c r="C542" s="132">
        <v>10</v>
      </c>
      <c r="D542" s="131" t="s">
        <v>1274</v>
      </c>
      <c r="E542" s="133">
        <v>134865.49</v>
      </c>
    </row>
    <row r="543" spans="1:5" x14ac:dyDescent="0.25">
      <c r="A543" s="134" t="s">
        <v>1307</v>
      </c>
      <c r="B543" s="135" t="s">
        <v>26</v>
      </c>
      <c r="C543" s="136">
        <v>11</v>
      </c>
      <c r="D543" s="135" t="s">
        <v>1275</v>
      </c>
      <c r="E543" s="137">
        <v>120711.63</v>
      </c>
    </row>
    <row r="544" spans="1:5" x14ac:dyDescent="0.25">
      <c r="A544" s="130" t="s">
        <v>1307</v>
      </c>
      <c r="B544" s="131" t="s">
        <v>26</v>
      </c>
      <c r="C544" s="132">
        <v>12</v>
      </c>
      <c r="D544" s="131" t="s">
        <v>1276</v>
      </c>
      <c r="E544" s="133">
        <v>113075.53</v>
      </c>
    </row>
    <row r="545" spans="1:5" x14ac:dyDescent="0.25">
      <c r="A545" s="134" t="s">
        <v>1308</v>
      </c>
      <c r="B545" s="135" t="s">
        <v>25</v>
      </c>
      <c r="C545" s="136">
        <v>1</v>
      </c>
      <c r="D545" s="135" t="s">
        <v>1260</v>
      </c>
      <c r="E545" s="137">
        <v>355409.38</v>
      </c>
    </row>
    <row r="546" spans="1:5" x14ac:dyDescent="0.25">
      <c r="A546" s="130" t="s">
        <v>1308</v>
      </c>
      <c r="B546" s="131" t="s">
        <v>25</v>
      </c>
      <c r="C546" s="132">
        <v>2</v>
      </c>
      <c r="D546" s="131" t="s">
        <v>1261</v>
      </c>
      <c r="E546" s="133">
        <v>353703.88</v>
      </c>
    </row>
    <row r="547" spans="1:5" x14ac:dyDescent="0.25">
      <c r="A547" s="134" t="s">
        <v>1308</v>
      </c>
      <c r="B547" s="135" t="s">
        <v>25</v>
      </c>
      <c r="C547" s="136">
        <v>3</v>
      </c>
      <c r="D547" s="135" t="s">
        <v>1262</v>
      </c>
      <c r="E547" s="137">
        <v>366200.29</v>
      </c>
    </row>
    <row r="548" spans="1:5" x14ac:dyDescent="0.25">
      <c r="A548" s="130" t="s">
        <v>1308</v>
      </c>
      <c r="B548" s="131" t="s">
        <v>25</v>
      </c>
      <c r="C548" s="132">
        <v>4</v>
      </c>
      <c r="D548" s="131" t="s">
        <v>1263</v>
      </c>
      <c r="E548" s="133">
        <v>329962.2</v>
      </c>
    </row>
    <row r="549" spans="1:5" x14ac:dyDescent="0.25">
      <c r="A549" s="134" t="s">
        <v>1308</v>
      </c>
      <c r="B549" s="135" t="s">
        <v>25</v>
      </c>
      <c r="C549" s="136">
        <v>5</v>
      </c>
      <c r="D549" s="135" t="s">
        <v>1264</v>
      </c>
      <c r="E549" s="137">
        <v>342877.49</v>
      </c>
    </row>
    <row r="550" spans="1:5" x14ac:dyDescent="0.25">
      <c r="A550" s="130" t="s">
        <v>1308</v>
      </c>
      <c r="B550" s="131" t="s">
        <v>26</v>
      </c>
      <c r="C550" s="132">
        <v>1</v>
      </c>
      <c r="D550" s="131" t="s">
        <v>1265</v>
      </c>
      <c r="E550" s="133">
        <v>355983.9</v>
      </c>
    </row>
    <row r="551" spans="1:5" x14ac:dyDescent="0.25">
      <c r="A551" s="134" t="s">
        <v>1308</v>
      </c>
      <c r="B551" s="135" t="s">
        <v>26</v>
      </c>
      <c r="C551" s="136">
        <v>2</v>
      </c>
      <c r="D551" s="135" t="s">
        <v>1266</v>
      </c>
      <c r="E551" s="137">
        <v>316210.44</v>
      </c>
    </row>
    <row r="552" spans="1:5" x14ac:dyDescent="0.25">
      <c r="A552" s="130" t="s">
        <v>1308</v>
      </c>
      <c r="B552" s="131" t="s">
        <v>26</v>
      </c>
      <c r="C552" s="132">
        <v>3</v>
      </c>
      <c r="D552" s="131" t="s">
        <v>1267</v>
      </c>
      <c r="E552" s="133">
        <v>337133.95</v>
      </c>
    </row>
    <row r="553" spans="1:5" x14ac:dyDescent="0.25">
      <c r="A553" s="134" t="s">
        <v>1308</v>
      </c>
      <c r="B553" s="135" t="s">
        <v>26</v>
      </c>
      <c r="C553" s="136">
        <v>4</v>
      </c>
      <c r="D553" s="135" t="s">
        <v>1268</v>
      </c>
      <c r="E553" s="137">
        <v>358614.21</v>
      </c>
    </row>
    <row r="554" spans="1:5" x14ac:dyDescent="0.25">
      <c r="A554" s="130" t="s">
        <v>1308</v>
      </c>
      <c r="B554" s="131" t="s">
        <v>26</v>
      </c>
      <c r="C554" s="132">
        <v>5</v>
      </c>
      <c r="D554" s="131" t="s">
        <v>1269</v>
      </c>
      <c r="E554" s="133">
        <v>356653.78</v>
      </c>
    </row>
    <row r="555" spans="1:5" x14ac:dyDescent="0.25">
      <c r="A555" s="134" t="s">
        <v>1308</v>
      </c>
      <c r="B555" s="135" t="s">
        <v>26</v>
      </c>
      <c r="C555" s="136">
        <v>6</v>
      </c>
      <c r="D555" s="135" t="s">
        <v>1270</v>
      </c>
      <c r="E555" s="137">
        <v>350132.29</v>
      </c>
    </row>
    <row r="556" spans="1:5" x14ac:dyDescent="0.25">
      <c r="A556" s="130" t="s">
        <v>1308</v>
      </c>
      <c r="B556" s="131" t="s">
        <v>26</v>
      </c>
      <c r="C556" s="132">
        <v>7</v>
      </c>
      <c r="D556" s="131" t="s">
        <v>1271</v>
      </c>
      <c r="E556" s="133">
        <v>343447.55</v>
      </c>
    </row>
    <row r="557" spans="1:5" x14ac:dyDescent="0.25">
      <c r="A557" s="134" t="s">
        <v>1308</v>
      </c>
      <c r="B557" s="135" t="s">
        <v>26</v>
      </c>
      <c r="C557" s="136">
        <v>8</v>
      </c>
      <c r="D557" s="135" t="s">
        <v>1272</v>
      </c>
      <c r="E557" s="137">
        <v>344140.01</v>
      </c>
    </row>
    <row r="558" spans="1:5" x14ac:dyDescent="0.25">
      <c r="A558" s="130" t="s">
        <v>1308</v>
      </c>
      <c r="B558" s="131" t="s">
        <v>26</v>
      </c>
      <c r="C558" s="132">
        <v>9</v>
      </c>
      <c r="D558" s="131" t="s">
        <v>1273</v>
      </c>
      <c r="E558" s="133">
        <v>348120.03</v>
      </c>
    </row>
    <row r="559" spans="1:5" x14ac:dyDescent="0.25">
      <c r="A559" s="134" t="s">
        <v>1308</v>
      </c>
      <c r="B559" s="135" t="s">
        <v>26</v>
      </c>
      <c r="C559" s="136">
        <v>10</v>
      </c>
      <c r="D559" s="135" t="s">
        <v>1274</v>
      </c>
      <c r="E559" s="137">
        <v>390727</v>
      </c>
    </row>
    <row r="560" spans="1:5" x14ac:dyDescent="0.25">
      <c r="A560" s="130" t="s">
        <v>1308</v>
      </c>
      <c r="B560" s="131" t="s">
        <v>26</v>
      </c>
      <c r="C560" s="132">
        <v>11</v>
      </c>
      <c r="D560" s="131" t="s">
        <v>1275</v>
      </c>
      <c r="E560" s="133">
        <v>387706.59</v>
      </c>
    </row>
    <row r="561" spans="1:5" x14ac:dyDescent="0.25">
      <c r="A561" s="134" t="s">
        <v>1308</v>
      </c>
      <c r="B561" s="135" t="s">
        <v>26</v>
      </c>
      <c r="C561" s="136">
        <v>12</v>
      </c>
      <c r="D561" s="135" t="s">
        <v>1276</v>
      </c>
      <c r="E561" s="137">
        <v>397013.46</v>
      </c>
    </row>
    <row r="562" spans="1:5" x14ac:dyDescent="0.25">
      <c r="A562" s="130" t="s">
        <v>1309</v>
      </c>
      <c r="B562" s="131" t="s">
        <v>25</v>
      </c>
      <c r="C562" s="132">
        <v>1</v>
      </c>
      <c r="D562" s="131" t="s">
        <v>1260</v>
      </c>
      <c r="E562" s="133">
        <v>390361.2</v>
      </c>
    </row>
    <row r="563" spans="1:5" x14ac:dyDescent="0.25">
      <c r="A563" s="134" t="s">
        <v>1309</v>
      </c>
      <c r="B563" s="135" t="s">
        <v>25</v>
      </c>
      <c r="C563" s="136">
        <v>2</v>
      </c>
      <c r="D563" s="135" t="s">
        <v>1261</v>
      </c>
      <c r="E563" s="137">
        <v>392935.76</v>
      </c>
    </row>
    <row r="564" spans="1:5" x14ac:dyDescent="0.25">
      <c r="A564" s="130" t="s">
        <v>1309</v>
      </c>
      <c r="B564" s="131" t="s">
        <v>25</v>
      </c>
      <c r="C564" s="132">
        <v>3</v>
      </c>
      <c r="D564" s="131" t="s">
        <v>1262</v>
      </c>
      <c r="E564" s="133">
        <v>415809.66</v>
      </c>
    </row>
    <row r="565" spans="1:5" x14ac:dyDescent="0.25">
      <c r="A565" s="134" t="s">
        <v>1309</v>
      </c>
      <c r="B565" s="135" t="s">
        <v>25</v>
      </c>
      <c r="C565" s="136">
        <v>4</v>
      </c>
      <c r="D565" s="135" t="s">
        <v>1263</v>
      </c>
      <c r="E565" s="137">
        <v>372786.32</v>
      </c>
    </row>
    <row r="566" spans="1:5" x14ac:dyDescent="0.25">
      <c r="A566" s="130" t="s">
        <v>1309</v>
      </c>
      <c r="B566" s="131" t="s">
        <v>25</v>
      </c>
      <c r="C566" s="132">
        <v>5</v>
      </c>
      <c r="D566" s="131" t="s">
        <v>1264</v>
      </c>
      <c r="E566" s="133">
        <v>387090.08</v>
      </c>
    </row>
    <row r="567" spans="1:5" x14ac:dyDescent="0.25">
      <c r="A567" s="134" t="s">
        <v>1309</v>
      </c>
      <c r="B567" s="135" t="s">
        <v>26</v>
      </c>
      <c r="C567" s="136">
        <v>1</v>
      </c>
      <c r="D567" s="135" t="s">
        <v>1265</v>
      </c>
      <c r="E567" s="137">
        <v>382883.43</v>
      </c>
    </row>
    <row r="568" spans="1:5" x14ac:dyDescent="0.25">
      <c r="A568" s="130" t="s">
        <v>1309</v>
      </c>
      <c r="B568" s="131" t="s">
        <v>26</v>
      </c>
      <c r="C568" s="132">
        <v>2</v>
      </c>
      <c r="D568" s="131" t="s">
        <v>1266</v>
      </c>
      <c r="E568" s="133">
        <v>334203.31</v>
      </c>
    </row>
    <row r="569" spans="1:5" x14ac:dyDescent="0.25">
      <c r="A569" s="134" t="s">
        <v>1309</v>
      </c>
      <c r="B569" s="135" t="s">
        <v>26</v>
      </c>
      <c r="C569" s="136">
        <v>3</v>
      </c>
      <c r="D569" s="135" t="s">
        <v>1267</v>
      </c>
      <c r="E569" s="137">
        <v>364167.8</v>
      </c>
    </row>
    <row r="570" spans="1:5" x14ac:dyDescent="0.25">
      <c r="A570" s="130" t="s">
        <v>1309</v>
      </c>
      <c r="B570" s="131" t="s">
        <v>26</v>
      </c>
      <c r="C570" s="132">
        <v>4</v>
      </c>
      <c r="D570" s="131" t="s">
        <v>1268</v>
      </c>
      <c r="E570" s="133">
        <v>384201.78</v>
      </c>
    </row>
    <row r="571" spans="1:5" x14ac:dyDescent="0.25">
      <c r="A571" s="134" t="s">
        <v>1309</v>
      </c>
      <c r="B571" s="135" t="s">
        <v>26</v>
      </c>
      <c r="C571" s="136">
        <v>5</v>
      </c>
      <c r="D571" s="135" t="s">
        <v>1269</v>
      </c>
      <c r="E571" s="137">
        <v>400134</v>
      </c>
    </row>
    <row r="572" spans="1:5" x14ac:dyDescent="0.25">
      <c r="A572" s="130" t="s">
        <v>1309</v>
      </c>
      <c r="B572" s="131" t="s">
        <v>26</v>
      </c>
      <c r="C572" s="132">
        <v>6</v>
      </c>
      <c r="D572" s="131" t="s">
        <v>1270</v>
      </c>
      <c r="E572" s="133">
        <v>391396.68</v>
      </c>
    </row>
    <row r="573" spans="1:5" x14ac:dyDescent="0.25">
      <c r="A573" s="134" t="s">
        <v>1309</v>
      </c>
      <c r="B573" s="135" t="s">
        <v>26</v>
      </c>
      <c r="C573" s="136">
        <v>7</v>
      </c>
      <c r="D573" s="135" t="s">
        <v>1271</v>
      </c>
      <c r="E573" s="137">
        <v>387881.28</v>
      </c>
    </row>
    <row r="574" spans="1:5" x14ac:dyDescent="0.25">
      <c r="A574" s="130" t="s">
        <v>1309</v>
      </c>
      <c r="B574" s="131" t="s">
        <v>26</v>
      </c>
      <c r="C574" s="132">
        <v>8</v>
      </c>
      <c r="D574" s="131" t="s">
        <v>1272</v>
      </c>
      <c r="E574" s="133">
        <v>391612.26</v>
      </c>
    </row>
    <row r="575" spans="1:5" x14ac:dyDescent="0.25">
      <c r="A575" s="134" t="s">
        <v>1309</v>
      </c>
      <c r="B575" s="135" t="s">
        <v>26</v>
      </c>
      <c r="C575" s="136">
        <v>9</v>
      </c>
      <c r="D575" s="135" t="s">
        <v>1273</v>
      </c>
      <c r="E575" s="137">
        <v>392957.47</v>
      </c>
    </row>
    <row r="576" spans="1:5" x14ac:dyDescent="0.25">
      <c r="A576" s="130" t="s">
        <v>1309</v>
      </c>
      <c r="B576" s="131" t="s">
        <v>26</v>
      </c>
      <c r="C576" s="132">
        <v>10</v>
      </c>
      <c r="D576" s="131" t="s">
        <v>1274</v>
      </c>
      <c r="E576" s="133">
        <v>446811.91</v>
      </c>
    </row>
    <row r="577" spans="1:5" x14ac:dyDescent="0.25">
      <c r="A577" s="134" t="s">
        <v>1309</v>
      </c>
      <c r="B577" s="135" t="s">
        <v>26</v>
      </c>
      <c r="C577" s="136">
        <v>11</v>
      </c>
      <c r="D577" s="135" t="s">
        <v>1275</v>
      </c>
      <c r="E577" s="137">
        <v>420858.18</v>
      </c>
    </row>
    <row r="578" spans="1:5" x14ac:dyDescent="0.25">
      <c r="A578" s="130" t="s">
        <v>1309</v>
      </c>
      <c r="B578" s="131" t="s">
        <v>26</v>
      </c>
      <c r="C578" s="132">
        <v>12</v>
      </c>
      <c r="D578" s="131" t="s">
        <v>1276</v>
      </c>
      <c r="E578" s="133">
        <v>433531.47</v>
      </c>
    </row>
    <row r="579" spans="1:5" x14ac:dyDescent="0.25">
      <c r="A579" s="134" t="s">
        <v>1310</v>
      </c>
      <c r="B579" s="135" t="s">
        <v>25</v>
      </c>
      <c r="C579" s="136">
        <v>1</v>
      </c>
      <c r="D579" s="135" t="s">
        <v>1260</v>
      </c>
      <c r="E579" s="137">
        <v>422988.31</v>
      </c>
    </row>
    <row r="580" spans="1:5" x14ac:dyDescent="0.25">
      <c r="A580" s="130" t="s">
        <v>1310</v>
      </c>
      <c r="B580" s="131" t="s">
        <v>25</v>
      </c>
      <c r="C580" s="132">
        <v>2</v>
      </c>
      <c r="D580" s="131" t="s">
        <v>1261</v>
      </c>
      <c r="E580" s="133">
        <v>438905.47</v>
      </c>
    </row>
    <row r="581" spans="1:5" x14ac:dyDescent="0.25">
      <c r="A581" s="134" t="s">
        <v>1310</v>
      </c>
      <c r="B581" s="135" t="s">
        <v>25</v>
      </c>
      <c r="C581" s="136">
        <v>3</v>
      </c>
      <c r="D581" s="135" t="s">
        <v>1262</v>
      </c>
      <c r="E581" s="137">
        <v>461318.51</v>
      </c>
    </row>
    <row r="582" spans="1:5" x14ac:dyDescent="0.25">
      <c r="A582" s="130" t="s">
        <v>1310</v>
      </c>
      <c r="B582" s="131" t="s">
        <v>25</v>
      </c>
      <c r="C582" s="132">
        <v>4</v>
      </c>
      <c r="D582" s="131" t="s">
        <v>1263</v>
      </c>
      <c r="E582" s="133">
        <v>428176.85</v>
      </c>
    </row>
    <row r="583" spans="1:5" x14ac:dyDescent="0.25">
      <c r="A583" s="134" t="s">
        <v>1310</v>
      </c>
      <c r="B583" s="135" t="s">
        <v>25</v>
      </c>
      <c r="C583" s="136">
        <v>5</v>
      </c>
      <c r="D583" s="135" t="s">
        <v>1264</v>
      </c>
      <c r="E583" s="137">
        <v>429038.53</v>
      </c>
    </row>
    <row r="584" spans="1:5" x14ac:dyDescent="0.25">
      <c r="A584" s="130" t="s">
        <v>1310</v>
      </c>
      <c r="B584" s="131" t="s">
        <v>26</v>
      </c>
      <c r="C584" s="132">
        <v>1</v>
      </c>
      <c r="D584" s="131" t="s">
        <v>1265</v>
      </c>
      <c r="E584" s="133">
        <v>637777.74</v>
      </c>
    </row>
    <row r="585" spans="1:5" x14ac:dyDescent="0.25">
      <c r="A585" s="134" t="s">
        <v>1310</v>
      </c>
      <c r="B585" s="135" t="s">
        <v>26</v>
      </c>
      <c r="C585" s="136">
        <v>2</v>
      </c>
      <c r="D585" s="135" t="s">
        <v>1266</v>
      </c>
      <c r="E585" s="137">
        <v>534329.76</v>
      </c>
    </row>
    <row r="586" spans="1:5" x14ac:dyDescent="0.25">
      <c r="A586" s="130" t="s">
        <v>1310</v>
      </c>
      <c r="B586" s="131" t="s">
        <v>26</v>
      </c>
      <c r="C586" s="132">
        <v>3</v>
      </c>
      <c r="D586" s="131" t="s">
        <v>1267</v>
      </c>
      <c r="E586" s="133">
        <v>482691.32</v>
      </c>
    </row>
    <row r="587" spans="1:5" x14ac:dyDescent="0.25">
      <c r="A587" s="134" t="s">
        <v>1310</v>
      </c>
      <c r="B587" s="135" t="s">
        <v>26</v>
      </c>
      <c r="C587" s="136">
        <v>4</v>
      </c>
      <c r="D587" s="135" t="s">
        <v>1268</v>
      </c>
      <c r="E587" s="137">
        <v>620282.03</v>
      </c>
    </row>
    <row r="588" spans="1:5" x14ac:dyDescent="0.25">
      <c r="A588" s="130" t="s">
        <v>1310</v>
      </c>
      <c r="B588" s="131" t="s">
        <v>26</v>
      </c>
      <c r="C588" s="132">
        <v>5</v>
      </c>
      <c r="D588" s="131" t="s">
        <v>1269</v>
      </c>
      <c r="E588" s="133">
        <v>620489.18999999994</v>
      </c>
    </row>
    <row r="589" spans="1:5" x14ac:dyDescent="0.25">
      <c r="A589" s="134" t="s">
        <v>1310</v>
      </c>
      <c r="B589" s="135" t="s">
        <v>26</v>
      </c>
      <c r="C589" s="136">
        <v>6</v>
      </c>
      <c r="D589" s="135" t="s">
        <v>1270</v>
      </c>
      <c r="E589" s="137">
        <v>610798.39</v>
      </c>
    </row>
    <row r="590" spans="1:5" x14ac:dyDescent="0.25">
      <c r="A590" s="130" t="s">
        <v>1310</v>
      </c>
      <c r="B590" s="131" t="s">
        <v>26</v>
      </c>
      <c r="C590" s="132">
        <v>7</v>
      </c>
      <c r="D590" s="131" t="s">
        <v>1271</v>
      </c>
      <c r="E590" s="133">
        <v>621894.61</v>
      </c>
    </row>
    <row r="591" spans="1:5" x14ac:dyDescent="0.25">
      <c r="A591" s="134" t="s">
        <v>1310</v>
      </c>
      <c r="B591" s="135" t="s">
        <v>26</v>
      </c>
      <c r="C591" s="136">
        <v>8</v>
      </c>
      <c r="D591" s="135" t="s">
        <v>1272</v>
      </c>
      <c r="E591" s="137">
        <v>613528.03</v>
      </c>
    </row>
    <row r="592" spans="1:5" x14ac:dyDescent="0.25">
      <c r="A592" s="130" t="s">
        <v>1310</v>
      </c>
      <c r="B592" s="131" t="s">
        <v>26</v>
      </c>
      <c r="C592" s="132">
        <v>9</v>
      </c>
      <c r="D592" s="131" t="s">
        <v>1273</v>
      </c>
      <c r="E592" s="133">
        <v>596143.85</v>
      </c>
    </row>
    <row r="593" spans="1:5" x14ac:dyDescent="0.25">
      <c r="A593" s="134" t="s">
        <v>1310</v>
      </c>
      <c r="B593" s="135" t="s">
        <v>26</v>
      </c>
      <c r="C593" s="136">
        <v>10</v>
      </c>
      <c r="D593" s="135" t="s">
        <v>1274</v>
      </c>
      <c r="E593" s="137">
        <v>653099.77</v>
      </c>
    </row>
    <row r="594" spans="1:5" x14ac:dyDescent="0.25">
      <c r="A594" s="130" t="s">
        <v>1310</v>
      </c>
      <c r="B594" s="131" t="s">
        <v>26</v>
      </c>
      <c r="C594" s="132">
        <v>11</v>
      </c>
      <c r="D594" s="131" t="s">
        <v>1275</v>
      </c>
      <c r="E594" s="133">
        <v>616279.18999999994</v>
      </c>
    </row>
    <row r="595" spans="1:5" x14ac:dyDescent="0.25">
      <c r="A595" s="134" t="s">
        <v>1310</v>
      </c>
      <c r="B595" s="135" t="s">
        <v>26</v>
      </c>
      <c r="C595" s="136">
        <v>12</v>
      </c>
      <c r="D595" s="135" t="s">
        <v>1276</v>
      </c>
      <c r="E595" s="137">
        <v>597810.64</v>
      </c>
    </row>
    <row r="596" spans="1:5" x14ac:dyDescent="0.25">
      <c r="A596" s="130" t="s">
        <v>1311</v>
      </c>
      <c r="B596" s="131" t="s">
        <v>25</v>
      </c>
      <c r="C596" s="132">
        <v>1</v>
      </c>
      <c r="D596" s="131" t="s">
        <v>1260</v>
      </c>
      <c r="E596" s="133">
        <v>199121.67</v>
      </c>
    </row>
    <row r="597" spans="1:5" x14ac:dyDescent="0.25">
      <c r="A597" s="134" t="s">
        <v>1311</v>
      </c>
      <c r="B597" s="135" t="s">
        <v>25</v>
      </c>
      <c r="C597" s="136">
        <v>2</v>
      </c>
      <c r="D597" s="135" t="s">
        <v>1261</v>
      </c>
      <c r="E597" s="137">
        <v>204515.3</v>
      </c>
    </row>
    <row r="598" spans="1:5" x14ac:dyDescent="0.25">
      <c r="A598" s="130" t="s">
        <v>1311</v>
      </c>
      <c r="B598" s="131" t="s">
        <v>25</v>
      </c>
      <c r="C598" s="132">
        <v>3</v>
      </c>
      <c r="D598" s="131" t="s">
        <v>1262</v>
      </c>
      <c r="E598" s="133">
        <v>225908.34</v>
      </c>
    </row>
    <row r="599" spans="1:5" x14ac:dyDescent="0.25">
      <c r="A599" s="134" t="s">
        <v>1311</v>
      </c>
      <c r="B599" s="135" t="s">
        <v>25</v>
      </c>
      <c r="C599" s="136">
        <v>4</v>
      </c>
      <c r="D599" s="135" t="s">
        <v>1263</v>
      </c>
      <c r="E599" s="137">
        <v>207308.68</v>
      </c>
    </row>
    <row r="600" spans="1:5" x14ac:dyDescent="0.25">
      <c r="A600" s="130" t="s">
        <v>1311</v>
      </c>
      <c r="B600" s="131" t="s">
        <v>25</v>
      </c>
      <c r="C600" s="132">
        <v>5</v>
      </c>
      <c r="D600" s="131" t="s">
        <v>1264</v>
      </c>
      <c r="E600" s="133">
        <v>213393.05</v>
      </c>
    </row>
    <row r="601" spans="1:5" x14ac:dyDescent="0.25">
      <c r="A601" s="134" t="s">
        <v>1311</v>
      </c>
      <c r="B601" s="135" t="s">
        <v>26</v>
      </c>
      <c r="C601" s="136">
        <v>1</v>
      </c>
      <c r="D601" s="135" t="s">
        <v>1265</v>
      </c>
      <c r="E601" s="137">
        <v>161647.43</v>
      </c>
    </row>
    <row r="602" spans="1:5" x14ac:dyDescent="0.25">
      <c r="A602" s="130" t="s">
        <v>1311</v>
      </c>
      <c r="B602" s="131" t="s">
        <v>26</v>
      </c>
      <c r="C602" s="132">
        <v>2</v>
      </c>
      <c r="D602" s="131" t="s">
        <v>1266</v>
      </c>
      <c r="E602" s="133">
        <v>153030.60999999999</v>
      </c>
    </row>
    <row r="603" spans="1:5" x14ac:dyDescent="0.25">
      <c r="A603" s="134" t="s">
        <v>1311</v>
      </c>
      <c r="B603" s="135" t="s">
        <v>26</v>
      </c>
      <c r="C603" s="136">
        <v>3</v>
      </c>
      <c r="D603" s="135" t="s">
        <v>1267</v>
      </c>
      <c r="E603" s="137">
        <v>171222.64</v>
      </c>
    </row>
    <row r="604" spans="1:5" x14ac:dyDescent="0.25">
      <c r="A604" s="130" t="s">
        <v>1311</v>
      </c>
      <c r="B604" s="131" t="s">
        <v>26</v>
      </c>
      <c r="C604" s="132">
        <v>4</v>
      </c>
      <c r="D604" s="131" t="s">
        <v>1268</v>
      </c>
      <c r="E604" s="133">
        <v>199502.41</v>
      </c>
    </row>
    <row r="605" spans="1:5" x14ac:dyDescent="0.25">
      <c r="A605" s="134" t="s">
        <v>1311</v>
      </c>
      <c r="B605" s="135" t="s">
        <v>26</v>
      </c>
      <c r="C605" s="136">
        <v>5</v>
      </c>
      <c r="D605" s="135" t="s">
        <v>1269</v>
      </c>
      <c r="E605" s="137">
        <v>201789.83</v>
      </c>
    </row>
    <row r="606" spans="1:5" x14ac:dyDescent="0.25">
      <c r="A606" s="130" t="s">
        <v>1311</v>
      </c>
      <c r="B606" s="131" t="s">
        <v>26</v>
      </c>
      <c r="C606" s="132">
        <v>6</v>
      </c>
      <c r="D606" s="131" t="s">
        <v>1270</v>
      </c>
      <c r="E606" s="133">
        <v>208669.25</v>
      </c>
    </row>
    <row r="607" spans="1:5" x14ac:dyDescent="0.25">
      <c r="A607" s="134" t="s">
        <v>1311</v>
      </c>
      <c r="B607" s="135" t="s">
        <v>26</v>
      </c>
      <c r="C607" s="136">
        <v>7</v>
      </c>
      <c r="D607" s="135" t="s">
        <v>1271</v>
      </c>
      <c r="E607" s="137">
        <v>212601.74</v>
      </c>
    </row>
    <row r="608" spans="1:5" x14ac:dyDescent="0.25">
      <c r="A608" s="130" t="s">
        <v>1311</v>
      </c>
      <c r="B608" s="131" t="s">
        <v>26</v>
      </c>
      <c r="C608" s="132">
        <v>8</v>
      </c>
      <c r="D608" s="131" t="s">
        <v>1272</v>
      </c>
      <c r="E608" s="133">
        <v>200615.35</v>
      </c>
    </row>
    <row r="609" spans="1:5" x14ac:dyDescent="0.25">
      <c r="A609" s="134" t="s">
        <v>1311</v>
      </c>
      <c r="B609" s="135" t="s">
        <v>26</v>
      </c>
      <c r="C609" s="136">
        <v>9</v>
      </c>
      <c r="D609" s="135" t="s">
        <v>1273</v>
      </c>
      <c r="E609" s="137">
        <v>209539.68</v>
      </c>
    </row>
    <row r="610" spans="1:5" x14ac:dyDescent="0.25">
      <c r="A610" s="130" t="s">
        <v>1311</v>
      </c>
      <c r="B610" s="131" t="s">
        <v>26</v>
      </c>
      <c r="C610" s="132">
        <v>10</v>
      </c>
      <c r="D610" s="131" t="s">
        <v>1274</v>
      </c>
      <c r="E610" s="133">
        <v>228227.69</v>
      </c>
    </row>
    <row r="611" spans="1:5" x14ac:dyDescent="0.25">
      <c r="A611" s="134" t="s">
        <v>1311</v>
      </c>
      <c r="B611" s="135" t="s">
        <v>26</v>
      </c>
      <c r="C611" s="136">
        <v>11</v>
      </c>
      <c r="D611" s="135" t="s">
        <v>1275</v>
      </c>
      <c r="E611" s="137">
        <v>225605.53</v>
      </c>
    </row>
    <row r="612" spans="1:5" x14ac:dyDescent="0.25">
      <c r="A612" s="130" t="s">
        <v>1311</v>
      </c>
      <c r="B612" s="131" t="s">
        <v>26</v>
      </c>
      <c r="C612" s="132">
        <v>12</v>
      </c>
      <c r="D612" s="131" t="s">
        <v>1276</v>
      </c>
      <c r="E612" s="133">
        <v>234178.34</v>
      </c>
    </row>
    <row r="613" spans="1:5" x14ac:dyDescent="0.25">
      <c r="A613" s="134" t="s">
        <v>1312</v>
      </c>
      <c r="B613" s="135" t="s">
        <v>25</v>
      </c>
      <c r="C613" s="136">
        <v>1</v>
      </c>
      <c r="D613" s="135" t="s">
        <v>1260</v>
      </c>
      <c r="E613" s="137">
        <v>876395.18999999901</v>
      </c>
    </row>
    <row r="614" spans="1:5" x14ac:dyDescent="0.25">
      <c r="A614" s="130" t="s">
        <v>1312</v>
      </c>
      <c r="B614" s="131" t="s">
        <v>25</v>
      </c>
      <c r="C614" s="132">
        <v>2</v>
      </c>
      <c r="D614" s="131" t="s">
        <v>1261</v>
      </c>
      <c r="E614" s="133">
        <v>937121.96000000101</v>
      </c>
    </row>
    <row r="615" spans="1:5" x14ac:dyDescent="0.25">
      <c r="A615" s="134" t="s">
        <v>1312</v>
      </c>
      <c r="B615" s="135" t="s">
        <v>25</v>
      </c>
      <c r="C615" s="136">
        <v>3</v>
      </c>
      <c r="D615" s="135" t="s">
        <v>1262</v>
      </c>
      <c r="E615" s="137">
        <v>1015433.59</v>
      </c>
    </row>
    <row r="616" spans="1:5" x14ac:dyDescent="0.25">
      <c r="A616" s="130" t="s">
        <v>1312</v>
      </c>
      <c r="B616" s="131" t="s">
        <v>25</v>
      </c>
      <c r="C616" s="132">
        <v>4</v>
      </c>
      <c r="D616" s="131" t="s">
        <v>1263</v>
      </c>
      <c r="E616" s="133">
        <v>900951.41</v>
      </c>
    </row>
    <row r="617" spans="1:5" x14ac:dyDescent="0.25">
      <c r="A617" s="134" t="s">
        <v>1312</v>
      </c>
      <c r="B617" s="135" t="s">
        <v>25</v>
      </c>
      <c r="C617" s="136">
        <v>5</v>
      </c>
      <c r="D617" s="135" t="s">
        <v>1264</v>
      </c>
      <c r="E617" s="137">
        <v>966004.73</v>
      </c>
    </row>
    <row r="618" spans="1:5" x14ac:dyDescent="0.25">
      <c r="A618" s="130" t="s">
        <v>1312</v>
      </c>
      <c r="B618" s="131" t="s">
        <v>26</v>
      </c>
      <c r="C618" s="132">
        <v>1</v>
      </c>
      <c r="D618" s="131" t="s">
        <v>1265</v>
      </c>
      <c r="E618" s="133">
        <v>870011.29</v>
      </c>
    </row>
    <row r="619" spans="1:5" x14ac:dyDescent="0.25">
      <c r="A619" s="134" t="s">
        <v>1312</v>
      </c>
      <c r="B619" s="135" t="s">
        <v>26</v>
      </c>
      <c r="C619" s="136">
        <v>2</v>
      </c>
      <c r="D619" s="135" t="s">
        <v>1266</v>
      </c>
      <c r="E619" s="137">
        <v>817291.24</v>
      </c>
    </row>
    <row r="620" spans="1:5" x14ac:dyDescent="0.25">
      <c r="A620" s="130" t="s">
        <v>1312</v>
      </c>
      <c r="B620" s="131" t="s">
        <v>26</v>
      </c>
      <c r="C620" s="132">
        <v>3</v>
      </c>
      <c r="D620" s="131" t="s">
        <v>1267</v>
      </c>
      <c r="E620" s="133">
        <v>949805.27000000095</v>
      </c>
    </row>
    <row r="621" spans="1:5" x14ac:dyDescent="0.25">
      <c r="A621" s="134" t="s">
        <v>1312</v>
      </c>
      <c r="B621" s="135" t="s">
        <v>26</v>
      </c>
      <c r="C621" s="136">
        <v>4</v>
      </c>
      <c r="D621" s="135" t="s">
        <v>1268</v>
      </c>
      <c r="E621" s="137">
        <v>977876.01</v>
      </c>
    </row>
    <row r="622" spans="1:5" x14ac:dyDescent="0.25">
      <c r="A622" s="130" t="s">
        <v>1312</v>
      </c>
      <c r="B622" s="131" t="s">
        <v>26</v>
      </c>
      <c r="C622" s="132">
        <v>5</v>
      </c>
      <c r="D622" s="131" t="s">
        <v>1269</v>
      </c>
      <c r="E622" s="133">
        <v>1043121.92</v>
      </c>
    </row>
    <row r="623" spans="1:5" x14ac:dyDescent="0.25">
      <c r="A623" s="134" t="s">
        <v>1312</v>
      </c>
      <c r="B623" s="135" t="s">
        <v>26</v>
      </c>
      <c r="C623" s="136">
        <v>6</v>
      </c>
      <c r="D623" s="135" t="s">
        <v>1270</v>
      </c>
      <c r="E623" s="137">
        <v>1061272.81</v>
      </c>
    </row>
    <row r="624" spans="1:5" x14ac:dyDescent="0.25">
      <c r="A624" s="130" t="s">
        <v>1312</v>
      </c>
      <c r="B624" s="131" t="s">
        <v>26</v>
      </c>
      <c r="C624" s="132">
        <v>7</v>
      </c>
      <c r="D624" s="131" t="s">
        <v>1271</v>
      </c>
      <c r="E624" s="133">
        <v>1119235.8400000001</v>
      </c>
    </row>
    <row r="625" spans="1:5" x14ac:dyDescent="0.25">
      <c r="A625" s="134" t="s">
        <v>1312</v>
      </c>
      <c r="B625" s="135" t="s">
        <v>26</v>
      </c>
      <c r="C625" s="136">
        <v>8</v>
      </c>
      <c r="D625" s="135" t="s">
        <v>1272</v>
      </c>
      <c r="E625" s="137">
        <v>1148431.96</v>
      </c>
    </row>
    <row r="626" spans="1:5" x14ac:dyDescent="0.25">
      <c r="A626" s="130" t="s">
        <v>1312</v>
      </c>
      <c r="B626" s="131" t="s">
        <v>26</v>
      </c>
      <c r="C626" s="132">
        <v>9</v>
      </c>
      <c r="D626" s="131" t="s">
        <v>1273</v>
      </c>
      <c r="E626" s="133">
        <v>1071604.8999999999</v>
      </c>
    </row>
    <row r="627" spans="1:5" x14ac:dyDescent="0.25">
      <c r="A627" s="134" t="s">
        <v>1312</v>
      </c>
      <c r="B627" s="135" t="s">
        <v>26</v>
      </c>
      <c r="C627" s="136">
        <v>10</v>
      </c>
      <c r="D627" s="135" t="s">
        <v>1274</v>
      </c>
      <c r="E627" s="137">
        <v>1092695.1170000001</v>
      </c>
    </row>
    <row r="628" spans="1:5" x14ac:dyDescent="0.25">
      <c r="A628" s="130" t="s">
        <v>1312</v>
      </c>
      <c r="B628" s="131" t="s">
        <v>26</v>
      </c>
      <c r="C628" s="132">
        <v>11</v>
      </c>
      <c r="D628" s="131" t="s">
        <v>1275</v>
      </c>
      <c r="E628" s="133">
        <v>1014611.65</v>
      </c>
    </row>
    <row r="629" spans="1:5" x14ac:dyDescent="0.25">
      <c r="A629" s="134" t="s">
        <v>1312</v>
      </c>
      <c r="B629" s="135" t="s">
        <v>26</v>
      </c>
      <c r="C629" s="136">
        <v>12</v>
      </c>
      <c r="D629" s="135" t="s">
        <v>1276</v>
      </c>
      <c r="E629" s="137">
        <v>995437.73</v>
      </c>
    </row>
    <row r="630" spans="1:5" x14ac:dyDescent="0.25">
      <c r="A630" s="130" t="s">
        <v>1313</v>
      </c>
      <c r="B630" s="131" t="s">
        <v>25</v>
      </c>
      <c r="C630" s="132">
        <v>1</v>
      </c>
      <c r="D630" s="131" t="s">
        <v>1260</v>
      </c>
      <c r="E630" s="133">
        <v>695799.48</v>
      </c>
    </row>
    <row r="631" spans="1:5" x14ac:dyDescent="0.25">
      <c r="A631" s="134" t="s">
        <v>1313</v>
      </c>
      <c r="B631" s="135" t="s">
        <v>25</v>
      </c>
      <c r="C631" s="136">
        <v>2</v>
      </c>
      <c r="D631" s="135" t="s">
        <v>1261</v>
      </c>
      <c r="E631" s="137">
        <v>710558.58</v>
      </c>
    </row>
    <row r="632" spans="1:5" x14ac:dyDescent="0.25">
      <c r="A632" s="130" t="s">
        <v>1313</v>
      </c>
      <c r="B632" s="131" t="s">
        <v>25</v>
      </c>
      <c r="C632" s="132">
        <v>3</v>
      </c>
      <c r="D632" s="131" t="s">
        <v>1262</v>
      </c>
      <c r="E632" s="133">
        <v>750539.83</v>
      </c>
    </row>
    <row r="633" spans="1:5" x14ac:dyDescent="0.25">
      <c r="A633" s="134" t="s">
        <v>1313</v>
      </c>
      <c r="B633" s="135" t="s">
        <v>25</v>
      </c>
      <c r="C633" s="136">
        <v>4</v>
      </c>
      <c r="D633" s="135" t="s">
        <v>1263</v>
      </c>
      <c r="E633" s="137">
        <v>688503.31</v>
      </c>
    </row>
    <row r="634" spans="1:5" x14ac:dyDescent="0.25">
      <c r="A634" s="130" t="s">
        <v>1313</v>
      </c>
      <c r="B634" s="131" t="s">
        <v>25</v>
      </c>
      <c r="C634" s="132">
        <v>5</v>
      </c>
      <c r="D634" s="131" t="s">
        <v>1264</v>
      </c>
      <c r="E634" s="133">
        <v>706330.93</v>
      </c>
    </row>
    <row r="635" spans="1:5" x14ac:dyDescent="0.25">
      <c r="A635" s="134" t="s">
        <v>1313</v>
      </c>
      <c r="B635" s="135" t="s">
        <v>26</v>
      </c>
      <c r="C635" s="136">
        <v>1</v>
      </c>
      <c r="D635" s="135" t="s">
        <v>1265</v>
      </c>
      <c r="E635" s="137">
        <v>575538.78</v>
      </c>
    </row>
    <row r="636" spans="1:5" x14ac:dyDescent="0.25">
      <c r="A636" s="130" t="s">
        <v>1313</v>
      </c>
      <c r="B636" s="131" t="s">
        <v>26</v>
      </c>
      <c r="C636" s="132">
        <v>2</v>
      </c>
      <c r="D636" s="131" t="s">
        <v>1266</v>
      </c>
      <c r="E636" s="133">
        <v>589992.28</v>
      </c>
    </row>
    <row r="637" spans="1:5" x14ac:dyDescent="0.25">
      <c r="A637" s="134" t="s">
        <v>1313</v>
      </c>
      <c r="B637" s="135" t="s">
        <v>26</v>
      </c>
      <c r="C637" s="136">
        <v>3</v>
      </c>
      <c r="D637" s="135" t="s">
        <v>1267</v>
      </c>
      <c r="E637" s="137">
        <v>659232.43999999994</v>
      </c>
    </row>
    <row r="638" spans="1:5" x14ac:dyDescent="0.25">
      <c r="A638" s="130" t="s">
        <v>1313</v>
      </c>
      <c r="B638" s="131" t="s">
        <v>26</v>
      </c>
      <c r="C638" s="132">
        <v>4</v>
      </c>
      <c r="D638" s="131" t="s">
        <v>1268</v>
      </c>
      <c r="E638" s="133">
        <v>695452.11</v>
      </c>
    </row>
    <row r="639" spans="1:5" x14ac:dyDescent="0.25">
      <c r="A639" s="134" t="s">
        <v>1313</v>
      </c>
      <c r="B639" s="135" t="s">
        <v>26</v>
      </c>
      <c r="C639" s="136">
        <v>5</v>
      </c>
      <c r="D639" s="135" t="s">
        <v>1269</v>
      </c>
      <c r="E639" s="137">
        <v>734306.06</v>
      </c>
    </row>
    <row r="640" spans="1:5" x14ac:dyDescent="0.25">
      <c r="A640" s="130" t="s">
        <v>1313</v>
      </c>
      <c r="B640" s="131" t="s">
        <v>26</v>
      </c>
      <c r="C640" s="132">
        <v>6</v>
      </c>
      <c r="D640" s="131" t="s">
        <v>1270</v>
      </c>
      <c r="E640" s="133">
        <v>740071.36</v>
      </c>
    </row>
    <row r="641" spans="1:5" x14ac:dyDescent="0.25">
      <c r="A641" s="134" t="s">
        <v>1313</v>
      </c>
      <c r="B641" s="135" t="s">
        <v>26</v>
      </c>
      <c r="C641" s="136">
        <v>7</v>
      </c>
      <c r="D641" s="135" t="s">
        <v>1271</v>
      </c>
      <c r="E641" s="137">
        <v>778619.24</v>
      </c>
    </row>
    <row r="642" spans="1:5" x14ac:dyDescent="0.25">
      <c r="A642" s="130" t="s">
        <v>1313</v>
      </c>
      <c r="B642" s="131" t="s">
        <v>26</v>
      </c>
      <c r="C642" s="132">
        <v>8</v>
      </c>
      <c r="D642" s="131" t="s">
        <v>1272</v>
      </c>
      <c r="E642" s="133">
        <v>788769.38</v>
      </c>
    </row>
    <row r="643" spans="1:5" x14ac:dyDescent="0.25">
      <c r="A643" s="134" t="s">
        <v>1313</v>
      </c>
      <c r="B643" s="135" t="s">
        <v>26</v>
      </c>
      <c r="C643" s="136">
        <v>9</v>
      </c>
      <c r="D643" s="135" t="s">
        <v>1273</v>
      </c>
      <c r="E643" s="137">
        <v>766281.92</v>
      </c>
    </row>
    <row r="644" spans="1:5" x14ac:dyDescent="0.25">
      <c r="A644" s="130" t="s">
        <v>1313</v>
      </c>
      <c r="B644" s="131" t="s">
        <v>26</v>
      </c>
      <c r="C644" s="132">
        <v>10</v>
      </c>
      <c r="D644" s="131" t="s">
        <v>1274</v>
      </c>
      <c r="E644" s="133">
        <v>808572.05</v>
      </c>
    </row>
    <row r="645" spans="1:5" x14ac:dyDescent="0.25">
      <c r="A645" s="134" t="s">
        <v>1313</v>
      </c>
      <c r="B645" s="135" t="s">
        <v>26</v>
      </c>
      <c r="C645" s="136">
        <v>11</v>
      </c>
      <c r="D645" s="135" t="s">
        <v>1275</v>
      </c>
      <c r="E645" s="137">
        <v>771233.22</v>
      </c>
    </row>
    <row r="646" spans="1:5" x14ac:dyDescent="0.25">
      <c r="A646" s="130" t="s">
        <v>1313</v>
      </c>
      <c r="B646" s="131" t="s">
        <v>26</v>
      </c>
      <c r="C646" s="132">
        <v>12</v>
      </c>
      <c r="D646" s="131" t="s">
        <v>1276</v>
      </c>
      <c r="E646" s="133">
        <v>782900.96000000101</v>
      </c>
    </row>
    <row r="647" spans="1:5" x14ac:dyDescent="0.25">
      <c r="A647" s="134" t="s">
        <v>1314</v>
      </c>
      <c r="B647" s="135" t="s">
        <v>25</v>
      </c>
      <c r="C647" s="136">
        <v>1</v>
      </c>
      <c r="D647" s="135" t="s">
        <v>1260</v>
      </c>
      <c r="E647" s="137">
        <v>464404.33</v>
      </c>
    </row>
    <row r="648" spans="1:5" x14ac:dyDescent="0.25">
      <c r="A648" s="130" t="s">
        <v>1314</v>
      </c>
      <c r="B648" s="131" t="s">
        <v>25</v>
      </c>
      <c r="C648" s="132">
        <v>2</v>
      </c>
      <c r="D648" s="131" t="s">
        <v>1261</v>
      </c>
      <c r="E648" s="133">
        <v>488848.59</v>
      </c>
    </row>
    <row r="649" spans="1:5" x14ac:dyDescent="0.25">
      <c r="A649" s="134" t="s">
        <v>1314</v>
      </c>
      <c r="B649" s="135" t="s">
        <v>25</v>
      </c>
      <c r="C649" s="136">
        <v>3</v>
      </c>
      <c r="D649" s="135" t="s">
        <v>1262</v>
      </c>
      <c r="E649" s="137">
        <v>554781.19999999995</v>
      </c>
    </row>
    <row r="650" spans="1:5" x14ac:dyDescent="0.25">
      <c r="A650" s="130" t="s">
        <v>1314</v>
      </c>
      <c r="B650" s="131" t="s">
        <v>25</v>
      </c>
      <c r="C650" s="132">
        <v>4</v>
      </c>
      <c r="D650" s="131" t="s">
        <v>1263</v>
      </c>
      <c r="E650" s="133">
        <v>510579.66</v>
      </c>
    </row>
    <row r="651" spans="1:5" x14ac:dyDescent="0.25">
      <c r="A651" s="134" t="s">
        <v>1314</v>
      </c>
      <c r="B651" s="135" t="s">
        <v>25</v>
      </c>
      <c r="C651" s="136">
        <v>5</v>
      </c>
      <c r="D651" s="135" t="s">
        <v>1264</v>
      </c>
      <c r="E651" s="137">
        <v>595229.48</v>
      </c>
    </row>
    <row r="652" spans="1:5" x14ac:dyDescent="0.25">
      <c r="A652" s="130" t="s">
        <v>1314</v>
      </c>
      <c r="B652" s="131" t="s">
        <v>26</v>
      </c>
      <c r="C652" s="132">
        <v>1</v>
      </c>
      <c r="D652" s="131" t="s">
        <v>1265</v>
      </c>
      <c r="E652" s="133">
        <v>445159.45</v>
      </c>
    </row>
    <row r="653" spans="1:5" x14ac:dyDescent="0.25">
      <c r="A653" s="134" t="s">
        <v>1314</v>
      </c>
      <c r="B653" s="135" t="s">
        <v>26</v>
      </c>
      <c r="C653" s="136">
        <v>2</v>
      </c>
      <c r="D653" s="135" t="s">
        <v>1266</v>
      </c>
      <c r="E653" s="137">
        <v>413331.9</v>
      </c>
    </row>
    <row r="654" spans="1:5" x14ac:dyDescent="0.25">
      <c r="A654" s="130" t="s">
        <v>1314</v>
      </c>
      <c r="B654" s="131" t="s">
        <v>26</v>
      </c>
      <c r="C654" s="132">
        <v>3</v>
      </c>
      <c r="D654" s="131" t="s">
        <v>1267</v>
      </c>
      <c r="E654" s="133">
        <v>470095</v>
      </c>
    </row>
    <row r="655" spans="1:5" x14ac:dyDescent="0.25">
      <c r="A655" s="134" t="s">
        <v>1314</v>
      </c>
      <c r="B655" s="135" t="s">
        <v>26</v>
      </c>
      <c r="C655" s="136">
        <v>4</v>
      </c>
      <c r="D655" s="135" t="s">
        <v>1268</v>
      </c>
      <c r="E655" s="137">
        <v>512044.24</v>
      </c>
    </row>
    <row r="656" spans="1:5" x14ac:dyDescent="0.25">
      <c r="A656" s="130" t="s">
        <v>1314</v>
      </c>
      <c r="B656" s="131" t="s">
        <v>26</v>
      </c>
      <c r="C656" s="132">
        <v>5</v>
      </c>
      <c r="D656" s="131" t="s">
        <v>1269</v>
      </c>
      <c r="E656" s="133">
        <v>518697.08</v>
      </c>
    </row>
    <row r="657" spans="1:5" x14ac:dyDescent="0.25">
      <c r="A657" s="134" t="s">
        <v>1314</v>
      </c>
      <c r="B657" s="135" t="s">
        <v>26</v>
      </c>
      <c r="C657" s="136">
        <v>6</v>
      </c>
      <c r="D657" s="135" t="s">
        <v>1270</v>
      </c>
      <c r="E657" s="137">
        <v>550202.81000000006</v>
      </c>
    </row>
    <row r="658" spans="1:5" x14ac:dyDescent="0.25">
      <c r="A658" s="130" t="s">
        <v>1314</v>
      </c>
      <c r="B658" s="131" t="s">
        <v>26</v>
      </c>
      <c r="C658" s="132">
        <v>7</v>
      </c>
      <c r="D658" s="131" t="s">
        <v>1271</v>
      </c>
      <c r="E658" s="133">
        <v>579838.04</v>
      </c>
    </row>
    <row r="659" spans="1:5" x14ac:dyDescent="0.25">
      <c r="A659" s="134" t="s">
        <v>1314</v>
      </c>
      <c r="B659" s="135" t="s">
        <v>26</v>
      </c>
      <c r="C659" s="136">
        <v>8</v>
      </c>
      <c r="D659" s="135" t="s">
        <v>1272</v>
      </c>
      <c r="E659" s="137">
        <v>592821.03</v>
      </c>
    </row>
    <row r="660" spans="1:5" x14ac:dyDescent="0.25">
      <c r="A660" s="130" t="s">
        <v>1314</v>
      </c>
      <c r="B660" s="131" t="s">
        <v>26</v>
      </c>
      <c r="C660" s="132">
        <v>9</v>
      </c>
      <c r="D660" s="131" t="s">
        <v>1273</v>
      </c>
      <c r="E660" s="133">
        <v>559062.73</v>
      </c>
    </row>
    <row r="661" spans="1:5" x14ac:dyDescent="0.25">
      <c r="A661" s="134" t="s">
        <v>1314</v>
      </c>
      <c r="B661" s="135" t="s">
        <v>26</v>
      </c>
      <c r="C661" s="136">
        <v>10</v>
      </c>
      <c r="D661" s="135" t="s">
        <v>1274</v>
      </c>
      <c r="E661" s="137">
        <v>574240.93999999994</v>
      </c>
    </row>
    <row r="662" spans="1:5" x14ac:dyDescent="0.25">
      <c r="A662" s="130" t="s">
        <v>1314</v>
      </c>
      <c r="B662" s="131" t="s">
        <v>26</v>
      </c>
      <c r="C662" s="132">
        <v>11</v>
      </c>
      <c r="D662" s="131" t="s">
        <v>1275</v>
      </c>
      <c r="E662" s="133">
        <v>535881.56999999995</v>
      </c>
    </row>
    <row r="663" spans="1:5" x14ac:dyDescent="0.25">
      <c r="A663" s="134" t="s">
        <v>1314</v>
      </c>
      <c r="B663" s="135" t="s">
        <v>26</v>
      </c>
      <c r="C663" s="136">
        <v>12</v>
      </c>
      <c r="D663" s="135" t="s">
        <v>1276</v>
      </c>
      <c r="E663" s="137">
        <v>537807.65</v>
      </c>
    </row>
    <row r="664" spans="1:5" x14ac:dyDescent="0.25">
      <c r="A664" s="130" t="s">
        <v>1315</v>
      </c>
      <c r="B664" s="131" t="s">
        <v>25</v>
      </c>
      <c r="C664" s="132">
        <v>1</v>
      </c>
      <c r="D664" s="131" t="s">
        <v>1260</v>
      </c>
      <c r="E664" s="133">
        <v>932375.3</v>
      </c>
    </row>
    <row r="665" spans="1:5" x14ac:dyDescent="0.25">
      <c r="A665" s="134" t="s">
        <v>1315</v>
      </c>
      <c r="B665" s="135" t="s">
        <v>25</v>
      </c>
      <c r="C665" s="136">
        <v>2</v>
      </c>
      <c r="D665" s="135" t="s">
        <v>1261</v>
      </c>
      <c r="E665" s="137">
        <v>935221.89</v>
      </c>
    </row>
    <row r="666" spans="1:5" x14ac:dyDescent="0.25">
      <c r="A666" s="130" t="s">
        <v>1315</v>
      </c>
      <c r="B666" s="131" t="s">
        <v>25</v>
      </c>
      <c r="C666" s="132">
        <v>3</v>
      </c>
      <c r="D666" s="131" t="s">
        <v>1262</v>
      </c>
      <c r="E666" s="133">
        <v>994814.34</v>
      </c>
    </row>
    <row r="667" spans="1:5" x14ac:dyDescent="0.25">
      <c r="A667" s="134" t="s">
        <v>1315</v>
      </c>
      <c r="B667" s="135" t="s">
        <v>25</v>
      </c>
      <c r="C667" s="136">
        <v>4</v>
      </c>
      <c r="D667" s="135" t="s">
        <v>1263</v>
      </c>
      <c r="E667" s="137">
        <v>914803.25</v>
      </c>
    </row>
    <row r="668" spans="1:5" x14ac:dyDescent="0.25">
      <c r="A668" s="130" t="s">
        <v>1315</v>
      </c>
      <c r="B668" s="131" t="s">
        <v>25</v>
      </c>
      <c r="C668" s="132">
        <v>5</v>
      </c>
      <c r="D668" s="131" t="s">
        <v>1264</v>
      </c>
      <c r="E668" s="133">
        <v>933729.32999999903</v>
      </c>
    </row>
    <row r="669" spans="1:5" x14ac:dyDescent="0.25">
      <c r="A669" s="134" t="s">
        <v>1315</v>
      </c>
      <c r="B669" s="135" t="s">
        <v>26</v>
      </c>
      <c r="C669" s="136">
        <v>1</v>
      </c>
      <c r="D669" s="135" t="s">
        <v>1265</v>
      </c>
      <c r="E669" s="137">
        <v>1082484.29</v>
      </c>
    </row>
    <row r="670" spans="1:5" x14ac:dyDescent="0.25">
      <c r="A670" s="130" t="s">
        <v>1315</v>
      </c>
      <c r="B670" s="131" t="s">
        <v>26</v>
      </c>
      <c r="C670" s="132">
        <v>2</v>
      </c>
      <c r="D670" s="131" t="s">
        <v>1266</v>
      </c>
      <c r="E670" s="133">
        <v>890895.99</v>
      </c>
    </row>
    <row r="671" spans="1:5" x14ac:dyDescent="0.25">
      <c r="A671" s="134" t="s">
        <v>1315</v>
      </c>
      <c r="B671" s="135" t="s">
        <v>26</v>
      </c>
      <c r="C671" s="136">
        <v>3</v>
      </c>
      <c r="D671" s="135" t="s">
        <v>1267</v>
      </c>
      <c r="E671" s="137">
        <v>903592.03</v>
      </c>
    </row>
    <row r="672" spans="1:5" x14ac:dyDescent="0.25">
      <c r="A672" s="130" t="s">
        <v>1315</v>
      </c>
      <c r="B672" s="131" t="s">
        <v>26</v>
      </c>
      <c r="C672" s="132">
        <v>4</v>
      </c>
      <c r="D672" s="131" t="s">
        <v>1268</v>
      </c>
      <c r="E672" s="133">
        <v>1022386.82</v>
      </c>
    </row>
    <row r="673" spans="1:5" x14ac:dyDescent="0.25">
      <c r="A673" s="134" t="s">
        <v>1315</v>
      </c>
      <c r="B673" s="135" t="s">
        <v>26</v>
      </c>
      <c r="C673" s="136">
        <v>5</v>
      </c>
      <c r="D673" s="135" t="s">
        <v>1269</v>
      </c>
      <c r="E673" s="137">
        <v>1041562.8</v>
      </c>
    </row>
    <row r="674" spans="1:5" x14ac:dyDescent="0.25">
      <c r="A674" s="130" t="s">
        <v>1315</v>
      </c>
      <c r="B674" s="131" t="s">
        <v>26</v>
      </c>
      <c r="C674" s="132">
        <v>6</v>
      </c>
      <c r="D674" s="131" t="s">
        <v>1270</v>
      </c>
      <c r="E674" s="133">
        <v>1004438.59</v>
      </c>
    </row>
    <row r="675" spans="1:5" x14ac:dyDescent="0.25">
      <c r="A675" s="134" t="s">
        <v>1315</v>
      </c>
      <c r="B675" s="135" t="s">
        <v>26</v>
      </c>
      <c r="C675" s="136">
        <v>7</v>
      </c>
      <c r="D675" s="135" t="s">
        <v>1271</v>
      </c>
      <c r="E675" s="137">
        <v>996342.05999999901</v>
      </c>
    </row>
    <row r="676" spans="1:5" x14ac:dyDescent="0.25">
      <c r="A676" s="130" t="s">
        <v>1315</v>
      </c>
      <c r="B676" s="131" t="s">
        <v>26</v>
      </c>
      <c r="C676" s="132">
        <v>8</v>
      </c>
      <c r="D676" s="131" t="s">
        <v>1272</v>
      </c>
      <c r="E676" s="133">
        <v>995153.81</v>
      </c>
    </row>
    <row r="677" spans="1:5" x14ac:dyDescent="0.25">
      <c r="A677" s="134" t="s">
        <v>1315</v>
      </c>
      <c r="B677" s="135" t="s">
        <v>26</v>
      </c>
      <c r="C677" s="136">
        <v>9</v>
      </c>
      <c r="D677" s="135" t="s">
        <v>1273</v>
      </c>
      <c r="E677" s="137">
        <v>973906.69</v>
      </c>
    </row>
    <row r="678" spans="1:5" x14ac:dyDescent="0.25">
      <c r="A678" s="130" t="s">
        <v>1315</v>
      </c>
      <c r="B678" s="131" t="s">
        <v>26</v>
      </c>
      <c r="C678" s="132">
        <v>10</v>
      </c>
      <c r="D678" s="131" t="s">
        <v>1274</v>
      </c>
      <c r="E678" s="133">
        <v>1030468.65</v>
      </c>
    </row>
    <row r="679" spans="1:5" x14ac:dyDescent="0.25">
      <c r="A679" s="134" t="s">
        <v>1315</v>
      </c>
      <c r="B679" s="135" t="s">
        <v>26</v>
      </c>
      <c r="C679" s="136">
        <v>11</v>
      </c>
      <c r="D679" s="135" t="s">
        <v>1275</v>
      </c>
      <c r="E679" s="137">
        <v>999120.89</v>
      </c>
    </row>
    <row r="680" spans="1:5" x14ac:dyDescent="0.25">
      <c r="A680" s="130" t="s">
        <v>1315</v>
      </c>
      <c r="B680" s="131" t="s">
        <v>26</v>
      </c>
      <c r="C680" s="132">
        <v>12</v>
      </c>
      <c r="D680" s="131" t="s">
        <v>1276</v>
      </c>
      <c r="E680" s="133">
        <v>1061315.98</v>
      </c>
    </row>
    <row r="681" spans="1:5" x14ac:dyDescent="0.25">
      <c r="A681" s="134" t="s">
        <v>1316</v>
      </c>
      <c r="B681" s="135" t="s">
        <v>25</v>
      </c>
      <c r="C681" s="136">
        <v>1</v>
      </c>
      <c r="D681" s="135" t="s">
        <v>1260</v>
      </c>
      <c r="E681" s="137">
        <v>602226.84</v>
      </c>
    </row>
    <row r="682" spans="1:5" x14ac:dyDescent="0.25">
      <c r="A682" s="130" t="s">
        <v>1316</v>
      </c>
      <c r="B682" s="131" t="s">
        <v>25</v>
      </c>
      <c r="C682" s="132">
        <v>2</v>
      </c>
      <c r="D682" s="131" t="s">
        <v>1261</v>
      </c>
      <c r="E682" s="133">
        <v>645454.51</v>
      </c>
    </row>
    <row r="683" spans="1:5" x14ac:dyDescent="0.25">
      <c r="A683" s="134" t="s">
        <v>1316</v>
      </c>
      <c r="B683" s="135" t="s">
        <v>25</v>
      </c>
      <c r="C683" s="136">
        <v>3</v>
      </c>
      <c r="D683" s="135" t="s">
        <v>1262</v>
      </c>
      <c r="E683" s="137">
        <v>696526.33</v>
      </c>
    </row>
    <row r="684" spans="1:5" x14ac:dyDescent="0.25">
      <c r="A684" s="130" t="s">
        <v>1316</v>
      </c>
      <c r="B684" s="131" t="s">
        <v>25</v>
      </c>
      <c r="C684" s="132">
        <v>4</v>
      </c>
      <c r="D684" s="131" t="s">
        <v>1263</v>
      </c>
      <c r="E684" s="133">
        <v>680561.71</v>
      </c>
    </row>
    <row r="685" spans="1:5" x14ac:dyDescent="0.25">
      <c r="A685" s="134" t="s">
        <v>1316</v>
      </c>
      <c r="B685" s="135" t="s">
        <v>25</v>
      </c>
      <c r="C685" s="136">
        <v>5</v>
      </c>
      <c r="D685" s="135" t="s">
        <v>1264</v>
      </c>
      <c r="E685" s="137">
        <v>676217.13000000105</v>
      </c>
    </row>
    <row r="686" spans="1:5" x14ac:dyDescent="0.25">
      <c r="A686" s="130" t="s">
        <v>1316</v>
      </c>
      <c r="B686" s="131" t="s">
        <v>26</v>
      </c>
      <c r="C686" s="132">
        <v>1</v>
      </c>
      <c r="D686" s="131" t="s">
        <v>1265</v>
      </c>
      <c r="E686" s="133">
        <v>622417.85000000102</v>
      </c>
    </row>
    <row r="687" spans="1:5" x14ac:dyDescent="0.25">
      <c r="A687" s="134" t="s">
        <v>1316</v>
      </c>
      <c r="B687" s="135" t="s">
        <v>26</v>
      </c>
      <c r="C687" s="136">
        <v>2</v>
      </c>
      <c r="D687" s="135" t="s">
        <v>1266</v>
      </c>
      <c r="E687" s="137">
        <v>596552.11</v>
      </c>
    </row>
    <row r="688" spans="1:5" x14ac:dyDescent="0.25">
      <c r="A688" s="130" t="s">
        <v>1316</v>
      </c>
      <c r="B688" s="131" t="s">
        <v>26</v>
      </c>
      <c r="C688" s="132">
        <v>3</v>
      </c>
      <c r="D688" s="131" t="s">
        <v>1267</v>
      </c>
      <c r="E688" s="133">
        <v>645875.59</v>
      </c>
    </row>
    <row r="689" spans="1:5" x14ac:dyDescent="0.25">
      <c r="A689" s="134" t="s">
        <v>1316</v>
      </c>
      <c r="B689" s="135" t="s">
        <v>26</v>
      </c>
      <c r="C689" s="136">
        <v>4</v>
      </c>
      <c r="D689" s="135" t="s">
        <v>1268</v>
      </c>
      <c r="E689" s="137">
        <v>685667.22</v>
      </c>
    </row>
    <row r="690" spans="1:5" x14ac:dyDescent="0.25">
      <c r="A690" s="130" t="s">
        <v>1316</v>
      </c>
      <c r="B690" s="131" t="s">
        <v>26</v>
      </c>
      <c r="C690" s="132">
        <v>5</v>
      </c>
      <c r="D690" s="131" t="s">
        <v>1269</v>
      </c>
      <c r="E690" s="133">
        <v>696818.59</v>
      </c>
    </row>
    <row r="691" spans="1:5" x14ac:dyDescent="0.25">
      <c r="A691" s="134" t="s">
        <v>1316</v>
      </c>
      <c r="B691" s="135" t="s">
        <v>26</v>
      </c>
      <c r="C691" s="136">
        <v>6</v>
      </c>
      <c r="D691" s="135" t="s">
        <v>1270</v>
      </c>
      <c r="E691" s="137">
        <v>684461.42</v>
      </c>
    </row>
    <row r="692" spans="1:5" x14ac:dyDescent="0.25">
      <c r="A692" s="130" t="s">
        <v>1316</v>
      </c>
      <c r="B692" s="131" t="s">
        <v>26</v>
      </c>
      <c r="C692" s="132">
        <v>7</v>
      </c>
      <c r="D692" s="131" t="s">
        <v>1271</v>
      </c>
      <c r="E692" s="133">
        <v>691426.46</v>
      </c>
    </row>
    <row r="693" spans="1:5" x14ac:dyDescent="0.25">
      <c r="A693" s="134" t="s">
        <v>1316</v>
      </c>
      <c r="B693" s="135" t="s">
        <v>26</v>
      </c>
      <c r="C693" s="136">
        <v>8</v>
      </c>
      <c r="D693" s="135" t="s">
        <v>1272</v>
      </c>
      <c r="E693" s="137">
        <v>700437.64</v>
      </c>
    </row>
    <row r="694" spans="1:5" x14ac:dyDescent="0.25">
      <c r="A694" s="130" t="s">
        <v>1316</v>
      </c>
      <c r="B694" s="131" t="s">
        <v>26</v>
      </c>
      <c r="C694" s="132">
        <v>9</v>
      </c>
      <c r="D694" s="131" t="s">
        <v>1273</v>
      </c>
      <c r="E694" s="133">
        <v>684922.070000001</v>
      </c>
    </row>
    <row r="695" spans="1:5" x14ac:dyDescent="0.25">
      <c r="A695" s="134" t="s">
        <v>1316</v>
      </c>
      <c r="B695" s="135" t="s">
        <v>26</v>
      </c>
      <c r="C695" s="136">
        <v>10</v>
      </c>
      <c r="D695" s="135" t="s">
        <v>1274</v>
      </c>
      <c r="E695" s="137">
        <v>756836.11</v>
      </c>
    </row>
    <row r="696" spans="1:5" x14ac:dyDescent="0.25">
      <c r="A696" s="130" t="s">
        <v>1316</v>
      </c>
      <c r="B696" s="131" t="s">
        <v>26</v>
      </c>
      <c r="C696" s="132">
        <v>11</v>
      </c>
      <c r="D696" s="131" t="s">
        <v>1275</v>
      </c>
      <c r="E696" s="133">
        <v>693982.34</v>
      </c>
    </row>
    <row r="697" spans="1:5" x14ac:dyDescent="0.25">
      <c r="A697" s="134" t="s">
        <v>1316</v>
      </c>
      <c r="B697" s="135" t="s">
        <v>26</v>
      </c>
      <c r="C697" s="136">
        <v>12</v>
      </c>
      <c r="D697" s="135" t="s">
        <v>1276</v>
      </c>
      <c r="E697" s="137">
        <v>674252.5</v>
      </c>
    </row>
    <row r="698" spans="1:5" x14ac:dyDescent="0.25">
      <c r="A698" s="130" t="s">
        <v>1317</v>
      </c>
      <c r="B698" s="131" t="s">
        <v>25</v>
      </c>
      <c r="C698" s="132">
        <v>1</v>
      </c>
      <c r="D698" s="131" t="s">
        <v>1260</v>
      </c>
      <c r="E698" s="133">
        <v>795949.39</v>
      </c>
    </row>
    <row r="699" spans="1:5" x14ac:dyDescent="0.25">
      <c r="A699" s="134" t="s">
        <v>1317</v>
      </c>
      <c r="B699" s="135" t="s">
        <v>25</v>
      </c>
      <c r="C699" s="136">
        <v>2</v>
      </c>
      <c r="D699" s="135" t="s">
        <v>1261</v>
      </c>
      <c r="E699" s="137">
        <v>805096.76</v>
      </c>
    </row>
    <row r="700" spans="1:5" x14ac:dyDescent="0.25">
      <c r="A700" s="130" t="s">
        <v>1317</v>
      </c>
      <c r="B700" s="131" t="s">
        <v>25</v>
      </c>
      <c r="C700" s="132">
        <v>3</v>
      </c>
      <c r="D700" s="131" t="s">
        <v>1262</v>
      </c>
      <c r="E700" s="133">
        <v>835511.7</v>
      </c>
    </row>
    <row r="701" spans="1:5" x14ac:dyDescent="0.25">
      <c r="A701" s="134" t="s">
        <v>1317</v>
      </c>
      <c r="B701" s="135" t="s">
        <v>25</v>
      </c>
      <c r="C701" s="136">
        <v>4</v>
      </c>
      <c r="D701" s="135" t="s">
        <v>1263</v>
      </c>
      <c r="E701" s="137">
        <v>716408.29</v>
      </c>
    </row>
    <row r="702" spans="1:5" x14ac:dyDescent="0.25">
      <c r="A702" s="130" t="s">
        <v>1317</v>
      </c>
      <c r="B702" s="131" t="s">
        <v>25</v>
      </c>
      <c r="C702" s="132">
        <v>5</v>
      </c>
      <c r="D702" s="131" t="s">
        <v>1264</v>
      </c>
      <c r="E702" s="133">
        <v>777427.05</v>
      </c>
    </row>
    <row r="703" spans="1:5" x14ac:dyDescent="0.25">
      <c r="A703" s="134" t="s">
        <v>1317</v>
      </c>
      <c r="B703" s="135" t="s">
        <v>26</v>
      </c>
      <c r="C703" s="136">
        <v>1</v>
      </c>
      <c r="D703" s="135" t="s">
        <v>1265</v>
      </c>
      <c r="E703" s="137">
        <v>825113.43</v>
      </c>
    </row>
    <row r="704" spans="1:5" x14ac:dyDescent="0.25">
      <c r="A704" s="130" t="s">
        <v>1317</v>
      </c>
      <c r="B704" s="131" t="s">
        <v>26</v>
      </c>
      <c r="C704" s="132">
        <v>2</v>
      </c>
      <c r="D704" s="131" t="s">
        <v>1266</v>
      </c>
      <c r="E704" s="133">
        <v>717445.45</v>
      </c>
    </row>
    <row r="705" spans="1:5" x14ac:dyDescent="0.25">
      <c r="A705" s="134" t="s">
        <v>1317</v>
      </c>
      <c r="B705" s="135" t="s">
        <v>26</v>
      </c>
      <c r="C705" s="136">
        <v>3</v>
      </c>
      <c r="D705" s="135" t="s">
        <v>1267</v>
      </c>
      <c r="E705" s="137">
        <v>820414.27</v>
      </c>
    </row>
    <row r="706" spans="1:5" x14ac:dyDescent="0.25">
      <c r="A706" s="130" t="s">
        <v>1317</v>
      </c>
      <c r="B706" s="131" t="s">
        <v>26</v>
      </c>
      <c r="C706" s="132">
        <v>4</v>
      </c>
      <c r="D706" s="131" t="s">
        <v>1268</v>
      </c>
      <c r="E706" s="133">
        <v>808522.51</v>
      </c>
    </row>
    <row r="707" spans="1:5" x14ac:dyDescent="0.25">
      <c r="A707" s="134" t="s">
        <v>1317</v>
      </c>
      <c r="B707" s="135" t="s">
        <v>26</v>
      </c>
      <c r="C707" s="136">
        <v>5</v>
      </c>
      <c r="D707" s="135" t="s">
        <v>1269</v>
      </c>
      <c r="E707" s="137">
        <v>848261.95</v>
      </c>
    </row>
    <row r="708" spans="1:5" x14ac:dyDescent="0.25">
      <c r="A708" s="130" t="s">
        <v>1317</v>
      </c>
      <c r="B708" s="131" t="s">
        <v>26</v>
      </c>
      <c r="C708" s="132">
        <v>6</v>
      </c>
      <c r="D708" s="131" t="s">
        <v>1270</v>
      </c>
      <c r="E708" s="133">
        <v>836291.95</v>
      </c>
    </row>
    <row r="709" spans="1:5" x14ac:dyDescent="0.25">
      <c r="A709" s="134" t="s">
        <v>1317</v>
      </c>
      <c r="B709" s="135" t="s">
        <v>26</v>
      </c>
      <c r="C709" s="136">
        <v>7</v>
      </c>
      <c r="D709" s="135" t="s">
        <v>1271</v>
      </c>
      <c r="E709" s="137">
        <v>866035.89</v>
      </c>
    </row>
    <row r="710" spans="1:5" x14ac:dyDescent="0.25">
      <c r="A710" s="130" t="s">
        <v>1317</v>
      </c>
      <c r="B710" s="131" t="s">
        <v>26</v>
      </c>
      <c r="C710" s="132">
        <v>8</v>
      </c>
      <c r="D710" s="131" t="s">
        <v>1272</v>
      </c>
      <c r="E710" s="133">
        <v>867261.63</v>
      </c>
    </row>
    <row r="711" spans="1:5" x14ac:dyDescent="0.25">
      <c r="A711" s="134" t="s">
        <v>1317</v>
      </c>
      <c r="B711" s="135" t="s">
        <v>26</v>
      </c>
      <c r="C711" s="136">
        <v>9</v>
      </c>
      <c r="D711" s="135" t="s">
        <v>1273</v>
      </c>
      <c r="E711" s="137">
        <v>863385.15</v>
      </c>
    </row>
    <row r="712" spans="1:5" x14ac:dyDescent="0.25">
      <c r="A712" s="130" t="s">
        <v>1317</v>
      </c>
      <c r="B712" s="131" t="s">
        <v>26</v>
      </c>
      <c r="C712" s="132">
        <v>10</v>
      </c>
      <c r="D712" s="131" t="s">
        <v>1274</v>
      </c>
      <c r="E712" s="133">
        <v>906088.05</v>
      </c>
    </row>
    <row r="713" spans="1:5" x14ac:dyDescent="0.25">
      <c r="A713" s="134" t="s">
        <v>1317</v>
      </c>
      <c r="B713" s="135" t="s">
        <v>26</v>
      </c>
      <c r="C713" s="136">
        <v>11</v>
      </c>
      <c r="D713" s="135" t="s">
        <v>1275</v>
      </c>
      <c r="E713" s="137">
        <v>868259.86</v>
      </c>
    </row>
    <row r="714" spans="1:5" x14ac:dyDescent="0.25">
      <c r="A714" s="130" t="s">
        <v>1317</v>
      </c>
      <c r="B714" s="131" t="s">
        <v>26</v>
      </c>
      <c r="C714" s="132">
        <v>12</v>
      </c>
      <c r="D714" s="131" t="s">
        <v>1276</v>
      </c>
      <c r="E714" s="133">
        <v>899071.83000000101</v>
      </c>
    </row>
    <row r="715" spans="1:5" x14ac:dyDescent="0.25">
      <c r="A715" s="134" t="s">
        <v>1318</v>
      </c>
      <c r="B715" s="135" t="s">
        <v>25</v>
      </c>
      <c r="C715" s="136">
        <v>5</v>
      </c>
      <c r="D715" s="135" t="s">
        <v>1264</v>
      </c>
      <c r="E715" s="137">
        <v>237616.06</v>
      </c>
    </row>
    <row r="716" spans="1:5" x14ac:dyDescent="0.25">
      <c r="A716" s="130" t="s">
        <v>1318</v>
      </c>
      <c r="B716" s="131" t="s">
        <v>26</v>
      </c>
      <c r="C716" s="132">
        <v>1</v>
      </c>
      <c r="D716" s="131" t="s">
        <v>1265</v>
      </c>
      <c r="E716" s="133">
        <v>685229.97</v>
      </c>
    </row>
    <row r="717" spans="1:5" x14ac:dyDescent="0.25">
      <c r="A717" s="134" t="s">
        <v>1318</v>
      </c>
      <c r="B717" s="135" t="s">
        <v>26</v>
      </c>
      <c r="C717" s="136">
        <v>2</v>
      </c>
      <c r="D717" s="135" t="s">
        <v>1266</v>
      </c>
      <c r="E717" s="137">
        <v>561960.75</v>
      </c>
    </row>
    <row r="718" spans="1:5" x14ac:dyDescent="0.25">
      <c r="A718" s="130" t="s">
        <v>1318</v>
      </c>
      <c r="B718" s="131" t="s">
        <v>26</v>
      </c>
      <c r="C718" s="132">
        <v>3</v>
      </c>
      <c r="D718" s="131" t="s">
        <v>1267</v>
      </c>
      <c r="E718" s="133">
        <v>541043.66</v>
      </c>
    </row>
    <row r="719" spans="1:5" x14ac:dyDescent="0.25">
      <c r="A719" s="134" t="s">
        <v>1318</v>
      </c>
      <c r="B719" s="135" t="s">
        <v>26</v>
      </c>
      <c r="C719" s="136">
        <v>4</v>
      </c>
      <c r="D719" s="135" t="s">
        <v>1268</v>
      </c>
      <c r="E719" s="137">
        <v>575378.46</v>
      </c>
    </row>
    <row r="720" spans="1:5" x14ac:dyDescent="0.25">
      <c r="A720" s="130" t="s">
        <v>1318</v>
      </c>
      <c r="B720" s="131" t="s">
        <v>26</v>
      </c>
      <c r="C720" s="132">
        <v>5</v>
      </c>
      <c r="D720" s="131" t="s">
        <v>1269</v>
      </c>
      <c r="E720" s="133">
        <v>555175.15</v>
      </c>
    </row>
    <row r="721" spans="1:5" x14ac:dyDescent="0.25">
      <c r="A721" s="134" t="s">
        <v>1318</v>
      </c>
      <c r="B721" s="135" t="s">
        <v>26</v>
      </c>
      <c r="C721" s="136">
        <v>6</v>
      </c>
      <c r="D721" s="135" t="s">
        <v>1270</v>
      </c>
      <c r="E721" s="137">
        <v>551563.87</v>
      </c>
    </row>
    <row r="722" spans="1:5" x14ac:dyDescent="0.25">
      <c r="A722" s="130" t="s">
        <v>1318</v>
      </c>
      <c r="B722" s="131" t="s">
        <v>26</v>
      </c>
      <c r="C722" s="132">
        <v>7</v>
      </c>
      <c r="D722" s="131" t="s">
        <v>1271</v>
      </c>
      <c r="E722" s="133">
        <v>496265.34</v>
      </c>
    </row>
    <row r="723" spans="1:5" x14ac:dyDescent="0.25">
      <c r="A723" s="134" t="s">
        <v>1318</v>
      </c>
      <c r="B723" s="135" t="s">
        <v>26</v>
      </c>
      <c r="C723" s="136">
        <v>8</v>
      </c>
      <c r="D723" s="135" t="s">
        <v>1272</v>
      </c>
      <c r="E723" s="137">
        <v>396239.72</v>
      </c>
    </row>
    <row r="724" spans="1:5" x14ac:dyDescent="0.25">
      <c r="A724" s="130" t="s">
        <v>1318</v>
      </c>
      <c r="B724" s="131" t="s">
        <v>26</v>
      </c>
      <c r="C724" s="132">
        <v>9</v>
      </c>
      <c r="D724" s="131" t="s">
        <v>1273</v>
      </c>
      <c r="E724" s="133">
        <v>398465.21</v>
      </c>
    </row>
    <row r="725" spans="1:5" x14ac:dyDescent="0.25">
      <c r="A725" s="134" t="s">
        <v>1318</v>
      </c>
      <c r="B725" s="135" t="s">
        <v>26</v>
      </c>
      <c r="C725" s="136">
        <v>10</v>
      </c>
      <c r="D725" s="135" t="s">
        <v>1274</v>
      </c>
      <c r="E725" s="137">
        <v>430006.91</v>
      </c>
    </row>
    <row r="726" spans="1:5" x14ac:dyDescent="0.25">
      <c r="A726" s="130" t="s">
        <v>1318</v>
      </c>
      <c r="B726" s="131" t="s">
        <v>26</v>
      </c>
      <c r="C726" s="132">
        <v>11</v>
      </c>
      <c r="D726" s="131" t="s">
        <v>1275</v>
      </c>
      <c r="E726" s="133">
        <v>419871.29</v>
      </c>
    </row>
    <row r="727" spans="1:5" x14ac:dyDescent="0.25">
      <c r="A727" s="134" t="s">
        <v>1318</v>
      </c>
      <c r="B727" s="135" t="s">
        <v>26</v>
      </c>
      <c r="C727" s="136">
        <v>12</v>
      </c>
      <c r="D727" s="135" t="s">
        <v>1276</v>
      </c>
      <c r="E727" s="137">
        <v>109516.36</v>
      </c>
    </row>
    <row r="728" spans="1:5" x14ac:dyDescent="0.25">
      <c r="A728" s="130" t="s">
        <v>1319</v>
      </c>
      <c r="B728" s="131" t="s">
        <v>25</v>
      </c>
      <c r="C728" s="132">
        <v>1</v>
      </c>
      <c r="D728" s="131" t="s">
        <v>1260</v>
      </c>
      <c r="E728" s="133">
        <v>854510.87</v>
      </c>
    </row>
    <row r="729" spans="1:5" x14ac:dyDescent="0.25">
      <c r="A729" s="134" t="s">
        <v>1319</v>
      </c>
      <c r="B729" s="135" t="s">
        <v>25</v>
      </c>
      <c r="C729" s="136">
        <v>2</v>
      </c>
      <c r="D729" s="135" t="s">
        <v>1261</v>
      </c>
      <c r="E729" s="137">
        <v>838564.679999999</v>
      </c>
    </row>
    <row r="730" spans="1:5" x14ac:dyDescent="0.25">
      <c r="A730" s="130" t="s">
        <v>1319</v>
      </c>
      <c r="B730" s="131" t="s">
        <v>25</v>
      </c>
      <c r="C730" s="132">
        <v>3</v>
      </c>
      <c r="D730" s="131" t="s">
        <v>1262</v>
      </c>
      <c r="E730" s="133">
        <v>806211.51999999897</v>
      </c>
    </row>
    <row r="731" spans="1:5" x14ac:dyDescent="0.25">
      <c r="A731" s="134" t="s">
        <v>1319</v>
      </c>
      <c r="B731" s="135" t="s">
        <v>25</v>
      </c>
      <c r="C731" s="136">
        <v>4</v>
      </c>
      <c r="D731" s="135" t="s">
        <v>1263</v>
      </c>
      <c r="E731" s="137">
        <v>683002.56</v>
      </c>
    </row>
    <row r="732" spans="1:5" x14ac:dyDescent="0.25">
      <c r="A732" s="130" t="s">
        <v>1319</v>
      </c>
      <c r="B732" s="131" t="s">
        <v>25</v>
      </c>
      <c r="C732" s="132">
        <v>5</v>
      </c>
      <c r="D732" s="131" t="s">
        <v>1264</v>
      </c>
      <c r="E732" s="133">
        <v>696012.34</v>
      </c>
    </row>
    <row r="733" spans="1:5" x14ac:dyDescent="0.25">
      <c r="A733" s="134" t="s">
        <v>1319</v>
      </c>
      <c r="B733" s="135" t="s">
        <v>26</v>
      </c>
      <c r="C733" s="136">
        <v>1</v>
      </c>
      <c r="D733" s="135" t="s">
        <v>1265</v>
      </c>
      <c r="E733" s="137">
        <v>1006555.86</v>
      </c>
    </row>
    <row r="734" spans="1:5" x14ac:dyDescent="0.25">
      <c r="A734" s="130" t="s">
        <v>1319</v>
      </c>
      <c r="B734" s="131" t="s">
        <v>26</v>
      </c>
      <c r="C734" s="132">
        <v>2</v>
      </c>
      <c r="D734" s="131" t="s">
        <v>1266</v>
      </c>
      <c r="E734" s="133">
        <v>829139.41</v>
      </c>
    </row>
    <row r="735" spans="1:5" x14ac:dyDescent="0.25">
      <c r="A735" s="134" t="s">
        <v>1319</v>
      </c>
      <c r="B735" s="135" t="s">
        <v>26</v>
      </c>
      <c r="C735" s="136">
        <v>3</v>
      </c>
      <c r="D735" s="135" t="s">
        <v>1267</v>
      </c>
      <c r="E735" s="137">
        <v>848507.95</v>
      </c>
    </row>
    <row r="736" spans="1:5" x14ac:dyDescent="0.25">
      <c r="A736" s="130" t="s">
        <v>1319</v>
      </c>
      <c r="B736" s="131" t="s">
        <v>26</v>
      </c>
      <c r="C736" s="132">
        <v>4</v>
      </c>
      <c r="D736" s="131" t="s">
        <v>1268</v>
      </c>
      <c r="E736" s="133">
        <v>845916.04</v>
      </c>
    </row>
    <row r="737" spans="1:5" x14ac:dyDescent="0.25">
      <c r="A737" s="134" t="s">
        <v>1319</v>
      </c>
      <c r="B737" s="135" t="s">
        <v>26</v>
      </c>
      <c r="C737" s="136">
        <v>5</v>
      </c>
      <c r="D737" s="135" t="s">
        <v>1269</v>
      </c>
      <c r="E737" s="137">
        <v>874918.13</v>
      </c>
    </row>
    <row r="738" spans="1:5" x14ac:dyDescent="0.25">
      <c r="A738" s="130" t="s">
        <v>1319</v>
      </c>
      <c r="B738" s="131" t="s">
        <v>26</v>
      </c>
      <c r="C738" s="132">
        <v>6</v>
      </c>
      <c r="D738" s="131" t="s">
        <v>1270</v>
      </c>
      <c r="E738" s="133">
        <v>822625.03</v>
      </c>
    </row>
    <row r="739" spans="1:5" x14ac:dyDescent="0.25">
      <c r="A739" s="134" t="s">
        <v>1319</v>
      </c>
      <c r="B739" s="135" t="s">
        <v>26</v>
      </c>
      <c r="C739" s="136">
        <v>7</v>
      </c>
      <c r="D739" s="135" t="s">
        <v>1271</v>
      </c>
      <c r="E739" s="137">
        <v>856241.31</v>
      </c>
    </row>
    <row r="740" spans="1:5" x14ac:dyDescent="0.25">
      <c r="A740" s="130" t="s">
        <v>1319</v>
      </c>
      <c r="B740" s="131" t="s">
        <v>26</v>
      </c>
      <c r="C740" s="132">
        <v>8</v>
      </c>
      <c r="D740" s="131" t="s">
        <v>1272</v>
      </c>
      <c r="E740" s="133">
        <v>879100.12000000104</v>
      </c>
    </row>
    <row r="741" spans="1:5" x14ac:dyDescent="0.25">
      <c r="A741" s="134" t="s">
        <v>1319</v>
      </c>
      <c r="B741" s="135" t="s">
        <v>26</v>
      </c>
      <c r="C741" s="136">
        <v>9</v>
      </c>
      <c r="D741" s="135" t="s">
        <v>1273</v>
      </c>
      <c r="E741" s="137">
        <v>873447.15</v>
      </c>
    </row>
    <row r="742" spans="1:5" x14ac:dyDescent="0.25">
      <c r="A742" s="130" t="s">
        <v>1319</v>
      </c>
      <c r="B742" s="131" t="s">
        <v>26</v>
      </c>
      <c r="C742" s="132">
        <v>10</v>
      </c>
      <c r="D742" s="131" t="s">
        <v>1274</v>
      </c>
      <c r="E742" s="133">
        <v>921706.48000000103</v>
      </c>
    </row>
    <row r="743" spans="1:5" x14ac:dyDescent="0.25">
      <c r="A743" s="134" t="s">
        <v>1319</v>
      </c>
      <c r="B743" s="135" t="s">
        <v>26</v>
      </c>
      <c r="C743" s="136">
        <v>11</v>
      </c>
      <c r="D743" s="135" t="s">
        <v>1275</v>
      </c>
      <c r="E743" s="137">
        <v>895937.98</v>
      </c>
    </row>
    <row r="744" spans="1:5" x14ac:dyDescent="0.25">
      <c r="A744" s="130" t="s">
        <v>1319</v>
      </c>
      <c r="B744" s="131" t="s">
        <v>26</v>
      </c>
      <c r="C744" s="132">
        <v>12</v>
      </c>
      <c r="D744" s="131" t="s">
        <v>1276</v>
      </c>
      <c r="E744" s="133">
        <v>941928.69</v>
      </c>
    </row>
    <row r="745" spans="1:5" x14ac:dyDescent="0.25">
      <c r="A745" s="134" t="s">
        <v>1320</v>
      </c>
      <c r="B745" s="135" t="s">
        <v>25</v>
      </c>
      <c r="C745" s="136">
        <v>1</v>
      </c>
      <c r="D745" s="135" t="s">
        <v>1260</v>
      </c>
      <c r="E745" s="137">
        <v>656062.27</v>
      </c>
    </row>
    <row r="746" spans="1:5" x14ac:dyDescent="0.25">
      <c r="A746" s="130" t="s">
        <v>1320</v>
      </c>
      <c r="B746" s="131" t="s">
        <v>25</v>
      </c>
      <c r="C746" s="132">
        <v>2</v>
      </c>
      <c r="D746" s="131" t="s">
        <v>1261</v>
      </c>
      <c r="E746" s="133">
        <v>611092.54</v>
      </c>
    </row>
    <row r="747" spans="1:5" x14ac:dyDescent="0.25">
      <c r="A747" s="134" t="s">
        <v>1320</v>
      </c>
      <c r="B747" s="135" t="s">
        <v>25</v>
      </c>
      <c r="C747" s="136">
        <v>3</v>
      </c>
      <c r="D747" s="135" t="s">
        <v>1262</v>
      </c>
      <c r="E747" s="137">
        <v>682708.81000000099</v>
      </c>
    </row>
    <row r="748" spans="1:5" x14ac:dyDescent="0.25">
      <c r="A748" s="130" t="s">
        <v>1320</v>
      </c>
      <c r="B748" s="131" t="s">
        <v>25</v>
      </c>
      <c r="C748" s="132">
        <v>4</v>
      </c>
      <c r="D748" s="131" t="s">
        <v>1263</v>
      </c>
      <c r="E748" s="133">
        <v>562902.48</v>
      </c>
    </row>
    <row r="749" spans="1:5" x14ac:dyDescent="0.25">
      <c r="A749" s="134" t="s">
        <v>1320</v>
      </c>
      <c r="B749" s="135" t="s">
        <v>25</v>
      </c>
      <c r="C749" s="136">
        <v>5</v>
      </c>
      <c r="D749" s="135" t="s">
        <v>1264</v>
      </c>
      <c r="E749" s="137">
        <v>629949.99</v>
      </c>
    </row>
    <row r="750" spans="1:5" x14ac:dyDescent="0.25">
      <c r="A750" s="130" t="s">
        <v>1320</v>
      </c>
      <c r="B750" s="131" t="s">
        <v>26</v>
      </c>
      <c r="C750" s="132">
        <v>1</v>
      </c>
      <c r="D750" s="131" t="s">
        <v>1265</v>
      </c>
      <c r="E750" s="133">
        <v>627986.98</v>
      </c>
    </row>
    <row r="751" spans="1:5" x14ac:dyDescent="0.25">
      <c r="A751" s="134" t="s">
        <v>1320</v>
      </c>
      <c r="B751" s="135" t="s">
        <v>26</v>
      </c>
      <c r="C751" s="136">
        <v>2</v>
      </c>
      <c r="D751" s="135" t="s">
        <v>1266</v>
      </c>
      <c r="E751" s="137">
        <v>596958.62</v>
      </c>
    </row>
    <row r="752" spans="1:5" x14ac:dyDescent="0.25">
      <c r="A752" s="130" t="s">
        <v>1320</v>
      </c>
      <c r="B752" s="131" t="s">
        <v>26</v>
      </c>
      <c r="C752" s="132">
        <v>3</v>
      </c>
      <c r="D752" s="131" t="s">
        <v>1267</v>
      </c>
      <c r="E752" s="133">
        <v>668945.03</v>
      </c>
    </row>
    <row r="753" spans="1:5" x14ac:dyDescent="0.25">
      <c r="A753" s="134" t="s">
        <v>1320</v>
      </c>
      <c r="B753" s="135" t="s">
        <v>26</v>
      </c>
      <c r="C753" s="136">
        <v>4</v>
      </c>
      <c r="D753" s="135" t="s">
        <v>1268</v>
      </c>
      <c r="E753" s="137">
        <v>715304.02000000095</v>
      </c>
    </row>
    <row r="754" spans="1:5" x14ac:dyDescent="0.25">
      <c r="A754" s="130" t="s">
        <v>1320</v>
      </c>
      <c r="B754" s="131" t="s">
        <v>26</v>
      </c>
      <c r="C754" s="132">
        <v>5</v>
      </c>
      <c r="D754" s="131" t="s">
        <v>1269</v>
      </c>
      <c r="E754" s="133">
        <v>712254.61</v>
      </c>
    </row>
    <row r="755" spans="1:5" x14ac:dyDescent="0.25">
      <c r="A755" s="134" t="s">
        <v>1320</v>
      </c>
      <c r="B755" s="135" t="s">
        <v>26</v>
      </c>
      <c r="C755" s="136">
        <v>6</v>
      </c>
      <c r="D755" s="135" t="s">
        <v>1270</v>
      </c>
      <c r="E755" s="137">
        <v>732309.39</v>
      </c>
    </row>
    <row r="756" spans="1:5" x14ac:dyDescent="0.25">
      <c r="A756" s="130" t="s">
        <v>1320</v>
      </c>
      <c r="B756" s="131" t="s">
        <v>26</v>
      </c>
      <c r="C756" s="132">
        <v>7</v>
      </c>
      <c r="D756" s="131" t="s">
        <v>1271</v>
      </c>
      <c r="E756" s="133">
        <v>739799.33</v>
      </c>
    </row>
    <row r="757" spans="1:5" x14ac:dyDescent="0.25">
      <c r="A757" s="134" t="s">
        <v>1320</v>
      </c>
      <c r="B757" s="135" t="s">
        <v>26</v>
      </c>
      <c r="C757" s="136">
        <v>8</v>
      </c>
      <c r="D757" s="135" t="s">
        <v>1272</v>
      </c>
      <c r="E757" s="137">
        <v>739676.07</v>
      </c>
    </row>
    <row r="758" spans="1:5" x14ac:dyDescent="0.25">
      <c r="A758" s="130" t="s">
        <v>1320</v>
      </c>
      <c r="B758" s="131" t="s">
        <v>26</v>
      </c>
      <c r="C758" s="132">
        <v>9</v>
      </c>
      <c r="D758" s="131" t="s">
        <v>1273</v>
      </c>
      <c r="E758" s="133">
        <v>737451.83</v>
      </c>
    </row>
    <row r="759" spans="1:5" x14ac:dyDescent="0.25">
      <c r="A759" s="134" t="s">
        <v>1320</v>
      </c>
      <c r="B759" s="135" t="s">
        <v>26</v>
      </c>
      <c r="C759" s="136">
        <v>10</v>
      </c>
      <c r="D759" s="135" t="s">
        <v>1274</v>
      </c>
      <c r="E759" s="137">
        <v>769685.8</v>
      </c>
    </row>
    <row r="760" spans="1:5" x14ac:dyDescent="0.25">
      <c r="A760" s="130" t="s">
        <v>1320</v>
      </c>
      <c r="B760" s="131" t="s">
        <v>26</v>
      </c>
      <c r="C760" s="132">
        <v>11</v>
      </c>
      <c r="D760" s="131" t="s">
        <v>1275</v>
      </c>
      <c r="E760" s="133">
        <v>724069.9</v>
      </c>
    </row>
    <row r="761" spans="1:5" x14ac:dyDescent="0.25">
      <c r="A761" s="134" t="s">
        <v>1320</v>
      </c>
      <c r="B761" s="135" t="s">
        <v>26</v>
      </c>
      <c r="C761" s="136">
        <v>12</v>
      </c>
      <c r="D761" s="135" t="s">
        <v>1276</v>
      </c>
      <c r="E761" s="137">
        <v>731229.93</v>
      </c>
    </row>
    <row r="762" spans="1:5" x14ac:dyDescent="0.25">
      <c r="A762" s="130" t="s">
        <v>1321</v>
      </c>
      <c r="B762" s="131" t="s">
        <v>25</v>
      </c>
      <c r="C762" s="132">
        <v>1</v>
      </c>
      <c r="D762" s="131" t="s">
        <v>1260</v>
      </c>
      <c r="E762" s="133">
        <v>286544.77</v>
      </c>
    </row>
    <row r="763" spans="1:5" x14ac:dyDescent="0.25">
      <c r="A763" s="134" t="s">
        <v>1321</v>
      </c>
      <c r="B763" s="135" t="s">
        <v>25</v>
      </c>
      <c r="C763" s="136">
        <v>2</v>
      </c>
      <c r="D763" s="135" t="s">
        <v>1261</v>
      </c>
      <c r="E763" s="137">
        <v>287505.23</v>
      </c>
    </row>
    <row r="764" spans="1:5" x14ac:dyDescent="0.25">
      <c r="A764" s="130" t="s">
        <v>1321</v>
      </c>
      <c r="B764" s="131" t="s">
        <v>25</v>
      </c>
      <c r="C764" s="132">
        <v>3</v>
      </c>
      <c r="D764" s="131" t="s">
        <v>1262</v>
      </c>
      <c r="E764" s="133">
        <v>228766.14</v>
      </c>
    </row>
    <row r="765" spans="1:5" x14ac:dyDescent="0.25">
      <c r="A765" s="134" t="s">
        <v>1321</v>
      </c>
      <c r="B765" s="135" t="s">
        <v>25</v>
      </c>
      <c r="C765" s="136">
        <v>4</v>
      </c>
      <c r="D765" s="135" t="s">
        <v>1263</v>
      </c>
      <c r="E765" s="137">
        <v>107161.58</v>
      </c>
    </row>
    <row r="766" spans="1:5" x14ac:dyDescent="0.25">
      <c r="A766" s="130" t="s">
        <v>1321</v>
      </c>
      <c r="B766" s="131" t="s">
        <v>25</v>
      </c>
      <c r="C766" s="132">
        <v>5</v>
      </c>
      <c r="D766" s="131" t="s">
        <v>1264</v>
      </c>
      <c r="E766" s="133">
        <v>122958.21</v>
      </c>
    </row>
    <row r="767" spans="1:5" x14ac:dyDescent="0.25">
      <c r="A767" s="134" t="s">
        <v>1321</v>
      </c>
      <c r="B767" s="135" t="s">
        <v>26</v>
      </c>
      <c r="C767" s="136">
        <v>1</v>
      </c>
      <c r="D767" s="135" t="s">
        <v>1265</v>
      </c>
      <c r="E767" s="137">
        <v>327723.46999999997</v>
      </c>
    </row>
    <row r="768" spans="1:5" x14ac:dyDescent="0.25">
      <c r="A768" s="130" t="s">
        <v>1321</v>
      </c>
      <c r="B768" s="131" t="s">
        <v>26</v>
      </c>
      <c r="C768" s="132">
        <v>2</v>
      </c>
      <c r="D768" s="131" t="s">
        <v>1266</v>
      </c>
      <c r="E768" s="133">
        <v>301595.24</v>
      </c>
    </row>
    <row r="769" spans="1:5" x14ac:dyDescent="0.25">
      <c r="A769" s="134" t="s">
        <v>1321</v>
      </c>
      <c r="B769" s="135" t="s">
        <v>26</v>
      </c>
      <c r="C769" s="136">
        <v>3</v>
      </c>
      <c r="D769" s="135" t="s">
        <v>1267</v>
      </c>
      <c r="E769" s="137">
        <v>341726.16</v>
      </c>
    </row>
    <row r="770" spans="1:5" x14ac:dyDescent="0.25">
      <c r="A770" s="130" t="s">
        <v>1321</v>
      </c>
      <c r="B770" s="131" t="s">
        <v>26</v>
      </c>
      <c r="C770" s="132">
        <v>4</v>
      </c>
      <c r="D770" s="131" t="s">
        <v>1268</v>
      </c>
      <c r="E770" s="133">
        <v>388669.17</v>
      </c>
    </row>
    <row r="771" spans="1:5" x14ac:dyDescent="0.25">
      <c r="A771" s="134" t="s">
        <v>1321</v>
      </c>
      <c r="B771" s="135" t="s">
        <v>26</v>
      </c>
      <c r="C771" s="136">
        <v>5</v>
      </c>
      <c r="D771" s="135" t="s">
        <v>1269</v>
      </c>
      <c r="E771" s="137">
        <v>385499.19</v>
      </c>
    </row>
    <row r="772" spans="1:5" x14ac:dyDescent="0.25">
      <c r="A772" s="130" t="s">
        <v>1321</v>
      </c>
      <c r="B772" s="131" t="s">
        <v>26</v>
      </c>
      <c r="C772" s="132">
        <v>6</v>
      </c>
      <c r="D772" s="131" t="s">
        <v>1270</v>
      </c>
      <c r="E772" s="133">
        <v>440706.75</v>
      </c>
    </row>
    <row r="773" spans="1:5" x14ac:dyDescent="0.25">
      <c r="A773" s="134" t="s">
        <v>1321</v>
      </c>
      <c r="B773" s="135" t="s">
        <v>26</v>
      </c>
      <c r="C773" s="136">
        <v>7</v>
      </c>
      <c r="D773" s="135" t="s">
        <v>1271</v>
      </c>
      <c r="E773" s="137">
        <v>436928.67</v>
      </c>
    </row>
    <row r="774" spans="1:5" x14ac:dyDescent="0.25">
      <c r="A774" s="130" t="s">
        <v>1321</v>
      </c>
      <c r="B774" s="131" t="s">
        <v>26</v>
      </c>
      <c r="C774" s="132">
        <v>8</v>
      </c>
      <c r="D774" s="131" t="s">
        <v>1272</v>
      </c>
      <c r="E774" s="133">
        <v>377986.78</v>
      </c>
    </row>
    <row r="775" spans="1:5" x14ac:dyDescent="0.25">
      <c r="A775" s="134" t="s">
        <v>1321</v>
      </c>
      <c r="B775" s="135" t="s">
        <v>26</v>
      </c>
      <c r="C775" s="136">
        <v>9</v>
      </c>
      <c r="D775" s="135" t="s">
        <v>1273</v>
      </c>
      <c r="E775" s="137">
        <v>384164.94</v>
      </c>
    </row>
    <row r="776" spans="1:5" x14ac:dyDescent="0.25">
      <c r="A776" s="130" t="s">
        <v>1321</v>
      </c>
      <c r="B776" s="131" t="s">
        <v>26</v>
      </c>
      <c r="C776" s="132">
        <v>10</v>
      </c>
      <c r="D776" s="131" t="s">
        <v>1274</v>
      </c>
      <c r="E776" s="133">
        <v>379960.92</v>
      </c>
    </row>
    <row r="777" spans="1:5" x14ac:dyDescent="0.25">
      <c r="A777" s="134" t="s">
        <v>1321</v>
      </c>
      <c r="B777" s="135" t="s">
        <v>26</v>
      </c>
      <c r="C777" s="136">
        <v>11</v>
      </c>
      <c r="D777" s="135" t="s">
        <v>1275</v>
      </c>
      <c r="E777" s="137">
        <v>356580.97</v>
      </c>
    </row>
    <row r="778" spans="1:5" x14ac:dyDescent="0.25">
      <c r="A778" s="130" t="s">
        <v>1321</v>
      </c>
      <c r="B778" s="131" t="s">
        <v>26</v>
      </c>
      <c r="C778" s="132">
        <v>12</v>
      </c>
      <c r="D778" s="131" t="s">
        <v>1276</v>
      </c>
      <c r="E778" s="133">
        <v>338459.15</v>
      </c>
    </row>
    <row r="779" spans="1:5" x14ac:dyDescent="0.25">
      <c r="A779" s="134" t="s">
        <v>1322</v>
      </c>
      <c r="B779" s="135" t="s">
        <v>25</v>
      </c>
      <c r="C779" s="136">
        <v>1</v>
      </c>
      <c r="D779" s="135" t="s">
        <v>1260</v>
      </c>
      <c r="E779" s="137">
        <v>647417.77</v>
      </c>
    </row>
    <row r="780" spans="1:5" x14ac:dyDescent="0.25">
      <c r="A780" s="130" t="s">
        <v>1322</v>
      </c>
      <c r="B780" s="131" t="s">
        <v>25</v>
      </c>
      <c r="C780" s="132">
        <v>2</v>
      </c>
      <c r="D780" s="131" t="s">
        <v>1261</v>
      </c>
      <c r="E780" s="133">
        <v>640608.74</v>
      </c>
    </row>
    <row r="781" spans="1:5" x14ac:dyDescent="0.25">
      <c r="A781" s="134" t="s">
        <v>1322</v>
      </c>
      <c r="B781" s="135" t="s">
        <v>25</v>
      </c>
      <c r="C781" s="136">
        <v>3</v>
      </c>
      <c r="D781" s="135" t="s">
        <v>1262</v>
      </c>
      <c r="E781" s="137">
        <v>654155.5</v>
      </c>
    </row>
    <row r="782" spans="1:5" x14ac:dyDescent="0.25">
      <c r="A782" s="130" t="s">
        <v>1322</v>
      </c>
      <c r="B782" s="131" t="s">
        <v>25</v>
      </c>
      <c r="C782" s="132">
        <v>4</v>
      </c>
      <c r="D782" s="131" t="s">
        <v>1263</v>
      </c>
      <c r="E782" s="133">
        <v>567172.31999999995</v>
      </c>
    </row>
    <row r="783" spans="1:5" x14ac:dyDescent="0.25">
      <c r="A783" s="134" t="s">
        <v>1322</v>
      </c>
      <c r="B783" s="135" t="s">
        <v>25</v>
      </c>
      <c r="C783" s="136">
        <v>5</v>
      </c>
      <c r="D783" s="135" t="s">
        <v>1264</v>
      </c>
      <c r="E783" s="137">
        <v>574695.35</v>
      </c>
    </row>
    <row r="784" spans="1:5" x14ac:dyDescent="0.25">
      <c r="A784" s="130" t="s">
        <v>1322</v>
      </c>
      <c r="B784" s="131" t="s">
        <v>26</v>
      </c>
      <c r="C784" s="132">
        <v>1</v>
      </c>
      <c r="D784" s="131" t="s">
        <v>1265</v>
      </c>
      <c r="E784" s="133">
        <v>711101.38</v>
      </c>
    </row>
    <row r="785" spans="1:5" x14ac:dyDescent="0.25">
      <c r="A785" s="134" t="s">
        <v>1322</v>
      </c>
      <c r="B785" s="135" t="s">
        <v>26</v>
      </c>
      <c r="C785" s="136">
        <v>2</v>
      </c>
      <c r="D785" s="135" t="s">
        <v>1266</v>
      </c>
      <c r="E785" s="137">
        <v>651042.09</v>
      </c>
    </row>
    <row r="786" spans="1:5" x14ac:dyDescent="0.25">
      <c r="A786" s="130" t="s">
        <v>1322</v>
      </c>
      <c r="B786" s="131" t="s">
        <v>26</v>
      </c>
      <c r="C786" s="132">
        <v>3</v>
      </c>
      <c r="D786" s="131" t="s">
        <v>1267</v>
      </c>
      <c r="E786" s="133">
        <v>675683.93</v>
      </c>
    </row>
    <row r="787" spans="1:5" x14ac:dyDescent="0.25">
      <c r="A787" s="134" t="s">
        <v>1322</v>
      </c>
      <c r="B787" s="135" t="s">
        <v>26</v>
      </c>
      <c r="C787" s="136">
        <v>4</v>
      </c>
      <c r="D787" s="135" t="s">
        <v>1268</v>
      </c>
      <c r="E787" s="137">
        <v>717791.29</v>
      </c>
    </row>
    <row r="788" spans="1:5" x14ac:dyDescent="0.25">
      <c r="A788" s="130" t="s">
        <v>1322</v>
      </c>
      <c r="B788" s="131" t="s">
        <v>26</v>
      </c>
      <c r="C788" s="132">
        <v>5</v>
      </c>
      <c r="D788" s="131" t="s">
        <v>1269</v>
      </c>
      <c r="E788" s="133">
        <v>591954.21</v>
      </c>
    </row>
    <row r="789" spans="1:5" x14ac:dyDescent="0.25">
      <c r="A789" s="134" t="s">
        <v>1322</v>
      </c>
      <c r="B789" s="135" t="s">
        <v>26</v>
      </c>
      <c r="C789" s="136">
        <v>6</v>
      </c>
      <c r="D789" s="135" t="s">
        <v>1270</v>
      </c>
      <c r="E789" s="137">
        <v>667696.11</v>
      </c>
    </row>
    <row r="790" spans="1:5" x14ac:dyDescent="0.25">
      <c r="A790" s="130" t="s">
        <v>1322</v>
      </c>
      <c r="B790" s="131" t="s">
        <v>26</v>
      </c>
      <c r="C790" s="132">
        <v>7</v>
      </c>
      <c r="D790" s="131" t="s">
        <v>1271</v>
      </c>
      <c r="E790" s="133">
        <v>671525.48</v>
      </c>
    </row>
    <row r="791" spans="1:5" x14ac:dyDescent="0.25">
      <c r="A791" s="134" t="s">
        <v>1322</v>
      </c>
      <c r="B791" s="135" t="s">
        <v>26</v>
      </c>
      <c r="C791" s="136">
        <v>8</v>
      </c>
      <c r="D791" s="135" t="s">
        <v>1272</v>
      </c>
      <c r="E791" s="137">
        <v>682726.95</v>
      </c>
    </row>
    <row r="792" spans="1:5" x14ac:dyDescent="0.25">
      <c r="A792" s="130" t="s">
        <v>1322</v>
      </c>
      <c r="B792" s="131" t="s">
        <v>26</v>
      </c>
      <c r="C792" s="132">
        <v>9</v>
      </c>
      <c r="D792" s="131" t="s">
        <v>1273</v>
      </c>
      <c r="E792" s="133">
        <v>712740.74</v>
      </c>
    </row>
    <row r="793" spans="1:5" x14ac:dyDescent="0.25">
      <c r="A793" s="134" t="s">
        <v>1322</v>
      </c>
      <c r="B793" s="135" t="s">
        <v>26</v>
      </c>
      <c r="C793" s="136">
        <v>10</v>
      </c>
      <c r="D793" s="135" t="s">
        <v>1274</v>
      </c>
      <c r="E793" s="137">
        <v>755668.96</v>
      </c>
    </row>
    <row r="794" spans="1:5" x14ac:dyDescent="0.25">
      <c r="A794" s="130" t="s">
        <v>1322</v>
      </c>
      <c r="B794" s="131" t="s">
        <v>26</v>
      </c>
      <c r="C794" s="132">
        <v>11</v>
      </c>
      <c r="D794" s="131" t="s">
        <v>1275</v>
      </c>
      <c r="E794" s="133">
        <v>718316.34</v>
      </c>
    </row>
    <row r="795" spans="1:5" x14ac:dyDescent="0.25">
      <c r="A795" s="134" t="s">
        <v>1322</v>
      </c>
      <c r="B795" s="135" t="s">
        <v>26</v>
      </c>
      <c r="C795" s="136">
        <v>12</v>
      </c>
      <c r="D795" s="135" t="s">
        <v>1276</v>
      </c>
      <c r="E795" s="137">
        <v>732345.62</v>
      </c>
    </row>
    <row r="796" spans="1:5" x14ac:dyDescent="0.25">
      <c r="A796" s="130" t="s">
        <v>1323</v>
      </c>
      <c r="B796" s="131" t="s">
        <v>25</v>
      </c>
      <c r="C796" s="132">
        <v>1</v>
      </c>
      <c r="D796" s="131" t="s">
        <v>1260</v>
      </c>
      <c r="E796" s="133">
        <v>730514.9</v>
      </c>
    </row>
    <row r="797" spans="1:5" x14ac:dyDescent="0.25">
      <c r="A797" s="134" t="s">
        <v>1323</v>
      </c>
      <c r="B797" s="135" t="s">
        <v>25</v>
      </c>
      <c r="C797" s="136">
        <v>2</v>
      </c>
      <c r="D797" s="135" t="s">
        <v>1261</v>
      </c>
      <c r="E797" s="137">
        <v>712666.36</v>
      </c>
    </row>
    <row r="798" spans="1:5" x14ac:dyDescent="0.25">
      <c r="A798" s="130" t="s">
        <v>1323</v>
      </c>
      <c r="B798" s="131" t="s">
        <v>25</v>
      </c>
      <c r="C798" s="132">
        <v>3</v>
      </c>
      <c r="D798" s="131" t="s">
        <v>1262</v>
      </c>
      <c r="E798" s="133">
        <v>763284.52</v>
      </c>
    </row>
    <row r="799" spans="1:5" x14ac:dyDescent="0.25">
      <c r="A799" s="134" t="s">
        <v>1323</v>
      </c>
      <c r="B799" s="135" t="s">
        <v>25</v>
      </c>
      <c r="C799" s="136">
        <v>4</v>
      </c>
      <c r="D799" s="135" t="s">
        <v>1263</v>
      </c>
      <c r="E799" s="137">
        <v>694545.5</v>
      </c>
    </row>
    <row r="800" spans="1:5" x14ac:dyDescent="0.25">
      <c r="A800" s="130" t="s">
        <v>1323</v>
      </c>
      <c r="B800" s="131" t="s">
        <v>25</v>
      </c>
      <c r="C800" s="132">
        <v>5</v>
      </c>
      <c r="D800" s="131" t="s">
        <v>1264</v>
      </c>
      <c r="E800" s="133">
        <v>736209.03</v>
      </c>
    </row>
    <row r="801" spans="1:5" x14ac:dyDescent="0.25">
      <c r="A801" s="134" t="s">
        <v>1323</v>
      </c>
      <c r="B801" s="135" t="s">
        <v>26</v>
      </c>
      <c r="C801" s="136">
        <v>1</v>
      </c>
      <c r="D801" s="135" t="s">
        <v>1265</v>
      </c>
      <c r="E801" s="137">
        <v>716261.11</v>
      </c>
    </row>
    <row r="802" spans="1:5" x14ac:dyDescent="0.25">
      <c r="A802" s="130" t="s">
        <v>1323</v>
      </c>
      <c r="B802" s="131" t="s">
        <v>26</v>
      </c>
      <c r="C802" s="132">
        <v>2</v>
      </c>
      <c r="D802" s="131" t="s">
        <v>1266</v>
      </c>
      <c r="E802" s="133">
        <v>667996.41</v>
      </c>
    </row>
    <row r="803" spans="1:5" x14ac:dyDescent="0.25">
      <c r="A803" s="134" t="s">
        <v>1323</v>
      </c>
      <c r="B803" s="135" t="s">
        <v>26</v>
      </c>
      <c r="C803" s="136">
        <v>3</v>
      </c>
      <c r="D803" s="135" t="s">
        <v>1267</v>
      </c>
      <c r="E803" s="137">
        <v>754045.87</v>
      </c>
    </row>
    <row r="804" spans="1:5" x14ac:dyDescent="0.25">
      <c r="A804" s="130" t="s">
        <v>1323</v>
      </c>
      <c r="B804" s="131" t="s">
        <v>26</v>
      </c>
      <c r="C804" s="132">
        <v>4</v>
      </c>
      <c r="D804" s="131" t="s">
        <v>1268</v>
      </c>
      <c r="E804" s="133">
        <v>754741.35</v>
      </c>
    </row>
    <row r="805" spans="1:5" x14ac:dyDescent="0.25">
      <c r="A805" s="134" t="s">
        <v>1323</v>
      </c>
      <c r="B805" s="135" t="s">
        <v>26</v>
      </c>
      <c r="C805" s="136">
        <v>5</v>
      </c>
      <c r="D805" s="135" t="s">
        <v>1269</v>
      </c>
      <c r="E805" s="137">
        <v>775355.01</v>
      </c>
    </row>
    <row r="806" spans="1:5" x14ac:dyDescent="0.25">
      <c r="A806" s="130" t="s">
        <v>1323</v>
      </c>
      <c r="B806" s="131" t="s">
        <v>26</v>
      </c>
      <c r="C806" s="132">
        <v>6</v>
      </c>
      <c r="D806" s="131" t="s">
        <v>1270</v>
      </c>
      <c r="E806" s="133">
        <v>757089.59</v>
      </c>
    </row>
    <row r="807" spans="1:5" x14ac:dyDescent="0.25">
      <c r="A807" s="134" t="s">
        <v>1323</v>
      </c>
      <c r="B807" s="135" t="s">
        <v>26</v>
      </c>
      <c r="C807" s="136">
        <v>7</v>
      </c>
      <c r="D807" s="135" t="s">
        <v>1271</v>
      </c>
      <c r="E807" s="137">
        <v>766785.43</v>
      </c>
    </row>
    <row r="808" spans="1:5" x14ac:dyDescent="0.25">
      <c r="A808" s="130" t="s">
        <v>1323</v>
      </c>
      <c r="B808" s="131" t="s">
        <v>26</v>
      </c>
      <c r="C808" s="132">
        <v>8</v>
      </c>
      <c r="D808" s="131" t="s">
        <v>1272</v>
      </c>
      <c r="E808" s="133">
        <v>776320.6</v>
      </c>
    </row>
    <row r="809" spans="1:5" x14ac:dyDescent="0.25">
      <c r="A809" s="134" t="s">
        <v>1323</v>
      </c>
      <c r="B809" s="135" t="s">
        <v>26</v>
      </c>
      <c r="C809" s="136">
        <v>9</v>
      </c>
      <c r="D809" s="135" t="s">
        <v>1273</v>
      </c>
      <c r="E809" s="137">
        <v>773707.35</v>
      </c>
    </row>
    <row r="810" spans="1:5" x14ac:dyDescent="0.25">
      <c r="A810" s="130" t="s">
        <v>1323</v>
      </c>
      <c r="B810" s="131" t="s">
        <v>26</v>
      </c>
      <c r="C810" s="132">
        <v>10</v>
      </c>
      <c r="D810" s="131" t="s">
        <v>1274</v>
      </c>
      <c r="E810" s="133">
        <v>813243.6</v>
      </c>
    </row>
    <row r="811" spans="1:5" x14ac:dyDescent="0.25">
      <c r="A811" s="134" t="s">
        <v>1323</v>
      </c>
      <c r="B811" s="135" t="s">
        <v>26</v>
      </c>
      <c r="C811" s="136">
        <v>11</v>
      </c>
      <c r="D811" s="135" t="s">
        <v>1275</v>
      </c>
      <c r="E811" s="137">
        <v>770726.58</v>
      </c>
    </row>
    <row r="812" spans="1:5" x14ac:dyDescent="0.25">
      <c r="A812" s="130" t="s">
        <v>1323</v>
      </c>
      <c r="B812" s="131" t="s">
        <v>26</v>
      </c>
      <c r="C812" s="132">
        <v>12</v>
      </c>
      <c r="D812" s="131" t="s">
        <v>1276</v>
      </c>
      <c r="E812" s="133">
        <v>800789.11</v>
      </c>
    </row>
    <row r="813" spans="1:5" x14ac:dyDescent="0.25">
      <c r="A813" s="134" t="s">
        <v>1324</v>
      </c>
      <c r="B813" s="135" t="s">
        <v>25</v>
      </c>
      <c r="C813" s="136">
        <v>1</v>
      </c>
      <c r="D813" s="135" t="s">
        <v>1260</v>
      </c>
      <c r="E813" s="137">
        <v>1122600.06</v>
      </c>
    </row>
    <row r="814" spans="1:5" x14ac:dyDescent="0.25">
      <c r="A814" s="130" t="s">
        <v>1324</v>
      </c>
      <c r="B814" s="131" t="s">
        <v>25</v>
      </c>
      <c r="C814" s="132">
        <v>2</v>
      </c>
      <c r="D814" s="131" t="s">
        <v>1261</v>
      </c>
      <c r="E814" s="133">
        <v>1154621.8600000001</v>
      </c>
    </row>
    <row r="815" spans="1:5" x14ac:dyDescent="0.25">
      <c r="A815" s="134" t="s">
        <v>1324</v>
      </c>
      <c r="B815" s="135" t="s">
        <v>25</v>
      </c>
      <c r="C815" s="136">
        <v>3</v>
      </c>
      <c r="D815" s="135" t="s">
        <v>1262</v>
      </c>
      <c r="E815" s="137">
        <v>1271754.42</v>
      </c>
    </row>
    <row r="816" spans="1:5" x14ac:dyDescent="0.25">
      <c r="A816" s="130" t="s">
        <v>1324</v>
      </c>
      <c r="B816" s="131" t="s">
        <v>25</v>
      </c>
      <c r="C816" s="132">
        <v>4</v>
      </c>
      <c r="D816" s="131" t="s">
        <v>1263</v>
      </c>
      <c r="E816" s="133">
        <v>1094851.83</v>
      </c>
    </row>
    <row r="817" spans="1:5" x14ac:dyDescent="0.25">
      <c r="A817" s="134" t="s">
        <v>1324</v>
      </c>
      <c r="B817" s="135" t="s">
        <v>25</v>
      </c>
      <c r="C817" s="136">
        <v>5</v>
      </c>
      <c r="D817" s="135" t="s">
        <v>1264</v>
      </c>
      <c r="E817" s="137">
        <v>1148848.3500000001</v>
      </c>
    </row>
    <row r="818" spans="1:5" x14ac:dyDescent="0.25">
      <c r="A818" s="130" t="s">
        <v>1324</v>
      </c>
      <c r="B818" s="131" t="s">
        <v>26</v>
      </c>
      <c r="C818" s="132">
        <v>1</v>
      </c>
      <c r="D818" s="131" t="s">
        <v>1265</v>
      </c>
      <c r="E818" s="133">
        <v>1136196</v>
      </c>
    </row>
    <row r="819" spans="1:5" x14ac:dyDescent="0.25">
      <c r="A819" s="134" t="s">
        <v>1324</v>
      </c>
      <c r="B819" s="135" t="s">
        <v>26</v>
      </c>
      <c r="C819" s="136">
        <v>2</v>
      </c>
      <c r="D819" s="135" t="s">
        <v>1266</v>
      </c>
      <c r="E819" s="137">
        <v>1015701.92</v>
      </c>
    </row>
    <row r="820" spans="1:5" x14ac:dyDescent="0.25">
      <c r="A820" s="130" t="s">
        <v>1324</v>
      </c>
      <c r="B820" s="131" t="s">
        <v>26</v>
      </c>
      <c r="C820" s="132">
        <v>3</v>
      </c>
      <c r="D820" s="131" t="s">
        <v>1267</v>
      </c>
      <c r="E820" s="133">
        <v>1129863.6499999999</v>
      </c>
    </row>
    <row r="821" spans="1:5" x14ac:dyDescent="0.25">
      <c r="A821" s="134" t="s">
        <v>1324</v>
      </c>
      <c r="B821" s="135" t="s">
        <v>26</v>
      </c>
      <c r="C821" s="136">
        <v>4</v>
      </c>
      <c r="D821" s="135" t="s">
        <v>1268</v>
      </c>
      <c r="E821" s="137">
        <v>1165052.02</v>
      </c>
    </row>
    <row r="822" spans="1:5" x14ac:dyDescent="0.25">
      <c r="A822" s="130" t="s">
        <v>1324</v>
      </c>
      <c r="B822" s="131" t="s">
        <v>26</v>
      </c>
      <c r="C822" s="132">
        <v>5</v>
      </c>
      <c r="D822" s="131" t="s">
        <v>1269</v>
      </c>
      <c r="E822" s="133">
        <v>1166324.1499999999</v>
      </c>
    </row>
    <row r="823" spans="1:5" x14ac:dyDescent="0.25">
      <c r="A823" s="134" t="s">
        <v>1324</v>
      </c>
      <c r="B823" s="135" t="s">
        <v>26</v>
      </c>
      <c r="C823" s="136">
        <v>6</v>
      </c>
      <c r="D823" s="135" t="s">
        <v>1270</v>
      </c>
      <c r="E823" s="137">
        <v>1152241.43</v>
      </c>
    </row>
    <row r="824" spans="1:5" x14ac:dyDescent="0.25">
      <c r="A824" s="130" t="s">
        <v>1324</v>
      </c>
      <c r="B824" s="131" t="s">
        <v>26</v>
      </c>
      <c r="C824" s="132">
        <v>7</v>
      </c>
      <c r="D824" s="131" t="s">
        <v>1271</v>
      </c>
      <c r="E824" s="133">
        <v>1197686.23</v>
      </c>
    </row>
    <row r="825" spans="1:5" x14ac:dyDescent="0.25">
      <c r="A825" s="134" t="s">
        <v>1324</v>
      </c>
      <c r="B825" s="135" t="s">
        <v>26</v>
      </c>
      <c r="C825" s="136">
        <v>8</v>
      </c>
      <c r="D825" s="135" t="s">
        <v>1272</v>
      </c>
      <c r="E825" s="137">
        <v>1213875.73</v>
      </c>
    </row>
    <row r="826" spans="1:5" x14ac:dyDescent="0.25">
      <c r="A826" s="130" t="s">
        <v>1324</v>
      </c>
      <c r="B826" s="131" t="s">
        <v>26</v>
      </c>
      <c r="C826" s="132">
        <v>9</v>
      </c>
      <c r="D826" s="131" t="s">
        <v>1273</v>
      </c>
      <c r="E826" s="133">
        <v>1191580.0900000001</v>
      </c>
    </row>
    <row r="827" spans="1:5" x14ac:dyDescent="0.25">
      <c r="A827" s="134" t="s">
        <v>1324</v>
      </c>
      <c r="B827" s="135" t="s">
        <v>26</v>
      </c>
      <c r="C827" s="136">
        <v>10</v>
      </c>
      <c r="D827" s="135" t="s">
        <v>1274</v>
      </c>
      <c r="E827" s="137">
        <v>1306341.55</v>
      </c>
    </row>
    <row r="828" spans="1:5" x14ac:dyDescent="0.25">
      <c r="A828" s="130" t="s">
        <v>1324</v>
      </c>
      <c r="B828" s="131" t="s">
        <v>26</v>
      </c>
      <c r="C828" s="132">
        <v>11</v>
      </c>
      <c r="D828" s="131" t="s">
        <v>1275</v>
      </c>
      <c r="E828" s="133">
        <v>1195695.6200000001</v>
      </c>
    </row>
    <row r="829" spans="1:5" x14ac:dyDescent="0.25">
      <c r="A829" s="134" t="s">
        <v>1324</v>
      </c>
      <c r="B829" s="135" t="s">
        <v>26</v>
      </c>
      <c r="C829" s="136">
        <v>12</v>
      </c>
      <c r="D829" s="135" t="s">
        <v>1276</v>
      </c>
      <c r="E829" s="137">
        <v>1245088.05</v>
      </c>
    </row>
    <row r="830" spans="1:5" x14ac:dyDescent="0.25">
      <c r="A830" s="130" t="s">
        <v>1325</v>
      </c>
      <c r="B830" s="131" t="s">
        <v>25</v>
      </c>
      <c r="C830" s="132">
        <v>1</v>
      </c>
      <c r="D830" s="131" t="s">
        <v>1260</v>
      </c>
      <c r="E830" s="133">
        <v>1071615.72</v>
      </c>
    </row>
    <row r="831" spans="1:5" x14ac:dyDescent="0.25">
      <c r="A831" s="134" t="s">
        <v>1325</v>
      </c>
      <c r="B831" s="135" t="s">
        <v>25</v>
      </c>
      <c r="C831" s="136">
        <v>2</v>
      </c>
      <c r="D831" s="135" t="s">
        <v>1261</v>
      </c>
      <c r="E831" s="137">
        <v>1068326.28</v>
      </c>
    </row>
    <row r="832" spans="1:5" x14ac:dyDescent="0.25">
      <c r="A832" s="130" t="s">
        <v>1325</v>
      </c>
      <c r="B832" s="131" t="s">
        <v>25</v>
      </c>
      <c r="C832" s="132">
        <v>3</v>
      </c>
      <c r="D832" s="131" t="s">
        <v>1262</v>
      </c>
      <c r="E832" s="133">
        <v>1110871.48</v>
      </c>
    </row>
    <row r="833" spans="1:5" x14ac:dyDescent="0.25">
      <c r="A833" s="134" t="s">
        <v>1325</v>
      </c>
      <c r="B833" s="135" t="s">
        <v>25</v>
      </c>
      <c r="C833" s="136">
        <v>4</v>
      </c>
      <c r="D833" s="135" t="s">
        <v>1263</v>
      </c>
      <c r="E833" s="137">
        <v>944562.52</v>
      </c>
    </row>
    <row r="834" spans="1:5" x14ac:dyDescent="0.25">
      <c r="A834" s="130" t="s">
        <v>1325</v>
      </c>
      <c r="B834" s="131" t="s">
        <v>25</v>
      </c>
      <c r="C834" s="132">
        <v>5</v>
      </c>
      <c r="D834" s="131" t="s">
        <v>1264</v>
      </c>
      <c r="E834" s="133">
        <v>1017364.46</v>
      </c>
    </row>
    <row r="835" spans="1:5" x14ac:dyDescent="0.25">
      <c r="A835" s="134" t="s">
        <v>1325</v>
      </c>
      <c r="B835" s="135" t="s">
        <v>26</v>
      </c>
      <c r="C835" s="136">
        <v>1</v>
      </c>
      <c r="D835" s="135" t="s">
        <v>1265</v>
      </c>
      <c r="E835" s="137">
        <v>1105179.67</v>
      </c>
    </row>
    <row r="836" spans="1:5" x14ac:dyDescent="0.25">
      <c r="A836" s="130" t="s">
        <v>1325</v>
      </c>
      <c r="B836" s="131" t="s">
        <v>26</v>
      </c>
      <c r="C836" s="132">
        <v>2</v>
      </c>
      <c r="D836" s="131" t="s">
        <v>1266</v>
      </c>
      <c r="E836" s="133">
        <v>994562.52</v>
      </c>
    </row>
    <row r="837" spans="1:5" x14ac:dyDescent="0.25">
      <c r="A837" s="134" t="s">
        <v>1325</v>
      </c>
      <c r="B837" s="135" t="s">
        <v>26</v>
      </c>
      <c r="C837" s="136">
        <v>3</v>
      </c>
      <c r="D837" s="135" t="s">
        <v>1267</v>
      </c>
      <c r="E837" s="137">
        <v>1108547.54</v>
      </c>
    </row>
    <row r="838" spans="1:5" x14ac:dyDescent="0.25">
      <c r="A838" s="130" t="s">
        <v>1325</v>
      </c>
      <c r="B838" s="131" t="s">
        <v>26</v>
      </c>
      <c r="C838" s="132">
        <v>4</v>
      </c>
      <c r="D838" s="131" t="s">
        <v>1268</v>
      </c>
      <c r="E838" s="133">
        <v>1128421.3899999999</v>
      </c>
    </row>
    <row r="839" spans="1:5" x14ac:dyDescent="0.25">
      <c r="A839" s="134" t="s">
        <v>1325</v>
      </c>
      <c r="B839" s="135" t="s">
        <v>26</v>
      </c>
      <c r="C839" s="136">
        <v>5</v>
      </c>
      <c r="D839" s="135" t="s">
        <v>1269</v>
      </c>
      <c r="E839" s="137">
        <v>1143466.3400000001</v>
      </c>
    </row>
    <row r="840" spans="1:5" x14ac:dyDescent="0.25">
      <c r="A840" s="130" t="s">
        <v>1325</v>
      </c>
      <c r="B840" s="131" t="s">
        <v>26</v>
      </c>
      <c r="C840" s="132">
        <v>6</v>
      </c>
      <c r="D840" s="131" t="s">
        <v>1270</v>
      </c>
      <c r="E840" s="133">
        <v>1133306.3799999999</v>
      </c>
    </row>
    <row r="841" spans="1:5" x14ac:dyDescent="0.25">
      <c r="A841" s="134" t="s">
        <v>1325</v>
      </c>
      <c r="B841" s="135" t="s">
        <v>26</v>
      </c>
      <c r="C841" s="136">
        <v>7</v>
      </c>
      <c r="D841" s="135" t="s">
        <v>1271</v>
      </c>
      <c r="E841" s="137">
        <v>1146437.74</v>
      </c>
    </row>
    <row r="842" spans="1:5" x14ac:dyDescent="0.25">
      <c r="A842" s="130" t="s">
        <v>1325</v>
      </c>
      <c r="B842" s="131" t="s">
        <v>26</v>
      </c>
      <c r="C842" s="132">
        <v>8</v>
      </c>
      <c r="D842" s="131" t="s">
        <v>1272</v>
      </c>
      <c r="E842" s="133">
        <v>1090771.8600000001</v>
      </c>
    </row>
    <row r="843" spans="1:5" x14ac:dyDescent="0.25">
      <c r="A843" s="134" t="s">
        <v>1325</v>
      </c>
      <c r="B843" s="135" t="s">
        <v>26</v>
      </c>
      <c r="C843" s="136">
        <v>9</v>
      </c>
      <c r="D843" s="135" t="s">
        <v>1273</v>
      </c>
      <c r="E843" s="137">
        <v>1070705.3799999999</v>
      </c>
    </row>
    <row r="844" spans="1:5" x14ac:dyDescent="0.25">
      <c r="A844" s="130" t="s">
        <v>1325</v>
      </c>
      <c r="B844" s="131" t="s">
        <v>26</v>
      </c>
      <c r="C844" s="132">
        <v>10</v>
      </c>
      <c r="D844" s="131" t="s">
        <v>1274</v>
      </c>
      <c r="E844" s="133">
        <v>1192038.3799999999</v>
      </c>
    </row>
    <row r="845" spans="1:5" x14ac:dyDescent="0.25">
      <c r="A845" s="134" t="s">
        <v>1325</v>
      </c>
      <c r="B845" s="135" t="s">
        <v>26</v>
      </c>
      <c r="C845" s="136">
        <v>11</v>
      </c>
      <c r="D845" s="135" t="s">
        <v>1275</v>
      </c>
      <c r="E845" s="137">
        <v>1155908.18</v>
      </c>
    </row>
    <row r="846" spans="1:5" x14ac:dyDescent="0.25">
      <c r="A846" s="130" t="s">
        <v>1325</v>
      </c>
      <c r="B846" s="131" t="s">
        <v>26</v>
      </c>
      <c r="C846" s="132">
        <v>12</v>
      </c>
      <c r="D846" s="131" t="s">
        <v>1276</v>
      </c>
      <c r="E846" s="133">
        <v>1213529.81</v>
      </c>
    </row>
    <row r="847" spans="1:5" x14ac:dyDescent="0.25">
      <c r="A847" s="134" t="s">
        <v>1326</v>
      </c>
      <c r="B847" s="135" t="s">
        <v>25</v>
      </c>
      <c r="C847" s="136">
        <v>1</v>
      </c>
      <c r="D847" s="135" t="s">
        <v>1260</v>
      </c>
      <c r="E847" s="137">
        <v>628274.62000000104</v>
      </c>
    </row>
    <row r="848" spans="1:5" x14ac:dyDescent="0.25">
      <c r="A848" s="130" t="s">
        <v>1326</v>
      </c>
      <c r="B848" s="131" t="s">
        <v>25</v>
      </c>
      <c r="C848" s="132">
        <v>2</v>
      </c>
      <c r="D848" s="131" t="s">
        <v>1261</v>
      </c>
      <c r="E848" s="133">
        <v>624912.15</v>
      </c>
    </row>
    <row r="849" spans="1:5" x14ac:dyDescent="0.25">
      <c r="A849" s="134" t="s">
        <v>1326</v>
      </c>
      <c r="B849" s="135" t="s">
        <v>25</v>
      </c>
      <c r="C849" s="136">
        <v>3</v>
      </c>
      <c r="D849" s="135" t="s">
        <v>1262</v>
      </c>
      <c r="E849" s="137">
        <v>662517.93999999994</v>
      </c>
    </row>
    <row r="850" spans="1:5" x14ac:dyDescent="0.25">
      <c r="A850" s="130" t="s">
        <v>1326</v>
      </c>
      <c r="B850" s="131" t="s">
        <v>25</v>
      </c>
      <c r="C850" s="132">
        <v>4</v>
      </c>
      <c r="D850" s="131" t="s">
        <v>1263</v>
      </c>
      <c r="E850" s="133">
        <v>581723.27</v>
      </c>
    </row>
    <row r="851" spans="1:5" x14ac:dyDescent="0.25">
      <c r="A851" s="134" t="s">
        <v>1326</v>
      </c>
      <c r="B851" s="135" t="s">
        <v>25</v>
      </c>
      <c r="C851" s="136">
        <v>5</v>
      </c>
      <c r="D851" s="135" t="s">
        <v>1264</v>
      </c>
      <c r="E851" s="137">
        <v>597546.91</v>
      </c>
    </row>
    <row r="852" spans="1:5" x14ac:dyDescent="0.25">
      <c r="A852" s="130" t="s">
        <v>1326</v>
      </c>
      <c r="B852" s="131" t="s">
        <v>26</v>
      </c>
      <c r="C852" s="132">
        <v>1</v>
      </c>
      <c r="D852" s="131" t="s">
        <v>1265</v>
      </c>
      <c r="E852" s="133">
        <v>654484.77</v>
      </c>
    </row>
    <row r="853" spans="1:5" x14ac:dyDescent="0.25">
      <c r="A853" s="134" t="s">
        <v>1326</v>
      </c>
      <c r="B853" s="135" t="s">
        <v>26</v>
      </c>
      <c r="C853" s="136">
        <v>2</v>
      </c>
      <c r="D853" s="135" t="s">
        <v>1266</v>
      </c>
      <c r="E853" s="137">
        <v>573543.18999999994</v>
      </c>
    </row>
    <row r="854" spans="1:5" x14ac:dyDescent="0.25">
      <c r="A854" s="130" t="s">
        <v>1326</v>
      </c>
      <c r="B854" s="131" t="s">
        <v>26</v>
      </c>
      <c r="C854" s="132">
        <v>3</v>
      </c>
      <c r="D854" s="131" t="s">
        <v>1267</v>
      </c>
      <c r="E854" s="133">
        <v>612790.23</v>
      </c>
    </row>
    <row r="855" spans="1:5" x14ac:dyDescent="0.25">
      <c r="A855" s="134" t="s">
        <v>1326</v>
      </c>
      <c r="B855" s="135" t="s">
        <v>26</v>
      </c>
      <c r="C855" s="136">
        <v>4</v>
      </c>
      <c r="D855" s="135" t="s">
        <v>1268</v>
      </c>
      <c r="E855" s="137">
        <v>641437.74</v>
      </c>
    </row>
    <row r="856" spans="1:5" x14ac:dyDescent="0.25">
      <c r="A856" s="130" t="s">
        <v>1326</v>
      </c>
      <c r="B856" s="131" t="s">
        <v>26</v>
      </c>
      <c r="C856" s="132">
        <v>5</v>
      </c>
      <c r="D856" s="131" t="s">
        <v>1269</v>
      </c>
      <c r="E856" s="133">
        <v>642323.44999999995</v>
      </c>
    </row>
    <row r="857" spans="1:5" x14ac:dyDescent="0.25">
      <c r="A857" s="134" t="s">
        <v>1326</v>
      </c>
      <c r="B857" s="135" t="s">
        <v>26</v>
      </c>
      <c r="C857" s="136">
        <v>6</v>
      </c>
      <c r="D857" s="135" t="s">
        <v>1270</v>
      </c>
      <c r="E857" s="137">
        <v>640754.91</v>
      </c>
    </row>
    <row r="858" spans="1:5" x14ac:dyDescent="0.25">
      <c r="A858" s="130" t="s">
        <v>1326</v>
      </c>
      <c r="B858" s="131" t="s">
        <v>26</v>
      </c>
      <c r="C858" s="132">
        <v>7</v>
      </c>
      <c r="D858" s="131" t="s">
        <v>1271</v>
      </c>
      <c r="E858" s="133">
        <v>649245.52</v>
      </c>
    </row>
    <row r="859" spans="1:5" x14ac:dyDescent="0.25">
      <c r="A859" s="134" t="s">
        <v>1326</v>
      </c>
      <c r="B859" s="135" t="s">
        <v>26</v>
      </c>
      <c r="C859" s="136">
        <v>8</v>
      </c>
      <c r="D859" s="135" t="s">
        <v>1272</v>
      </c>
      <c r="E859" s="137">
        <v>648232.1</v>
      </c>
    </row>
    <row r="860" spans="1:5" x14ac:dyDescent="0.25">
      <c r="A860" s="130" t="s">
        <v>1326</v>
      </c>
      <c r="B860" s="131" t="s">
        <v>26</v>
      </c>
      <c r="C860" s="132">
        <v>9</v>
      </c>
      <c r="D860" s="131" t="s">
        <v>1273</v>
      </c>
      <c r="E860" s="133">
        <v>620412.61</v>
      </c>
    </row>
    <row r="861" spans="1:5" x14ac:dyDescent="0.25">
      <c r="A861" s="134" t="s">
        <v>1326</v>
      </c>
      <c r="B861" s="135" t="s">
        <v>26</v>
      </c>
      <c r="C861" s="136">
        <v>10</v>
      </c>
      <c r="D861" s="135" t="s">
        <v>1274</v>
      </c>
      <c r="E861" s="137">
        <v>688217.75</v>
      </c>
    </row>
    <row r="862" spans="1:5" x14ac:dyDescent="0.25">
      <c r="A862" s="130" t="s">
        <v>1326</v>
      </c>
      <c r="B862" s="131" t="s">
        <v>26</v>
      </c>
      <c r="C862" s="132">
        <v>11</v>
      </c>
      <c r="D862" s="131" t="s">
        <v>1275</v>
      </c>
      <c r="E862" s="133">
        <v>663635.43000000005</v>
      </c>
    </row>
    <row r="863" spans="1:5" x14ac:dyDescent="0.25">
      <c r="A863" s="134" t="s">
        <v>1326</v>
      </c>
      <c r="B863" s="135" t="s">
        <v>26</v>
      </c>
      <c r="C863" s="136">
        <v>12</v>
      </c>
      <c r="D863" s="135" t="s">
        <v>1276</v>
      </c>
      <c r="E863" s="137">
        <v>691097.75</v>
      </c>
    </row>
    <row r="864" spans="1:5" x14ac:dyDescent="0.25">
      <c r="A864" s="130" t="s">
        <v>1327</v>
      </c>
      <c r="B864" s="131" t="s">
        <v>25</v>
      </c>
      <c r="C864" s="132">
        <v>1</v>
      </c>
      <c r="D864" s="131" t="s">
        <v>1260</v>
      </c>
      <c r="E864" s="133">
        <v>1155790.99</v>
      </c>
    </row>
    <row r="865" spans="1:5" x14ac:dyDescent="0.25">
      <c r="A865" s="134" t="s">
        <v>1327</v>
      </c>
      <c r="B865" s="135" t="s">
        <v>25</v>
      </c>
      <c r="C865" s="136">
        <v>2</v>
      </c>
      <c r="D865" s="135" t="s">
        <v>1261</v>
      </c>
      <c r="E865" s="137">
        <v>1177359.05</v>
      </c>
    </row>
    <row r="866" spans="1:5" x14ac:dyDescent="0.25">
      <c r="A866" s="130" t="s">
        <v>1327</v>
      </c>
      <c r="B866" s="131" t="s">
        <v>25</v>
      </c>
      <c r="C866" s="132">
        <v>3</v>
      </c>
      <c r="D866" s="131" t="s">
        <v>1262</v>
      </c>
      <c r="E866" s="133">
        <v>1217037.48</v>
      </c>
    </row>
    <row r="867" spans="1:5" x14ac:dyDescent="0.25">
      <c r="A867" s="134" t="s">
        <v>1327</v>
      </c>
      <c r="B867" s="135" t="s">
        <v>25</v>
      </c>
      <c r="C867" s="136">
        <v>4</v>
      </c>
      <c r="D867" s="135" t="s">
        <v>1263</v>
      </c>
      <c r="E867" s="137">
        <v>1051015.3700000001</v>
      </c>
    </row>
    <row r="868" spans="1:5" x14ac:dyDescent="0.25">
      <c r="A868" s="130" t="s">
        <v>1327</v>
      </c>
      <c r="B868" s="131" t="s">
        <v>25</v>
      </c>
      <c r="C868" s="132">
        <v>5</v>
      </c>
      <c r="D868" s="131" t="s">
        <v>1264</v>
      </c>
      <c r="E868" s="133">
        <v>1044912.44</v>
      </c>
    </row>
    <row r="869" spans="1:5" x14ac:dyDescent="0.25">
      <c r="A869" s="134" t="s">
        <v>1327</v>
      </c>
      <c r="B869" s="135" t="s">
        <v>26</v>
      </c>
      <c r="C869" s="136">
        <v>1</v>
      </c>
      <c r="D869" s="135" t="s">
        <v>1265</v>
      </c>
      <c r="E869" s="137">
        <v>1210109.17</v>
      </c>
    </row>
    <row r="870" spans="1:5" x14ac:dyDescent="0.25">
      <c r="A870" s="130" t="s">
        <v>1327</v>
      </c>
      <c r="B870" s="131" t="s">
        <v>26</v>
      </c>
      <c r="C870" s="132">
        <v>2</v>
      </c>
      <c r="D870" s="131" t="s">
        <v>1266</v>
      </c>
      <c r="E870" s="133">
        <v>1055940.97</v>
      </c>
    </row>
    <row r="871" spans="1:5" x14ac:dyDescent="0.25">
      <c r="A871" s="134" t="s">
        <v>1327</v>
      </c>
      <c r="B871" s="135" t="s">
        <v>26</v>
      </c>
      <c r="C871" s="136">
        <v>3</v>
      </c>
      <c r="D871" s="135" t="s">
        <v>1267</v>
      </c>
      <c r="E871" s="137">
        <v>1139737.77</v>
      </c>
    </row>
    <row r="872" spans="1:5" x14ac:dyDescent="0.25">
      <c r="A872" s="130" t="s">
        <v>1327</v>
      </c>
      <c r="B872" s="131" t="s">
        <v>26</v>
      </c>
      <c r="C872" s="132">
        <v>4</v>
      </c>
      <c r="D872" s="131" t="s">
        <v>1268</v>
      </c>
      <c r="E872" s="133">
        <v>1181604.24</v>
      </c>
    </row>
    <row r="873" spans="1:5" x14ac:dyDescent="0.25">
      <c r="A873" s="134" t="s">
        <v>1327</v>
      </c>
      <c r="B873" s="135" t="s">
        <v>26</v>
      </c>
      <c r="C873" s="136">
        <v>5</v>
      </c>
      <c r="D873" s="135" t="s">
        <v>1269</v>
      </c>
      <c r="E873" s="137">
        <v>1203769.02</v>
      </c>
    </row>
    <row r="874" spans="1:5" x14ac:dyDescent="0.25">
      <c r="A874" s="130" t="s">
        <v>1327</v>
      </c>
      <c r="B874" s="131" t="s">
        <v>26</v>
      </c>
      <c r="C874" s="132">
        <v>6</v>
      </c>
      <c r="D874" s="131" t="s">
        <v>1270</v>
      </c>
      <c r="E874" s="133">
        <v>1177130.3</v>
      </c>
    </row>
    <row r="875" spans="1:5" x14ac:dyDescent="0.25">
      <c r="A875" s="134" t="s">
        <v>1327</v>
      </c>
      <c r="B875" s="135" t="s">
        <v>26</v>
      </c>
      <c r="C875" s="136">
        <v>7</v>
      </c>
      <c r="D875" s="135" t="s">
        <v>1271</v>
      </c>
      <c r="E875" s="137">
        <v>1174056.6000000001</v>
      </c>
    </row>
    <row r="876" spans="1:5" x14ac:dyDescent="0.25">
      <c r="A876" s="130" t="s">
        <v>1327</v>
      </c>
      <c r="B876" s="131" t="s">
        <v>26</v>
      </c>
      <c r="C876" s="132">
        <v>8</v>
      </c>
      <c r="D876" s="131" t="s">
        <v>1272</v>
      </c>
      <c r="E876" s="133">
        <v>1177130.6000000001</v>
      </c>
    </row>
    <row r="877" spans="1:5" x14ac:dyDescent="0.25">
      <c r="A877" s="134" t="s">
        <v>1327</v>
      </c>
      <c r="B877" s="135" t="s">
        <v>26</v>
      </c>
      <c r="C877" s="136">
        <v>9</v>
      </c>
      <c r="D877" s="135" t="s">
        <v>1273</v>
      </c>
      <c r="E877" s="137">
        <v>1175137.68</v>
      </c>
    </row>
    <row r="878" spans="1:5" x14ac:dyDescent="0.25">
      <c r="A878" s="130" t="s">
        <v>1327</v>
      </c>
      <c r="B878" s="131" t="s">
        <v>26</v>
      </c>
      <c r="C878" s="132">
        <v>10</v>
      </c>
      <c r="D878" s="131" t="s">
        <v>1274</v>
      </c>
      <c r="E878" s="133">
        <v>1267687.04</v>
      </c>
    </row>
    <row r="879" spans="1:5" x14ac:dyDescent="0.25">
      <c r="A879" s="134" t="s">
        <v>1327</v>
      </c>
      <c r="B879" s="135" t="s">
        <v>26</v>
      </c>
      <c r="C879" s="136">
        <v>11</v>
      </c>
      <c r="D879" s="135" t="s">
        <v>1275</v>
      </c>
      <c r="E879" s="137">
        <v>1227289.71</v>
      </c>
    </row>
    <row r="880" spans="1:5" x14ac:dyDescent="0.25">
      <c r="A880" s="130" t="s">
        <v>1327</v>
      </c>
      <c r="B880" s="131" t="s">
        <v>26</v>
      </c>
      <c r="C880" s="132">
        <v>12</v>
      </c>
      <c r="D880" s="131" t="s">
        <v>1276</v>
      </c>
      <c r="E880" s="133">
        <v>1274943.8400000001</v>
      </c>
    </row>
    <row r="881" spans="1:5" x14ac:dyDescent="0.25">
      <c r="A881" s="134" t="s">
        <v>1328</v>
      </c>
      <c r="B881" s="135" t="s">
        <v>25</v>
      </c>
      <c r="C881" s="136">
        <v>1</v>
      </c>
      <c r="D881" s="135" t="s">
        <v>1260</v>
      </c>
      <c r="E881" s="137">
        <v>1018846.24</v>
      </c>
    </row>
    <row r="882" spans="1:5" x14ac:dyDescent="0.25">
      <c r="A882" s="130" t="s">
        <v>1328</v>
      </c>
      <c r="B882" s="131" t="s">
        <v>25</v>
      </c>
      <c r="C882" s="132">
        <v>2</v>
      </c>
      <c r="D882" s="131" t="s">
        <v>1261</v>
      </c>
      <c r="E882" s="133">
        <v>1030897.59</v>
      </c>
    </row>
    <row r="883" spans="1:5" x14ac:dyDescent="0.25">
      <c r="A883" s="134" t="s">
        <v>1328</v>
      </c>
      <c r="B883" s="135" t="s">
        <v>25</v>
      </c>
      <c r="C883" s="136">
        <v>3</v>
      </c>
      <c r="D883" s="135" t="s">
        <v>1262</v>
      </c>
      <c r="E883" s="137">
        <v>1055037.04</v>
      </c>
    </row>
    <row r="884" spans="1:5" x14ac:dyDescent="0.25">
      <c r="A884" s="130" t="s">
        <v>1328</v>
      </c>
      <c r="B884" s="131" t="s">
        <v>25</v>
      </c>
      <c r="C884" s="132">
        <v>4</v>
      </c>
      <c r="D884" s="131" t="s">
        <v>1263</v>
      </c>
      <c r="E884" s="133">
        <v>864342.56999999902</v>
      </c>
    </row>
    <row r="885" spans="1:5" x14ac:dyDescent="0.25">
      <c r="A885" s="134" t="s">
        <v>1328</v>
      </c>
      <c r="B885" s="135" t="s">
        <v>25</v>
      </c>
      <c r="C885" s="136">
        <v>5</v>
      </c>
      <c r="D885" s="135" t="s">
        <v>1264</v>
      </c>
      <c r="E885" s="137">
        <v>947159.58</v>
      </c>
    </row>
    <row r="886" spans="1:5" x14ac:dyDescent="0.25">
      <c r="A886" s="130" t="s">
        <v>1328</v>
      </c>
      <c r="B886" s="131" t="s">
        <v>26</v>
      </c>
      <c r="C886" s="132">
        <v>1</v>
      </c>
      <c r="D886" s="131" t="s">
        <v>1265</v>
      </c>
      <c r="E886" s="133">
        <v>996296.51</v>
      </c>
    </row>
    <row r="887" spans="1:5" x14ac:dyDescent="0.25">
      <c r="A887" s="134" t="s">
        <v>1328</v>
      </c>
      <c r="B887" s="135" t="s">
        <v>26</v>
      </c>
      <c r="C887" s="136">
        <v>2</v>
      </c>
      <c r="D887" s="135" t="s">
        <v>1266</v>
      </c>
      <c r="E887" s="137">
        <v>933708.31</v>
      </c>
    </row>
    <row r="888" spans="1:5" x14ac:dyDescent="0.25">
      <c r="A888" s="130" t="s">
        <v>1328</v>
      </c>
      <c r="B888" s="131" t="s">
        <v>26</v>
      </c>
      <c r="C888" s="132">
        <v>3</v>
      </c>
      <c r="D888" s="131" t="s">
        <v>1267</v>
      </c>
      <c r="E888" s="133">
        <v>1032502.98</v>
      </c>
    </row>
    <row r="889" spans="1:5" x14ac:dyDescent="0.25">
      <c r="A889" s="134" t="s">
        <v>1328</v>
      </c>
      <c r="B889" s="135" t="s">
        <v>26</v>
      </c>
      <c r="C889" s="136">
        <v>4</v>
      </c>
      <c r="D889" s="135" t="s">
        <v>1268</v>
      </c>
      <c r="E889" s="137">
        <v>1048257.32</v>
      </c>
    </row>
    <row r="890" spans="1:5" x14ac:dyDescent="0.25">
      <c r="A890" s="130" t="s">
        <v>1328</v>
      </c>
      <c r="B890" s="131" t="s">
        <v>26</v>
      </c>
      <c r="C890" s="132">
        <v>5</v>
      </c>
      <c r="D890" s="131" t="s">
        <v>1269</v>
      </c>
      <c r="E890" s="133">
        <v>1046757.22</v>
      </c>
    </row>
    <row r="891" spans="1:5" x14ac:dyDescent="0.25">
      <c r="A891" s="134" t="s">
        <v>1328</v>
      </c>
      <c r="B891" s="135" t="s">
        <v>26</v>
      </c>
      <c r="C891" s="136">
        <v>6</v>
      </c>
      <c r="D891" s="135" t="s">
        <v>1270</v>
      </c>
      <c r="E891" s="137">
        <v>1107978.55</v>
      </c>
    </row>
    <row r="892" spans="1:5" x14ac:dyDescent="0.25">
      <c r="A892" s="130" t="s">
        <v>1328</v>
      </c>
      <c r="B892" s="131" t="s">
        <v>26</v>
      </c>
      <c r="C892" s="132">
        <v>7</v>
      </c>
      <c r="D892" s="131" t="s">
        <v>1271</v>
      </c>
      <c r="E892" s="133">
        <v>1015841</v>
      </c>
    </row>
    <row r="893" spans="1:5" x14ac:dyDescent="0.25">
      <c r="A893" s="134" t="s">
        <v>1328</v>
      </c>
      <c r="B893" s="135" t="s">
        <v>26</v>
      </c>
      <c r="C893" s="136">
        <v>8</v>
      </c>
      <c r="D893" s="135" t="s">
        <v>1272</v>
      </c>
      <c r="E893" s="137">
        <v>1099142.77</v>
      </c>
    </row>
    <row r="894" spans="1:5" x14ac:dyDescent="0.25">
      <c r="A894" s="130" t="s">
        <v>1328</v>
      </c>
      <c r="B894" s="131" t="s">
        <v>26</v>
      </c>
      <c r="C894" s="132">
        <v>9</v>
      </c>
      <c r="D894" s="131" t="s">
        <v>1273</v>
      </c>
      <c r="E894" s="133">
        <v>1078749.8999999999</v>
      </c>
    </row>
    <row r="895" spans="1:5" x14ac:dyDescent="0.25">
      <c r="A895" s="134" t="s">
        <v>1328</v>
      </c>
      <c r="B895" s="135" t="s">
        <v>26</v>
      </c>
      <c r="C895" s="136">
        <v>10</v>
      </c>
      <c r="D895" s="135" t="s">
        <v>1274</v>
      </c>
      <c r="E895" s="137">
        <v>1141095.21</v>
      </c>
    </row>
    <row r="896" spans="1:5" x14ac:dyDescent="0.25">
      <c r="A896" s="130" t="s">
        <v>1328</v>
      </c>
      <c r="B896" s="131" t="s">
        <v>26</v>
      </c>
      <c r="C896" s="132">
        <v>11</v>
      </c>
      <c r="D896" s="131" t="s">
        <v>1275</v>
      </c>
      <c r="E896" s="133">
        <v>1086799.3999999999</v>
      </c>
    </row>
    <row r="897" spans="1:5" x14ac:dyDescent="0.25">
      <c r="A897" s="134" t="s">
        <v>1328</v>
      </c>
      <c r="B897" s="135" t="s">
        <v>26</v>
      </c>
      <c r="C897" s="136">
        <v>12</v>
      </c>
      <c r="D897" s="135" t="s">
        <v>1276</v>
      </c>
      <c r="E897" s="137">
        <v>1145364.3899999999</v>
      </c>
    </row>
    <row r="898" spans="1:5" x14ac:dyDescent="0.25">
      <c r="A898" s="130" t="s">
        <v>1329</v>
      </c>
      <c r="B898" s="131" t="s">
        <v>25</v>
      </c>
      <c r="C898" s="132">
        <v>1</v>
      </c>
      <c r="D898" s="131" t="s">
        <v>1260</v>
      </c>
      <c r="E898" s="133">
        <v>579142.35</v>
      </c>
    </row>
    <row r="899" spans="1:5" x14ac:dyDescent="0.25">
      <c r="A899" s="134" t="s">
        <v>1329</v>
      </c>
      <c r="B899" s="135" t="s">
        <v>25</v>
      </c>
      <c r="C899" s="136">
        <v>2</v>
      </c>
      <c r="D899" s="135" t="s">
        <v>1261</v>
      </c>
      <c r="E899" s="137">
        <v>594631.68999999994</v>
      </c>
    </row>
    <row r="900" spans="1:5" x14ac:dyDescent="0.25">
      <c r="A900" s="130" t="s">
        <v>1329</v>
      </c>
      <c r="B900" s="131" t="s">
        <v>25</v>
      </c>
      <c r="C900" s="132">
        <v>3</v>
      </c>
      <c r="D900" s="131" t="s">
        <v>1262</v>
      </c>
      <c r="E900" s="133">
        <v>620040.05000000005</v>
      </c>
    </row>
    <row r="901" spans="1:5" x14ac:dyDescent="0.25">
      <c r="A901" s="134" t="s">
        <v>1329</v>
      </c>
      <c r="B901" s="135" t="s">
        <v>25</v>
      </c>
      <c r="C901" s="136">
        <v>4</v>
      </c>
      <c r="D901" s="135" t="s">
        <v>1263</v>
      </c>
      <c r="E901" s="137">
        <v>546724.31000000006</v>
      </c>
    </row>
    <row r="902" spans="1:5" x14ac:dyDescent="0.25">
      <c r="A902" s="130" t="s">
        <v>1329</v>
      </c>
      <c r="B902" s="131" t="s">
        <v>25</v>
      </c>
      <c r="C902" s="132">
        <v>5</v>
      </c>
      <c r="D902" s="131" t="s">
        <v>1264</v>
      </c>
      <c r="E902" s="133">
        <v>590159.37</v>
      </c>
    </row>
    <row r="903" spans="1:5" x14ac:dyDescent="0.25">
      <c r="A903" s="134" t="s">
        <v>1329</v>
      </c>
      <c r="B903" s="135" t="s">
        <v>26</v>
      </c>
      <c r="C903" s="136">
        <v>1</v>
      </c>
      <c r="D903" s="135" t="s">
        <v>1265</v>
      </c>
      <c r="E903" s="137">
        <v>548570.5</v>
      </c>
    </row>
    <row r="904" spans="1:5" x14ac:dyDescent="0.25">
      <c r="A904" s="130" t="s">
        <v>1329</v>
      </c>
      <c r="B904" s="131" t="s">
        <v>26</v>
      </c>
      <c r="C904" s="132">
        <v>2</v>
      </c>
      <c r="D904" s="131" t="s">
        <v>1266</v>
      </c>
      <c r="E904" s="133">
        <v>466744.96</v>
      </c>
    </row>
    <row r="905" spans="1:5" x14ac:dyDescent="0.25">
      <c r="A905" s="134" t="s">
        <v>1329</v>
      </c>
      <c r="B905" s="135" t="s">
        <v>26</v>
      </c>
      <c r="C905" s="136">
        <v>3</v>
      </c>
      <c r="D905" s="135" t="s">
        <v>1267</v>
      </c>
      <c r="E905" s="137">
        <v>515340.24</v>
      </c>
    </row>
    <row r="906" spans="1:5" x14ac:dyDescent="0.25">
      <c r="A906" s="130" t="s">
        <v>1329</v>
      </c>
      <c r="B906" s="131" t="s">
        <v>26</v>
      </c>
      <c r="C906" s="132">
        <v>4</v>
      </c>
      <c r="D906" s="131" t="s">
        <v>1268</v>
      </c>
      <c r="E906" s="133">
        <v>502475.17</v>
      </c>
    </row>
    <row r="907" spans="1:5" x14ac:dyDescent="0.25">
      <c r="A907" s="134" t="s">
        <v>1329</v>
      </c>
      <c r="B907" s="135" t="s">
        <v>26</v>
      </c>
      <c r="C907" s="136">
        <v>5</v>
      </c>
      <c r="D907" s="135" t="s">
        <v>1269</v>
      </c>
      <c r="E907" s="137">
        <v>596022.59</v>
      </c>
    </row>
    <row r="908" spans="1:5" x14ac:dyDescent="0.25">
      <c r="A908" s="130" t="s">
        <v>1329</v>
      </c>
      <c r="B908" s="131" t="s">
        <v>26</v>
      </c>
      <c r="C908" s="132">
        <v>6</v>
      </c>
      <c r="D908" s="131" t="s">
        <v>1270</v>
      </c>
      <c r="E908" s="133">
        <v>598327.04000000004</v>
      </c>
    </row>
    <row r="909" spans="1:5" x14ac:dyDescent="0.25">
      <c r="A909" s="134" t="s">
        <v>1329</v>
      </c>
      <c r="B909" s="135" t="s">
        <v>26</v>
      </c>
      <c r="C909" s="136">
        <v>7</v>
      </c>
      <c r="D909" s="135" t="s">
        <v>1271</v>
      </c>
      <c r="E909" s="137">
        <v>576335.37</v>
      </c>
    </row>
    <row r="910" spans="1:5" x14ac:dyDescent="0.25">
      <c r="A910" s="130" t="s">
        <v>1329</v>
      </c>
      <c r="B910" s="131" t="s">
        <v>26</v>
      </c>
      <c r="C910" s="132">
        <v>8</v>
      </c>
      <c r="D910" s="131" t="s">
        <v>1272</v>
      </c>
      <c r="E910" s="133">
        <v>581053.82999999996</v>
      </c>
    </row>
    <row r="911" spans="1:5" x14ac:dyDescent="0.25">
      <c r="A911" s="134" t="s">
        <v>1329</v>
      </c>
      <c r="B911" s="135" t="s">
        <v>26</v>
      </c>
      <c r="C911" s="136">
        <v>9</v>
      </c>
      <c r="D911" s="135" t="s">
        <v>1273</v>
      </c>
      <c r="E911" s="137">
        <v>568381.76</v>
      </c>
    </row>
    <row r="912" spans="1:5" x14ac:dyDescent="0.25">
      <c r="A912" s="130" t="s">
        <v>1329</v>
      </c>
      <c r="B912" s="131" t="s">
        <v>26</v>
      </c>
      <c r="C912" s="132">
        <v>10</v>
      </c>
      <c r="D912" s="131" t="s">
        <v>1274</v>
      </c>
      <c r="E912" s="133">
        <v>642457.22</v>
      </c>
    </row>
    <row r="913" spans="1:5" x14ac:dyDescent="0.25">
      <c r="A913" s="134" t="s">
        <v>1329</v>
      </c>
      <c r="B913" s="135" t="s">
        <v>26</v>
      </c>
      <c r="C913" s="136">
        <v>11</v>
      </c>
      <c r="D913" s="135" t="s">
        <v>1275</v>
      </c>
      <c r="E913" s="137">
        <v>648351.86</v>
      </c>
    </row>
    <row r="914" spans="1:5" x14ac:dyDescent="0.25">
      <c r="A914" s="130" t="s">
        <v>1329</v>
      </c>
      <c r="B914" s="131" t="s">
        <v>26</v>
      </c>
      <c r="C914" s="132">
        <v>12</v>
      </c>
      <c r="D914" s="131" t="s">
        <v>1276</v>
      </c>
      <c r="E914" s="133">
        <v>666122.51</v>
      </c>
    </row>
    <row r="915" spans="1:5" x14ac:dyDescent="0.25">
      <c r="A915" s="134" t="s">
        <v>1330</v>
      </c>
      <c r="B915" s="135" t="s">
        <v>25</v>
      </c>
      <c r="C915" s="136">
        <v>1</v>
      </c>
      <c r="D915" s="135" t="s">
        <v>1260</v>
      </c>
      <c r="E915" s="137">
        <v>524295.51</v>
      </c>
    </row>
    <row r="916" spans="1:5" x14ac:dyDescent="0.25">
      <c r="A916" s="130" t="s">
        <v>1330</v>
      </c>
      <c r="B916" s="131" t="s">
        <v>25</v>
      </c>
      <c r="C916" s="132">
        <v>2</v>
      </c>
      <c r="D916" s="131" t="s">
        <v>1261</v>
      </c>
      <c r="E916" s="133">
        <v>529942.81000000006</v>
      </c>
    </row>
    <row r="917" spans="1:5" x14ac:dyDescent="0.25">
      <c r="A917" s="134" t="s">
        <v>1330</v>
      </c>
      <c r="B917" s="135" t="s">
        <v>25</v>
      </c>
      <c r="C917" s="136">
        <v>3</v>
      </c>
      <c r="D917" s="135" t="s">
        <v>1262</v>
      </c>
      <c r="E917" s="137">
        <v>576361.67000000004</v>
      </c>
    </row>
    <row r="918" spans="1:5" x14ac:dyDescent="0.25">
      <c r="A918" s="130" t="s">
        <v>1330</v>
      </c>
      <c r="B918" s="131" t="s">
        <v>25</v>
      </c>
      <c r="C918" s="132">
        <v>4</v>
      </c>
      <c r="D918" s="131" t="s">
        <v>1263</v>
      </c>
      <c r="E918" s="133">
        <v>553614.30000000005</v>
      </c>
    </row>
    <row r="919" spans="1:5" x14ac:dyDescent="0.25">
      <c r="A919" s="134" t="s">
        <v>1330</v>
      </c>
      <c r="B919" s="135" t="s">
        <v>25</v>
      </c>
      <c r="C919" s="136">
        <v>5</v>
      </c>
      <c r="D919" s="135" t="s">
        <v>1264</v>
      </c>
      <c r="E919" s="137">
        <v>551526.36</v>
      </c>
    </row>
    <row r="920" spans="1:5" x14ac:dyDescent="0.25">
      <c r="A920" s="130" t="s">
        <v>1330</v>
      </c>
      <c r="B920" s="131" t="s">
        <v>26</v>
      </c>
      <c r="C920" s="132">
        <v>1</v>
      </c>
      <c r="D920" s="131" t="s">
        <v>1265</v>
      </c>
      <c r="E920" s="133">
        <v>612816.93999999994</v>
      </c>
    </row>
    <row r="921" spans="1:5" x14ac:dyDescent="0.25">
      <c r="A921" s="134" t="s">
        <v>1330</v>
      </c>
      <c r="B921" s="135" t="s">
        <v>26</v>
      </c>
      <c r="C921" s="136">
        <v>2</v>
      </c>
      <c r="D921" s="135" t="s">
        <v>1266</v>
      </c>
      <c r="E921" s="137">
        <v>597220.81999999995</v>
      </c>
    </row>
    <row r="922" spans="1:5" x14ac:dyDescent="0.25">
      <c r="A922" s="130" t="s">
        <v>1330</v>
      </c>
      <c r="B922" s="131" t="s">
        <v>26</v>
      </c>
      <c r="C922" s="132">
        <v>3</v>
      </c>
      <c r="D922" s="131" t="s">
        <v>1267</v>
      </c>
      <c r="E922" s="133">
        <v>638422.26</v>
      </c>
    </row>
    <row r="923" spans="1:5" x14ac:dyDescent="0.25">
      <c r="A923" s="134" t="s">
        <v>1330</v>
      </c>
      <c r="B923" s="135" t="s">
        <v>26</v>
      </c>
      <c r="C923" s="136">
        <v>4</v>
      </c>
      <c r="D923" s="135" t="s">
        <v>1268</v>
      </c>
      <c r="E923" s="137">
        <v>705200.81</v>
      </c>
    </row>
    <row r="924" spans="1:5" x14ac:dyDescent="0.25">
      <c r="A924" s="130" t="s">
        <v>1330</v>
      </c>
      <c r="B924" s="131" t="s">
        <v>26</v>
      </c>
      <c r="C924" s="132">
        <v>5</v>
      </c>
      <c r="D924" s="131" t="s">
        <v>1269</v>
      </c>
      <c r="E924" s="133">
        <v>621236.28</v>
      </c>
    </row>
    <row r="925" spans="1:5" x14ac:dyDescent="0.25">
      <c r="A925" s="134" t="s">
        <v>1330</v>
      </c>
      <c r="B925" s="135" t="s">
        <v>26</v>
      </c>
      <c r="C925" s="136">
        <v>6</v>
      </c>
      <c r="D925" s="135" t="s">
        <v>1270</v>
      </c>
      <c r="E925" s="137">
        <v>589029.26</v>
      </c>
    </row>
    <row r="926" spans="1:5" x14ac:dyDescent="0.25">
      <c r="A926" s="130" t="s">
        <v>1330</v>
      </c>
      <c r="B926" s="131" t="s">
        <v>26</v>
      </c>
      <c r="C926" s="132">
        <v>7</v>
      </c>
      <c r="D926" s="131" t="s">
        <v>1271</v>
      </c>
      <c r="E926" s="133">
        <v>620272.86</v>
      </c>
    </row>
    <row r="927" spans="1:5" x14ac:dyDescent="0.25">
      <c r="A927" s="134" t="s">
        <v>1330</v>
      </c>
      <c r="B927" s="135" t="s">
        <v>26</v>
      </c>
      <c r="C927" s="136">
        <v>8</v>
      </c>
      <c r="D927" s="135" t="s">
        <v>1272</v>
      </c>
      <c r="E927" s="137">
        <v>614036.03</v>
      </c>
    </row>
    <row r="928" spans="1:5" x14ac:dyDescent="0.25">
      <c r="A928" s="130" t="s">
        <v>1330</v>
      </c>
      <c r="B928" s="131" t="s">
        <v>26</v>
      </c>
      <c r="C928" s="132">
        <v>9</v>
      </c>
      <c r="D928" s="131" t="s">
        <v>1273</v>
      </c>
      <c r="E928" s="133">
        <v>583715.55000000005</v>
      </c>
    </row>
    <row r="929" spans="1:5" x14ac:dyDescent="0.25">
      <c r="A929" s="134" t="s">
        <v>1330</v>
      </c>
      <c r="B929" s="135" t="s">
        <v>26</v>
      </c>
      <c r="C929" s="136">
        <v>10</v>
      </c>
      <c r="D929" s="135" t="s">
        <v>1274</v>
      </c>
      <c r="E929" s="137">
        <v>640230.38</v>
      </c>
    </row>
    <row r="930" spans="1:5" x14ac:dyDescent="0.25">
      <c r="A930" s="130" t="s">
        <v>1330</v>
      </c>
      <c r="B930" s="131" t="s">
        <v>26</v>
      </c>
      <c r="C930" s="132">
        <v>11</v>
      </c>
      <c r="D930" s="131" t="s">
        <v>1275</v>
      </c>
      <c r="E930" s="133">
        <v>557999.87</v>
      </c>
    </row>
    <row r="931" spans="1:5" x14ac:dyDescent="0.25">
      <c r="A931" s="134" t="s">
        <v>1330</v>
      </c>
      <c r="B931" s="135" t="s">
        <v>26</v>
      </c>
      <c r="C931" s="136">
        <v>12</v>
      </c>
      <c r="D931" s="135" t="s">
        <v>1276</v>
      </c>
      <c r="E931" s="137">
        <v>604544.41</v>
      </c>
    </row>
    <row r="932" spans="1:5" x14ac:dyDescent="0.25">
      <c r="A932" s="130" t="s">
        <v>1331</v>
      </c>
      <c r="B932" s="131" t="s">
        <v>25</v>
      </c>
      <c r="C932" s="132">
        <v>1</v>
      </c>
      <c r="D932" s="131" t="s">
        <v>1260</v>
      </c>
      <c r="E932" s="133">
        <v>916837.64</v>
      </c>
    </row>
    <row r="933" spans="1:5" x14ac:dyDescent="0.25">
      <c r="A933" s="134" t="s">
        <v>1331</v>
      </c>
      <c r="B933" s="135" t="s">
        <v>25</v>
      </c>
      <c r="C933" s="136">
        <v>2</v>
      </c>
      <c r="D933" s="135" t="s">
        <v>1261</v>
      </c>
      <c r="E933" s="137">
        <v>913219.69000000099</v>
      </c>
    </row>
    <row r="934" spans="1:5" x14ac:dyDescent="0.25">
      <c r="A934" s="130" t="s">
        <v>1331</v>
      </c>
      <c r="B934" s="131" t="s">
        <v>25</v>
      </c>
      <c r="C934" s="132">
        <v>3</v>
      </c>
      <c r="D934" s="131" t="s">
        <v>1262</v>
      </c>
      <c r="E934" s="133">
        <v>980280.73</v>
      </c>
    </row>
    <row r="935" spans="1:5" x14ac:dyDescent="0.25">
      <c r="A935" s="134" t="s">
        <v>1331</v>
      </c>
      <c r="B935" s="135" t="s">
        <v>25</v>
      </c>
      <c r="C935" s="136">
        <v>4</v>
      </c>
      <c r="D935" s="135" t="s">
        <v>1263</v>
      </c>
      <c r="E935" s="137">
        <v>890781.62</v>
      </c>
    </row>
    <row r="936" spans="1:5" x14ac:dyDescent="0.25">
      <c r="A936" s="130" t="s">
        <v>1331</v>
      </c>
      <c r="B936" s="131" t="s">
        <v>25</v>
      </c>
      <c r="C936" s="132">
        <v>5</v>
      </c>
      <c r="D936" s="131" t="s">
        <v>1264</v>
      </c>
      <c r="E936" s="133">
        <v>913784.06</v>
      </c>
    </row>
    <row r="937" spans="1:5" x14ac:dyDescent="0.25">
      <c r="A937" s="134" t="s">
        <v>1331</v>
      </c>
      <c r="B937" s="135" t="s">
        <v>26</v>
      </c>
      <c r="C937" s="136">
        <v>1</v>
      </c>
      <c r="D937" s="135" t="s">
        <v>1265</v>
      </c>
      <c r="E937" s="137">
        <v>853897.38</v>
      </c>
    </row>
    <row r="938" spans="1:5" x14ac:dyDescent="0.25">
      <c r="A938" s="130" t="s">
        <v>1331</v>
      </c>
      <c r="B938" s="131" t="s">
        <v>26</v>
      </c>
      <c r="C938" s="132">
        <v>2</v>
      </c>
      <c r="D938" s="131" t="s">
        <v>1266</v>
      </c>
      <c r="E938" s="133">
        <v>767772.320000001</v>
      </c>
    </row>
    <row r="939" spans="1:5" x14ac:dyDescent="0.25">
      <c r="A939" s="134" t="s">
        <v>1331</v>
      </c>
      <c r="B939" s="135" t="s">
        <v>26</v>
      </c>
      <c r="C939" s="136">
        <v>3</v>
      </c>
      <c r="D939" s="135" t="s">
        <v>1267</v>
      </c>
      <c r="E939" s="137">
        <v>875527.3</v>
      </c>
    </row>
    <row r="940" spans="1:5" x14ac:dyDescent="0.25">
      <c r="A940" s="130" t="s">
        <v>1331</v>
      </c>
      <c r="B940" s="131" t="s">
        <v>26</v>
      </c>
      <c r="C940" s="132">
        <v>4</v>
      </c>
      <c r="D940" s="131" t="s">
        <v>1268</v>
      </c>
      <c r="E940" s="133">
        <v>904849.91</v>
      </c>
    </row>
    <row r="941" spans="1:5" x14ac:dyDescent="0.25">
      <c r="A941" s="134" t="s">
        <v>1331</v>
      </c>
      <c r="B941" s="135" t="s">
        <v>26</v>
      </c>
      <c r="C941" s="136">
        <v>5</v>
      </c>
      <c r="D941" s="135" t="s">
        <v>1269</v>
      </c>
      <c r="E941" s="137">
        <v>944363.89</v>
      </c>
    </row>
    <row r="942" spans="1:5" x14ac:dyDescent="0.25">
      <c r="A942" s="130" t="s">
        <v>1331</v>
      </c>
      <c r="B942" s="131" t="s">
        <v>26</v>
      </c>
      <c r="C942" s="132">
        <v>6</v>
      </c>
      <c r="D942" s="131" t="s">
        <v>1270</v>
      </c>
      <c r="E942" s="133">
        <v>929534.33</v>
      </c>
    </row>
    <row r="943" spans="1:5" x14ac:dyDescent="0.25">
      <c r="A943" s="134" t="s">
        <v>1331</v>
      </c>
      <c r="B943" s="135" t="s">
        <v>26</v>
      </c>
      <c r="C943" s="136">
        <v>7</v>
      </c>
      <c r="D943" s="135" t="s">
        <v>1271</v>
      </c>
      <c r="E943" s="137">
        <v>950478.79000000097</v>
      </c>
    </row>
    <row r="944" spans="1:5" x14ac:dyDescent="0.25">
      <c r="A944" s="130" t="s">
        <v>1331</v>
      </c>
      <c r="B944" s="131" t="s">
        <v>26</v>
      </c>
      <c r="C944" s="132">
        <v>8</v>
      </c>
      <c r="D944" s="131" t="s">
        <v>1272</v>
      </c>
      <c r="E944" s="133">
        <v>954117.41</v>
      </c>
    </row>
    <row r="945" spans="1:5" x14ac:dyDescent="0.25">
      <c r="A945" s="134" t="s">
        <v>1331</v>
      </c>
      <c r="B945" s="135" t="s">
        <v>26</v>
      </c>
      <c r="C945" s="136">
        <v>9</v>
      </c>
      <c r="D945" s="135" t="s">
        <v>1273</v>
      </c>
      <c r="E945" s="137">
        <v>969482.34</v>
      </c>
    </row>
    <row r="946" spans="1:5" x14ac:dyDescent="0.25">
      <c r="A946" s="130" t="s">
        <v>1331</v>
      </c>
      <c r="B946" s="131" t="s">
        <v>26</v>
      </c>
      <c r="C946" s="132">
        <v>10</v>
      </c>
      <c r="D946" s="131" t="s">
        <v>1274</v>
      </c>
      <c r="E946" s="133">
        <v>1038303.29</v>
      </c>
    </row>
    <row r="947" spans="1:5" x14ac:dyDescent="0.25">
      <c r="A947" s="134" t="s">
        <v>1331</v>
      </c>
      <c r="B947" s="135" t="s">
        <v>26</v>
      </c>
      <c r="C947" s="136">
        <v>11</v>
      </c>
      <c r="D947" s="135" t="s">
        <v>1275</v>
      </c>
      <c r="E947" s="137">
        <v>974143.29</v>
      </c>
    </row>
    <row r="948" spans="1:5" x14ac:dyDescent="0.25">
      <c r="A948" s="130" t="s">
        <v>1331</v>
      </c>
      <c r="B948" s="131" t="s">
        <v>26</v>
      </c>
      <c r="C948" s="132">
        <v>12</v>
      </c>
      <c r="D948" s="131" t="s">
        <v>1276</v>
      </c>
      <c r="E948" s="133">
        <v>1019765.1</v>
      </c>
    </row>
    <row r="949" spans="1:5" x14ac:dyDescent="0.25">
      <c r="A949" s="134" t="s">
        <v>1332</v>
      </c>
      <c r="B949" s="135" t="s">
        <v>25</v>
      </c>
      <c r="C949" s="136">
        <v>1</v>
      </c>
      <c r="D949" s="135" t="s">
        <v>1260</v>
      </c>
      <c r="E949" s="137">
        <v>816205.54</v>
      </c>
    </row>
    <row r="950" spans="1:5" x14ac:dyDescent="0.25">
      <c r="A950" s="130" t="s">
        <v>1332</v>
      </c>
      <c r="B950" s="131" t="s">
        <v>25</v>
      </c>
      <c r="C950" s="132">
        <v>2</v>
      </c>
      <c r="D950" s="131" t="s">
        <v>1261</v>
      </c>
      <c r="E950" s="133">
        <v>832259.13</v>
      </c>
    </row>
    <row r="951" spans="1:5" x14ac:dyDescent="0.25">
      <c r="A951" s="134" t="s">
        <v>1332</v>
      </c>
      <c r="B951" s="135" t="s">
        <v>25</v>
      </c>
      <c r="C951" s="136">
        <v>3</v>
      </c>
      <c r="D951" s="135" t="s">
        <v>1262</v>
      </c>
      <c r="E951" s="137">
        <v>896785.26999999897</v>
      </c>
    </row>
    <row r="952" spans="1:5" x14ac:dyDescent="0.25">
      <c r="A952" s="130" t="s">
        <v>1332</v>
      </c>
      <c r="B952" s="131" t="s">
        <v>25</v>
      </c>
      <c r="C952" s="132">
        <v>4</v>
      </c>
      <c r="D952" s="131" t="s">
        <v>1263</v>
      </c>
      <c r="E952" s="133">
        <v>771928.9</v>
      </c>
    </row>
    <row r="953" spans="1:5" x14ac:dyDescent="0.25">
      <c r="A953" s="134" t="s">
        <v>1332</v>
      </c>
      <c r="B953" s="135" t="s">
        <v>25</v>
      </c>
      <c r="C953" s="136">
        <v>5</v>
      </c>
      <c r="D953" s="135" t="s">
        <v>1264</v>
      </c>
      <c r="E953" s="137">
        <v>848043.04</v>
      </c>
    </row>
    <row r="954" spans="1:5" x14ac:dyDescent="0.25">
      <c r="A954" s="130" t="s">
        <v>1332</v>
      </c>
      <c r="B954" s="131" t="s">
        <v>26</v>
      </c>
      <c r="C954" s="132">
        <v>1</v>
      </c>
      <c r="D954" s="131" t="s">
        <v>1265</v>
      </c>
      <c r="E954" s="133">
        <v>786511.93</v>
      </c>
    </row>
    <row r="955" spans="1:5" x14ac:dyDescent="0.25">
      <c r="A955" s="134" t="s">
        <v>1332</v>
      </c>
      <c r="B955" s="135" t="s">
        <v>26</v>
      </c>
      <c r="C955" s="136">
        <v>2</v>
      </c>
      <c r="D955" s="135" t="s">
        <v>1266</v>
      </c>
      <c r="E955" s="137">
        <v>798561.09</v>
      </c>
    </row>
    <row r="956" spans="1:5" x14ac:dyDescent="0.25">
      <c r="A956" s="130" t="s">
        <v>1332</v>
      </c>
      <c r="B956" s="131" t="s">
        <v>26</v>
      </c>
      <c r="C956" s="132">
        <v>3</v>
      </c>
      <c r="D956" s="131" t="s">
        <v>1267</v>
      </c>
      <c r="E956" s="133">
        <v>913655.1</v>
      </c>
    </row>
    <row r="957" spans="1:5" x14ac:dyDescent="0.25">
      <c r="A957" s="134" t="s">
        <v>1332</v>
      </c>
      <c r="B957" s="135" t="s">
        <v>26</v>
      </c>
      <c r="C957" s="136">
        <v>4</v>
      </c>
      <c r="D957" s="135" t="s">
        <v>1268</v>
      </c>
      <c r="E957" s="137">
        <v>928925.6</v>
      </c>
    </row>
    <row r="958" spans="1:5" x14ac:dyDescent="0.25">
      <c r="A958" s="130" t="s">
        <v>1332</v>
      </c>
      <c r="B958" s="131" t="s">
        <v>26</v>
      </c>
      <c r="C958" s="132">
        <v>5</v>
      </c>
      <c r="D958" s="131" t="s">
        <v>1269</v>
      </c>
      <c r="E958" s="133">
        <v>925666.78</v>
      </c>
    </row>
    <row r="959" spans="1:5" x14ac:dyDescent="0.25">
      <c r="A959" s="134" t="s">
        <v>1332</v>
      </c>
      <c r="B959" s="135" t="s">
        <v>26</v>
      </c>
      <c r="C959" s="136">
        <v>6</v>
      </c>
      <c r="D959" s="135" t="s">
        <v>1270</v>
      </c>
      <c r="E959" s="137">
        <v>943310.13</v>
      </c>
    </row>
    <row r="960" spans="1:5" x14ac:dyDescent="0.25">
      <c r="A960" s="130" t="s">
        <v>1332</v>
      </c>
      <c r="B960" s="131" t="s">
        <v>26</v>
      </c>
      <c r="C960" s="132">
        <v>7</v>
      </c>
      <c r="D960" s="131" t="s">
        <v>1271</v>
      </c>
      <c r="E960" s="133">
        <v>985521.50999999896</v>
      </c>
    </row>
    <row r="961" spans="1:5" x14ac:dyDescent="0.25">
      <c r="A961" s="134" t="s">
        <v>1332</v>
      </c>
      <c r="B961" s="135" t="s">
        <v>26</v>
      </c>
      <c r="C961" s="136">
        <v>8</v>
      </c>
      <c r="D961" s="135" t="s">
        <v>1272</v>
      </c>
      <c r="E961" s="137">
        <v>993201.33</v>
      </c>
    </row>
    <row r="962" spans="1:5" x14ac:dyDescent="0.25">
      <c r="A962" s="130" t="s">
        <v>1332</v>
      </c>
      <c r="B962" s="131" t="s">
        <v>26</v>
      </c>
      <c r="C962" s="132">
        <v>9</v>
      </c>
      <c r="D962" s="131" t="s">
        <v>1273</v>
      </c>
      <c r="E962" s="133">
        <v>922326.8</v>
      </c>
    </row>
    <row r="963" spans="1:5" x14ac:dyDescent="0.25">
      <c r="A963" s="134" t="s">
        <v>1332</v>
      </c>
      <c r="B963" s="135" t="s">
        <v>26</v>
      </c>
      <c r="C963" s="136">
        <v>10</v>
      </c>
      <c r="D963" s="135" t="s">
        <v>1274</v>
      </c>
      <c r="E963" s="137">
        <v>975923.37</v>
      </c>
    </row>
    <row r="964" spans="1:5" x14ac:dyDescent="0.25">
      <c r="A964" s="130" t="s">
        <v>1332</v>
      </c>
      <c r="B964" s="131" t="s">
        <v>26</v>
      </c>
      <c r="C964" s="132">
        <v>11</v>
      </c>
      <c r="D964" s="131" t="s">
        <v>1275</v>
      </c>
      <c r="E964" s="133">
        <v>913573.27</v>
      </c>
    </row>
    <row r="965" spans="1:5" x14ac:dyDescent="0.25">
      <c r="A965" s="134" t="s">
        <v>1332</v>
      </c>
      <c r="B965" s="135" t="s">
        <v>26</v>
      </c>
      <c r="C965" s="136">
        <v>12</v>
      </c>
      <c r="D965" s="135" t="s">
        <v>1276</v>
      </c>
      <c r="E965" s="137">
        <v>924983.73</v>
      </c>
    </row>
    <row r="966" spans="1:5" x14ac:dyDescent="0.25">
      <c r="A966" s="130" t="s">
        <v>1333</v>
      </c>
      <c r="B966" s="131" t="s">
        <v>25</v>
      </c>
      <c r="C966" s="132">
        <v>1</v>
      </c>
      <c r="D966" s="131" t="s">
        <v>1260</v>
      </c>
      <c r="E966" s="133">
        <v>567564.12</v>
      </c>
    </row>
    <row r="967" spans="1:5" x14ac:dyDescent="0.25">
      <c r="A967" s="134" t="s">
        <v>1333</v>
      </c>
      <c r="B967" s="135" t="s">
        <v>25</v>
      </c>
      <c r="C967" s="136">
        <v>2</v>
      </c>
      <c r="D967" s="135" t="s">
        <v>1261</v>
      </c>
      <c r="E967" s="137">
        <v>593188.42000000004</v>
      </c>
    </row>
    <row r="968" spans="1:5" x14ac:dyDescent="0.25">
      <c r="A968" s="130" t="s">
        <v>1333</v>
      </c>
      <c r="B968" s="131" t="s">
        <v>25</v>
      </c>
      <c r="C968" s="132">
        <v>3</v>
      </c>
      <c r="D968" s="131" t="s">
        <v>1262</v>
      </c>
      <c r="E968" s="133">
        <v>640900.57999999996</v>
      </c>
    </row>
    <row r="969" spans="1:5" x14ac:dyDescent="0.25">
      <c r="A969" s="134" t="s">
        <v>1333</v>
      </c>
      <c r="B969" s="135" t="s">
        <v>25</v>
      </c>
      <c r="C969" s="136">
        <v>4</v>
      </c>
      <c r="D969" s="135" t="s">
        <v>1263</v>
      </c>
      <c r="E969" s="137">
        <v>599410.34</v>
      </c>
    </row>
    <row r="970" spans="1:5" x14ac:dyDescent="0.25">
      <c r="A970" s="130" t="s">
        <v>1333</v>
      </c>
      <c r="B970" s="131" t="s">
        <v>25</v>
      </c>
      <c r="C970" s="132">
        <v>5</v>
      </c>
      <c r="D970" s="131" t="s">
        <v>1264</v>
      </c>
      <c r="E970" s="133">
        <v>655985.929999999</v>
      </c>
    </row>
    <row r="971" spans="1:5" x14ac:dyDescent="0.25">
      <c r="A971" s="134" t="s">
        <v>1333</v>
      </c>
      <c r="B971" s="135" t="s">
        <v>26</v>
      </c>
      <c r="C971" s="136">
        <v>1</v>
      </c>
      <c r="D971" s="135" t="s">
        <v>1265</v>
      </c>
      <c r="E971" s="137">
        <v>469926.01</v>
      </c>
    </row>
    <row r="972" spans="1:5" x14ac:dyDescent="0.25">
      <c r="A972" s="130" t="s">
        <v>1333</v>
      </c>
      <c r="B972" s="131" t="s">
        <v>26</v>
      </c>
      <c r="C972" s="132">
        <v>2</v>
      </c>
      <c r="D972" s="131" t="s">
        <v>1266</v>
      </c>
      <c r="E972" s="133">
        <v>450374.11</v>
      </c>
    </row>
    <row r="973" spans="1:5" x14ac:dyDescent="0.25">
      <c r="A973" s="134" t="s">
        <v>1333</v>
      </c>
      <c r="B973" s="135" t="s">
        <v>26</v>
      </c>
      <c r="C973" s="136">
        <v>3</v>
      </c>
      <c r="D973" s="135" t="s">
        <v>1267</v>
      </c>
      <c r="E973" s="137">
        <v>531444.18999999994</v>
      </c>
    </row>
    <row r="974" spans="1:5" x14ac:dyDescent="0.25">
      <c r="A974" s="130" t="s">
        <v>1333</v>
      </c>
      <c r="B974" s="131" t="s">
        <v>26</v>
      </c>
      <c r="C974" s="132">
        <v>4</v>
      </c>
      <c r="D974" s="131" t="s">
        <v>1268</v>
      </c>
      <c r="E974" s="133">
        <v>584551.43999999994</v>
      </c>
    </row>
    <row r="975" spans="1:5" x14ac:dyDescent="0.25">
      <c r="A975" s="134" t="s">
        <v>1333</v>
      </c>
      <c r="B975" s="135" t="s">
        <v>26</v>
      </c>
      <c r="C975" s="136">
        <v>5</v>
      </c>
      <c r="D975" s="135" t="s">
        <v>1269</v>
      </c>
      <c r="E975" s="137">
        <v>627854.13</v>
      </c>
    </row>
    <row r="976" spans="1:5" x14ac:dyDescent="0.25">
      <c r="A976" s="130" t="s">
        <v>1333</v>
      </c>
      <c r="B976" s="131" t="s">
        <v>26</v>
      </c>
      <c r="C976" s="132">
        <v>6</v>
      </c>
      <c r="D976" s="131" t="s">
        <v>1270</v>
      </c>
      <c r="E976" s="133">
        <v>670338.15</v>
      </c>
    </row>
    <row r="977" spans="1:5" x14ac:dyDescent="0.25">
      <c r="A977" s="134" t="s">
        <v>1333</v>
      </c>
      <c r="B977" s="135" t="s">
        <v>26</v>
      </c>
      <c r="C977" s="136">
        <v>7</v>
      </c>
      <c r="D977" s="135" t="s">
        <v>1271</v>
      </c>
      <c r="E977" s="137">
        <v>663658.21</v>
      </c>
    </row>
    <row r="978" spans="1:5" x14ac:dyDescent="0.25">
      <c r="A978" s="130" t="s">
        <v>1333</v>
      </c>
      <c r="B978" s="131" t="s">
        <v>26</v>
      </c>
      <c r="C978" s="132">
        <v>8</v>
      </c>
      <c r="D978" s="131" t="s">
        <v>1272</v>
      </c>
      <c r="E978" s="133">
        <v>669277.15</v>
      </c>
    </row>
    <row r="979" spans="1:5" x14ac:dyDescent="0.25">
      <c r="A979" s="134" t="s">
        <v>1333</v>
      </c>
      <c r="B979" s="135" t="s">
        <v>26</v>
      </c>
      <c r="C979" s="136">
        <v>9</v>
      </c>
      <c r="D979" s="135" t="s">
        <v>1273</v>
      </c>
      <c r="E979" s="137">
        <v>676619.01</v>
      </c>
    </row>
    <row r="980" spans="1:5" x14ac:dyDescent="0.25">
      <c r="A980" s="130" t="s">
        <v>1333</v>
      </c>
      <c r="B980" s="131" t="s">
        <v>26</v>
      </c>
      <c r="C980" s="132">
        <v>10</v>
      </c>
      <c r="D980" s="131" t="s">
        <v>1274</v>
      </c>
      <c r="E980" s="133">
        <v>724009.66</v>
      </c>
    </row>
    <row r="981" spans="1:5" x14ac:dyDescent="0.25">
      <c r="A981" s="134" t="s">
        <v>1333</v>
      </c>
      <c r="B981" s="135" t="s">
        <v>26</v>
      </c>
      <c r="C981" s="136">
        <v>11</v>
      </c>
      <c r="D981" s="135" t="s">
        <v>1275</v>
      </c>
      <c r="E981" s="137">
        <v>653435.06000000006</v>
      </c>
    </row>
    <row r="982" spans="1:5" x14ac:dyDescent="0.25">
      <c r="A982" s="130" t="s">
        <v>1333</v>
      </c>
      <c r="B982" s="131" t="s">
        <v>26</v>
      </c>
      <c r="C982" s="132">
        <v>12</v>
      </c>
      <c r="D982" s="131" t="s">
        <v>1276</v>
      </c>
      <c r="E982" s="133">
        <v>647004.93000000005</v>
      </c>
    </row>
    <row r="983" spans="1:5" x14ac:dyDescent="0.25">
      <c r="A983" s="134" t="s">
        <v>1334</v>
      </c>
      <c r="B983" s="135" t="s">
        <v>25</v>
      </c>
      <c r="C983" s="136">
        <v>1</v>
      </c>
      <c r="D983" s="135" t="s">
        <v>1260</v>
      </c>
      <c r="E983" s="137">
        <v>734319.76</v>
      </c>
    </row>
    <row r="984" spans="1:5" x14ac:dyDescent="0.25">
      <c r="A984" s="130" t="s">
        <v>1334</v>
      </c>
      <c r="B984" s="131" t="s">
        <v>25</v>
      </c>
      <c r="C984" s="132">
        <v>2</v>
      </c>
      <c r="D984" s="131" t="s">
        <v>1261</v>
      </c>
      <c r="E984" s="133">
        <v>774408.12</v>
      </c>
    </row>
    <row r="985" spans="1:5" x14ac:dyDescent="0.25">
      <c r="A985" s="134" t="s">
        <v>1334</v>
      </c>
      <c r="B985" s="135" t="s">
        <v>25</v>
      </c>
      <c r="C985" s="136">
        <v>3</v>
      </c>
      <c r="D985" s="135" t="s">
        <v>1262</v>
      </c>
      <c r="E985" s="137">
        <v>780275.68</v>
      </c>
    </row>
    <row r="986" spans="1:5" x14ac:dyDescent="0.25">
      <c r="A986" s="130" t="s">
        <v>1334</v>
      </c>
      <c r="B986" s="131" t="s">
        <v>25</v>
      </c>
      <c r="C986" s="132">
        <v>4</v>
      </c>
      <c r="D986" s="131" t="s">
        <v>1263</v>
      </c>
      <c r="E986" s="133">
        <v>735043.98</v>
      </c>
    </row>
    <row r="987" spans="1:5" x14ac:dyDescent="0.25">
      <c r="A987" s="134" t="s">
        <v>1334</v>
      </c>
      <c r="B987" s="135" t="s">
        <v>25</v>
      </c>
      <c r="C987" s="136">
        <v>5</v>
      </c>
      <c r="D987" s="135" t="s">
        <v>1264</v>
      </c>
      <c r="E987" s="137">
        <v>765972.45</v>
      </c>
    </row>
    <row r="988" spans="1:5" x14ac:dyDescent="0.25">
      <c r="A988" s="130" t="s">
        <v>1334</v>
      </c>
      <c r="B988" s="131" t="s">
        <v>26</v>
      </c>
      <c r="C988" s="132">
        <v>1</v>
      </c>
      <c r="D988" s="131" t="s">
        <v>1265</v>
      </c>
      <c r="E988" s="133">
        <v>725828.08</v>
      </c>
    </row>
    <row r="989" spans="1:5" x14ac:dyDescent="0.25">
      <c r="A989" s="134" t="s">
        <v>1334</v>
      </c>
      <c r="B989" s="135" t="s">
        <v>26</v>
      </c>
      <c r="C989" s="136">
        <v>2</v>
      </c>
      <c r="D989" s="135" t="s">
        <v>1266</v>
      </c>
      <c r="E989" s="137">
        <v>703808.27</v>
      </c>
    </row>
    <row r="990" spans="1:5" x14ac:dyDescent="0.25">
      <c r="A990" s="130" t="s">
        <v>1334</v>
      </c>
      <c r="B990" s="131" t="s">
        <v>26</v>
      </c>
      <c r="C990" s="132">
        <v>3</v>
      </c>
      <c r="D990" s="131" t="s">
        <v>1267</v>
      </c>
      <c r="E990" s="133">
        <v>805221.61</v>
      </c>
    </row>
    <row r="991" spans="1:5" x14ac:dyDescent="0.25">
      <c r="A991" s="134" t="s">
        <v>1334</v>
      </c>
      <c r="B991" s="135" t="s">
        <v>26</v>
      </c>
      <c r="C991" s="136">
        <v>4</v>
      </c>
      <c r="D991" s="135" t="s">
        <v>1268</v>
      </c>
      <c r="E991" s="137">
        <v>852390.77</v>
      </c>
    </row>
    <row r="992" spans="1:5" x14ac:dyDescent="0.25">
      <c r="A992" s="130" t="s">
        <v>1334</v>
      </c>
      <c r="B992" s="131" t="s">
        <v>26</v>
      </c>
      <c r="C992" s="132">
        <v>5</v>
      </c>
      <c r="D992" s="131" t="s">
        <v>1269</v>
      </c>
      <c r="E992" s="133">
        <v>881832.22</v>
      </c>
    </row>
    <row r="993" spans="1:5" x14ac:dyDescent="0.25">
      <c r="A993" s="134" t="s">
        <v>1334</v>
      </c>
      <c r="B993" s="135" t="s">
        <v>26</v>
      </c>
      <c r="C993" s="136">
        <v>6</v>
      </c>
      <c r="D993" s="135" t="s">
        <v>1270</v>
      </c>
      <c r="E993" s="137">
        <v>878520.98</v>
      </c>
    </row>
    <row r="994" spans="1:5" x14ac:dyDescent="0.25">
      <c r="A994" s="130" t="s">
        <v>1334</v>
      </c>
      <c r="B994" s="131" t="s">
        <v>26</v>
      </c>
      <c r="C994" s="132">
        <v>7</v>
      </c>
      <c r="D994" s="131" t="s">
        <v>1271</v>
      </c>
      <c r="E994" s="133">
        <v>892501.56</v>
      </c>
    </row>
    <row r="995" spans="1:5" x14ac:dyDescent="0.25">
      <c r="A995" s="134" t="s">
        <v>1334</v>
      </c>
      <c r="B995" s="135" t="s">
        <v>26</v>
      </c>
      <c r="C995" s="136">
        <v>8</v>
      </c>
      <c r="D995" s="135" t="s">
        <v>1272</v>
      </c>
      <c r="E995" s="137">
        <v>906901.01</v>
      </c>
    </row>
    <row r="996" spans="1:5" x14ac:dyDescent="0.25">
      <c r="A996" s="130" t="s">
        <v>1334</v>
      </c>
      <c r="B996" s="131" t="s">
        <v>26</v>
      </c>
      <c r="C996" s="132">
        <v>9</v>
      </c>
      <c r="D996" s="131" t="s">
        <v>1273</v>
      </c>
      <c r="E996" s="133">
        <v>874492.62</v>
      </c>
    </row>
    <row r="997" spans="1:5" x14ac:dyDescent="0.25">
      <c r="A997" s="134" t="s">
        <v>1334</v>
      </c>
      <c r="B997" s="135" t="s">
        <v>26</v>
      </c>
      <c r="C997" s="136">
        <v>10</v>
      </c>
      <c r="D997" s="135" t="s">
        <v>1274</v>
      </c>
      <c r="E997" s="137">
        <v>922144.33</v>
      </c>
    </row>
    <row r="998" spans="1:5" x14ac:dyDescent="0.25">
      <c r="A998" s="130" t="s">
        <v>1334</v>
      </c>
      <c r="B998" s="131" t="s">
        <v>26</v>
      </c>
      <c r="C998" s="132">
        <v>11</v>
      </c>
      <c r="D998" s="131" t="s">
        <v>1275</v>
      </c>
      <c r="E998" s="133">
        <v>841440.23</v>
      </c>
    </row>
    <row r="999" spans="1:5" x14ac:dyDescent="0.25">
      <c r="A999" s="134" t="s">
        <v>1334</v>
      </c>
      <c r="B999" s="135" t="s">
        <v>26</v>
      </c>
      <c r="C999" s="136">
        <v>12</v>
      </c>
      <c r="D999" s="135" t="s">
        <v>1276</v>
      </c>
      <c r="E999" s="137">
        <v>848751.90000000095</v>
      </c>
    </row>
    <row r="1000" spans="1:5" x14ac:dyDescent="0.25">
      <c r="A1000" s="130" t="s">
        <v>1335</v>
      </c>
      <c r="B1000" s="131" t="s">
        <v>25</v>
      </c>
      <c r="C1000" s="132">
        <v>1</v>
      </c>
      <c r="D1000" s="131" t="s">
        <v>1260</v>
      </c>
      <c r="E1000" s="133">
        <v>206117.04</v>
      </c>
    </row>
    <row r="1001" spans="1:5" x14ac:dyDescent="0.25">
      <c r="A1001" s="134" t="s">
        <v>1335</v>
      </c>
      <c r="B1001" s="135" t="s">
        <v>25</v>
      </c>
      <c r="C1001" s="136">
        <v>2</v>
      </c>
      <c r="D1001" s="135" t="s">
        <v>1261</v>
      </c>
      <c r="E1001" s="137">
        <v>204487.6</v>
      </c>
    </row>
    <row r="1002" spans="1:5" x14ac:dyDescent="0.25">
      <c r="A1002" s="130" t="s">
        <v>1335</v>
      </c>
      <c r="B1002" s="131" t="s">
        <v>25</v>
      </c>
      <c r="C1002" s="132">
        <v>3</v>
      </c>
      <c r="D1002" s="131" t="s">
        <v>1262</v>
      </c>
      <c r="E1002" s="133">
        <v>236825.64</v>
      </c>
    </row>
    <row r="1003" spans="1:5" x14ac:dyDescent="0.25">
      <c r="A1003" s="134" t="s">
        <v>1335</v>
      </c>
      <c r="B1003" s="135" t="s">
        <v>25</v>
      </c>
      <c r="C1003" s="136">
        <v>4</v>
      </c>
      <c r="D1003" s="135" t="s">
        <v>1263</v>
      </c>
      <c r="E1003" s="137">
        <v>234975.19</v>
      </c>
    </row>
    <row r="1004" spans="1:5" x14ac:dyDescent="0.25">
      <c r="A1004" s="130" t="s">
        <v>1335</v>
      </c>
      <c r="B1004" s="131" t="s">
        <v>25</v>
      </c>
      <c r="C1004" s="132">
        <v>5</v>
      </c>
      <c r="D1004" s="131" t="s">
        <v>1264</v>
      </c>
      <c r="E1004" s="133">
        <v>251290.75</v>
      </c>
    </row>
    <row r="1005" spans="1:5" x14ac:dyDescent="0.25">
      <c r="A1005" s="134" t="s">
        <v>1335</v>
      </c>
      <c r="B1005" s="135" t="s">
        <v>26</v>
      </c>
      <c r="C1005" s="136">
        <v>1</v>
      </c>
      <c r="D1005" s="135" t="s">
        <v>1265</v>
      </c>
      <c r="E1005" s="137">
        <v>208297.81</v>
      </c>
    </row>
    <row r="1006" spans="1:5" x14ac:dyDescent="0.25">
      <c r="A1006" s="130" t="s">
        <v>1335</v>
      </c>
      <c r="B1006" s="131" t="s">
        <v>26</v>
      </c>
      <c r="C1006" s="132">
        <v>2</v>
      </c>
      <c r="D1006" s="131" t="s">
        <v>1266</v>
      </c>
      <c r="E1006" s="133">
        <v>194490.18</v>
      </c>
    </row>
    <row r="1007" spans="1:5" x14ac:dyDescent="0.25">
      <c r="A1007" s="134" t="s">
        <v>1335</v>
      </c>
      <c r="B1007" s="135" t="s">
        <v>26</v>
      </c>
      <c r="C1007" s="136">
        <v>3</v>
      </c>
      <c r="D1007" s="135" t="s">
        <v>1267</v>
      </c>
      <c r="E1007" s="137">
        <v>197797.15</v>
      </c>
    </row>
    <row r="1008" spans="1:5" x14ac:dyDescent="0.25">
      <c r="A1008" s="130" t="s">
        <v>1335</v>
      </c>
      <c r="B1008" s="131" t="s">
        <v>26</v>
      </c>
      <c r="C1008" s="132">
        <v>4</v>
      </c>
      <c r="D1008" s="131" t="s">
        <v>1268</v>
      </c>
      <c r="E1008" s="133">
        <v>239285</v>
      </c>
    </row>
    <row r="1009" spans="1:5" x14ac:dyDescent="0.25">
      <c r="A1009" s="134" t="s">
        <v>1335</v>
      </c>
      <c r="B1009" s="135" t="s">
        <v>26</v>
      </c>
      <c r="C1009" s="136">
        <v>5</v>
      </c>
      <c r="D1009" s="135" t="s">
        <v>1269</v>
      </c>
      <c r="E1009" s="137">
        <v>254545.09</v>
      </c>
    </row>
    <row r="1010" spans="1:5" x14ac:dyDescent="0.25">
      <c r="A1010" s="130" t="s">
        <v>1335</v>
      </c>
      <c r="B1010" s="131" t="s">
        <v>26</v>
      </c>
      <c r="C1010" s="132">
        <v>6</v>
      </c>
      <c r="D1010" s="131" t="s">
        <v>1270</v>
      </c>
      <c r="E1010" s="133">
        <v>250596.45</v>
      </c>
    </row>
    <row r="1011" spans="1:5" x14ac:dyDescent="0.25">
      <c r="A1011" s="134" t="s">
        <v>1335</v>
      </c>
      <c r="B1011" s="135" t="s">
        <v>26</v>
      </c>
      <c r="C1011" s="136">
        <v>7</v>
      </c>
      <c r="D1011" s="135" t="s">
        <v>1271</v>
      </c>
      <c r="E1011" s="137">
        <v>258548.62</v>
      </c>
    </row>
    <row r="1012" spans="1:5" x14ac:dyDescent="0.25">
      <c r="A1012" s="130" t="s">
        <v>1335</v>
      </c>
      <c r="B1012" s="131" t="s">
        <v>26</v>
      </c>
      <c r="C1012" s="132">
        <v>8</v>
      </c>
      <c r="D1012" s="131" t="s">
        <v>1272</v>
      </c>
      <c r="E1012" s="133">
        <v>254803.46</v>
      </c>
    </row>
    <row r="1013" spans="1:5" x14ac:dyDescent="0.25">
      <c r="A1013" s="134" t="s">
        <v>1335</v>
      </c>
      <c r="B1013" s="135" t="s">
        <v>26</v>
      </c>
      <c r="C1013" s="136">
        <v>9</v>
      </c>
      <c r="D1013" s="135" t="s">
        <v>1273</v>
      </c>
      <c r="E1013" s="137">
        <v>253590.82</v>
      </c>
    </row>
    <row r="1014" spans="1:5" x14ac:dyDescent="0.25">
      <c r="A1014" s="130" t="s">
        <v>1335</v>
      </c>
      <c r="B1014" s="131" t="s">
        <v>26</v>
      </c>
      <c r="C1014" s="132">
        <v>10</v>
      </c>
      <c r="D1014" s="131" t="s">
        <v>1274</v>
      </c>
      <c r="E1014" s="133">
        <v>268934.19</v>
      </c>
    </row>
    <row r="1015" spans="1:5" x14ac:dyDescent="0.25">
      <c r="A1015" s="134" t="s">
        <v>1335</v>
      </c>
      <c r="B1015" s="135" t="s">
        <v>26</v>
      </c>
      <c r="C1015" s="136">
        <v>11</v>
      </c>
      <c r="D1015" s="135" t="s">
        <v>1275</v>
      </c>
      <c r="E1015" s="137">
        <v>238817.59</v>
      </c>
    </row>
    <row r="1016" spans="1:5" x14ac:dyDescent="0.25">
      <c r="A1016" s="130" t="s">
        <v>1335</v>
      </c>
      <c r="B1016" s="131" t="s">
        <v>26</v>
      </c>
      <c r="C1016" s="132">
        <v>12</v>
      </c>
      <c r="D1016" s="131" t="s">
        <v>1276</v>
      </c>
      <c r="E1016" s="133">
        <v>230868.03</v>
      </c>
    </row>
    <row r="1017" spans="1:5" x14ac:dyDescent="0.25">
      <c r="A1017" s="134" t="s">
        <v>1336</v>
      </c>
      <c r="B1017" s="135" t="s">
        <v>25</v>
      </c>
      <c r="C1017" s="136">
        <v>1</v>
      </c>
      <c r="D1017" s="135" t="s">
        <v>1260</v>
      </c>
      <c r="E1017" s="137">
        <v>252875.56</v>
      </c>
    </row>
    <row r="1018" spans="1:5" x14ac:dyDescent="0.25">
      <c r="A1018" s="130" t="s">
        <v>1336</v>
      </c>
      <c r="B1018" s="131" t="s">
        <v>25</v>
      </c>
      <c r="C1018" s="132">
        <v>2</v>
      </c>
      <c r="D1018" s="131" t="s">
        <v>1261</v>
      </c>
      <c r="E1018" s="133">
        <v>266767.62</v>
      </c>
    </row>
    <row r="1019" spans="1:5" x14ac:dyDescent="0.25">
      <c r="A1019" s="134" t="s">
        <v>1336</v>
      </c>
      <c r="B1019" s="135" t="s">
        <v>25</v>
      </c>
      <c r="C1019" s="136">
        <v>3</v>
      </c>
      <c r="D1019" s="135" t="s">
        <v>1262</v>
      </c>
      <c r="E1019" s="137">
        <v>302751.15000000002</v>
      </c>
    </row>
    <row r="1020" spans="1:5" x14ac:dyDescent="0.25">
      <c r="A1020" s="130" t="s">
        <v>1336</v>
      </c>
      <c r="B1020" s="131" t="s">
        <v>25</v>
      </c>
      <c r="C1020" s="132">
        <v>4</v>
      </c>
      <c r="D1020" s="131" t="s">
        <v>1263</v>
      </c>
      <c r="E1020" s="133">
        <v>276696.21000000002</v>
      </c>
    </row>
    <row r="1021" spans="1:5" x14ac:dyDescent="0.25">
      <c r="A1021" s="134" t="s">
        <v>1336</v>
      </c>
      <c r="B1021" s="135" t="s">
        <v>25</v>
      </c>
      <c r="C1021" s="136">
        <v>5</v>
      </c>
      <c r="D1021" s="135" t="s">
        <v>1264</v>
      </c>
      <c r="E1021" s="137">
        <v>278506.7</v>
      </c>
    </row>
    <row r="1022" spans="1:5" x14ac:dyDescent="0.25">
      <c r="A1022" s="130" t="s">
        <v>1336</v>
      </c>
      <c r="B1022" s="131" t="s">
        <v>26</v>
      </c>
      <c r="C1022" s="132">
        <v>1</v>
      </c>
      <c r="D1022" s="131" t="s">
        <v>1265</v>
      </c>
      <c r="E1022" s="133">
        <v>235356.01</v>
      </c>
    </row>
    <row r="1023" spans="1:5" x14ac:dyDescent="0.25">
      <c r="A1023" s="134" t="s">
        <v>1336</v>
      </c>
      <c r="B1023" s="135" t="s">
        <v>26</v>
      </c>
      <c r="C1023" s="136">
        <v>2</v>
      </c>
      <c r="D1023" s="135" t="s">
        <v>1266</v>
      </c>
      <c r="E1023" s="137">
        <v>214109</v>
      </c>
    </row>
    <row r="1024" spans="1:5" x14ac:dyDescent="0.25">
      <c r="A1024" s="130" t="s">
        <v>1336</v>
      </c>
      <c r="B1024" s="131" t="s">
        <v>26</v>
      </c>
      <c r="C1024" s="132">
        <v>3</v>
      </c>
      <c r="D1024" s="131" t="s">
        <v>1267</v>
      </c>
      <c r="E1024" s="133">
        <v>227380.75</v>
      </c>
    </row>
    <row r="1025" spans="1:5" x14ac:dyDescent="0.25">
      <c r="A1025" s="134" t="s">
        <v>1336</v>
      </c>
      <c r="B1025" s="135" t="s">
        <v>26</v>
      </c>
      <c r="C1025" s="136">
        <v>4</v>
      </c>
      <c r="D1025" s="135" t="s">
        <v>1268</v>
      </c>
      <c r="E1025" s="137">
        <v>245026.95</v>
      </c>
    </row>
    <row r="1026" spans="1:5" x14ac:dyDescent="0.25">
      <c r="A1026" s="130" t="s">
        <v>1336</v>
      </c>
      <c r="B1026" s="131" t="s">
        <v>26</v>
      </c>
      <c r="C1026" s="132">
        <v>5</v>
      </c>
      <c r="D1026" s="131" t="s">
        <v>1269</v>
      </c>
      <c r="E1026" s="133">
        <v>233421.57</v>
      </c>
    </row>
    <row r="1027" spans="1:5" x14ac:dyDescent="0.25">
      <c r="A1027" s="134" t="s">
        <v>1336</v>
      </c>
      <c r="B1027" s="135" t="s">
        <v>26</v>
      </c>
      <c r="C1027" s="136">
        <v>6</v>
      </c>
      <c r="D1027" s="135" t="s">
        <v>1270</v>
      </c>
      <c r="E1027" s="137">
        <v>245649.57</v>
      </c>
    </row>
    <row r="1028" spans="1:5" x14ac:dyDescent="0.25">
      <c r="A1028" s="130" t="s">
        <v>1336</v>
      </c>
      <c r="B1028" s="131" t="s">
        <v>26</v>
      </c>
      <c r="C1028" s="132">
        <v>7</v>
      </c>
      <c r="D1028" s="131" t="s">
        <v>1271</v>
      </c>
      <c r="E1028" s="133">
        <v>252372.86</v>
      </c>
    </row>
    <row r="1029" spans="1:5" x14ac:dyDescent="0.25">
      <c r="A1029" s="134" t="s">
        <v>1336</v>
      </c>
      <c r="B1029" s="135" t="s">
        <v>26</v>
      </c>
      <c r="C1029" s="136">
        <v>8</v>
      </c>
      <c r="D1029" s="135" t="s">
        <v>1272</v>
      </c>
      <c r="E1029" s="137">
        <v>244572.57</v>
      </c>
    </row>
    <row r="1030" spans="1:5" x14ac:dyDescent="0.25">
      <c r="A1030" s="130" t="s">
        <v>1336</v>
      </c>
      <c r="B1030" s="131" t="s">
        <v>26</v>
      </c>
      <c r="C1030" s="132">
        <v>9</v>
      </c>
      <c r="D1030" s="131" t="s">
        <v>1273</v>
      </c>
      <c r="E1030" s="133">
        <v>245093.41</v>
      </c>
    </row>
    <row r="1031" spans="1:5" x14ac:dyDescent="0.25">
      <c r="A1031" s="134" t="s">
        <v>1336</v>
      </c>
      <c r="B1031" s="135" t="s">
        <v>26</v>
      </c>
      <c r="C1031" s="136">
        <v>10</v>
      </c>
      <c r="D1031" s="135" t="s">
        <v>1274</v>
      </c>
      <c r="E1031" s="137">
        <v>282924.09999999998</v>
      </c>
    </row>
    <row r="1032" spans="1:5" x14ac:dyDescent="0.25">
      <c r="A1032" s="130" t="s">
        <v>1336</v>
      </c>
      <c r="B1032" s="131" t="s">
        <v>26</v>
      </c>
      <c r="C1032" s="132">
        <v>11</v>
      </c>
      <c r="D1032" s="131" t="s">
        <v>1275</v>
      </c>
      <c r="E1032" s="133">
        <v>275137.21999999997</v>
      </c>
    </row>
    <row r="1033" spans="1:5" x14ac:dyDescent="0.25">
      <c r="A1033" s="134" t="s">
        <v>1336</v>
      </c>
      <c r="B1033" s="135" t="s">
        <v>26</v>
      </c>
      <c r="C1033" s="136">
        <v>12</v>
      </c>
      <c r="D1033" s="135" t="s">
        <v>1276</v>
      </c>
      <c r="E1033" s="137">
        <v>275490.33</v>
      </c>
    </row>
    <row r="1034" spans="1:5" x14ac:dyDescent="0.25">
      <c r="A1034" s="130" t="s">
        <v>1337</v>
      </c>
      <c r="B1034" s="131" t="s">
        <v>25</v>
      </c>
      <c r="C1034" s="132">
        <v>1</v>
      </c>
      <c r="D1034" s="131" t="s">
        <v>1260</v>
      </c>
      <c r="E1034" s="133">
        <v>614848.75</v>
      </c>
    </row>
    <row r="1035" spans="1:5" x14ac:dyDescent="0.25">
      <c r="A1035" s="134" t="s">
        <v>1337</v>
      </c>
      <c r="B1035" s="135" t="s">
        <v>25</v>
      </c>
      <c r="C1035" s="136">
        <v>2</v>
      </c>
      <c r="D1035" s="135" t="s">
        <v>1261</v>
      </c>
      <c r="E1035" s="137">
        <v>629515.35</v>
      </c>
    </row>
    <row r="1036" spans="1:5" x14ac:dyDescent="0.25">
      <c r="A1036" s="130" t="s">
        <v>1337</v>
      </c>
      <c r="B1036" s="131" t="s">
        <v>25</v>
      </c>
      <c r="C1036" s="132">
        <v>3</v>
      </c>
      <c r="D1036" s="131" t="s">
        <v>1262</v>
      </c>
      <c r="E1036" s="133">
        <v>655544.62</v>
      </c>
    </row>
    <row r="1037" spans="1:5" x14ac:dyDescent="0.25">
      <c r="A1037" s="134" t="s">
        <v>1337</v>
      </c>
      <c r="B1037" s="135" t="s">
        <v>25</v>
      </c>
      <c r="C1037" s="136">
        <v>4</v>
      </c>
      <c r="D1037" s="135" t="s">
        <v>1263</v>
      </c>
      <c r="E1037" s="137">
        <v>599089.38</v>
      </c>
    </row>
    <row r="1038" spans="1:5" x14ac:dyDescent="0.25">
      <c r="A1038" s="130" t="s">
        <v>1337</v>
      </c>
      <c r="B1038" s="131" t="s">
        <v>25</v>
      </c>
      <c r="C1038" s="132">
        <v>5</v>
      </c>
      <c r="D1038" s="131" t="s">
        <v>1264</v>
      </c>
      <c r="E1038" s="133">
        <v>609648.01</v>
      </c>
    </row>
    <row r="1039" spans="1:5" x14ac:dyDescent="0.25">
      <c r="A1039" s="134" t="s">
        <v>1337</v>
      </c>
      <c r="B1039" s="135" t="s">
        <v>26</v>
      </c>
      <c r="C1039" s="136">
        <v>1</v>
      </c>
      <c r="D1039" s="135" t="s">
        <v>1265</v>
      </c>
      <c r="E1039" s="137">
        <v>362296.57</v>
      </c>
    </row>
    <row r="1040" spans="1:5" x14ac:dyDescent="0.25">
      <c r="A1040" s="130" t="s">
        <v>1337</v>
      </c>
      <c r="B1040" s="131" t="s">
        <v>26</v>
      </c>
      <c r="C1040" s="132">
        <v>2</v>
      </c>
      <c r="D1040" s="131" t="s">
        <v>1266</v>
      </c>
      <c r="E1040" s="133">
        <v>421888.67</v>
      </c>
    </row>
    <row r="1041" spans="1:5" x14ac:dyDescent="0.25">
      <c r="A1041" s="134" t="s">
        <v>1337</v>
      </c>
      <c r="B1041" s="135" t="s">
        <v>26</v>
      </c>
      <c r="C1041" s="136">
        <v>3</v>
      </c>
      <c r="D1041" s="135" t="s">
        <v>1267</v>
      </c>
      <c r="E1041" s="137">
        <v>459796.89</v>
      </c>
    </row>
    <row r="1042" spans="1:5" x14ac:dyDescent="0.25">
      <c r="A1042" s="130" t="s">
        <v>1337</v>
      </c>
      <c r="B1042" s="131" t="s">
        <v>26</v>
      </c>
      <c r="C1042" s="132">
        <v>4</v>
      </c>
      <c r="D1042" s="131" t="s">
        <v>1268</v>
      </c>
      <c r="E1042" s="133">
        <v>514342.81</v>
      </c>
    </row>
    <row r="1043" spans="1:5" x14ac:dyDescent="0.25">
      <c r="A1043" s="134" t="s">
        <v>1337</v>
      </c>
      <c r="B1043" s="135" t="s">
        <v>26</v>
      </c>
      <c r="C1043" s="136">
        <v>5</v>
      </c>
      <c r="D1043" s="135" t="s">
        <v>1269</v>
      </c>
      <c r="E1043" s="137">
        <v>575934.1</v>
      </c>
    </row>
    <row r="1044" spans="1:5" x14ac:dyDescent="0.25">
      <c r="A1044" s="130" t="s">
        <v>1337</v>
      </c>
      <c r="B1044" s="131" t="s">
        <v>26</v>
      </c>
      <c r="C1044" s="132">
        <v>6</v>
      </c>
      <c r="D1044" s="131" t="s">
        <v>1270</v>
      </c>
      <c r="E1044" s="133">
        <v>588738.26</v>
      </c>
    </row>
    <row r="1045" spans="1:5" x14ac:dyDescent="0.25">
      <c r="A1045" s="134" t="s">
        <v>1337</v>
      </c>
      <c r="B1045" s="135" t="s">
        <v>26</v>
      </c>
      <c r="C1045" s="136">
        <v>7</v>
      </c>
      <c r="D1045" s="135" t="s">
        <v>1271</v>
      </c>
      <c r="E1045" s="137">
        <v>601567.09</v>
      </c>
    </row>
    <row r="1046" spans="1:5" x14ac:dyDescent="0.25">
      <c r="A1046" s="130" t="s">
        <v>1337</v>
      </c>
      <c r="B1046" s="131" t="s">
        <v>26</v>
      </c>
      <c r="C1046" s="132">
        <v>8</v>
      </c>
      <c r="D1046" s="131" t="s">
        <v>1272</v>
      </c>
      <c r="E1046" s="133">
        <v>622294.43999999994</v>
      </c>
    </row>
    <row r="1047" spans="1:5" x14ac:dyDescent="0.25">
      <c r="A1047" s="134" t="s">
        <v>1337</v>
      </c>
      <c r="B1047" s="135" t="s">
        <v>26</v>
      </c>
      <c r="C1047" s="136">
        <v>9</v>
      </c>
      <c r="D1047" s="135" t="s">
        <v>1273</v>
      </c>
      <c r="E1047" s="137">
        <v>603844.29</v>
      </c>
    </row>
    <row r="1048" spans="1:5" x14ac:dyDescent="0.25">
      <c r="A1048" s="130" t="s">
        <v>1337</v>
      </c>
      <c r="B1048" s="131" t="s">
        <v>26</v>
      </c>
      <c r="C1048" s="132">
        <v>10</v>
      </c>
      <c r="D1048" s="131" t="s">
        <v>1274</v>
      </c>
      <c r="E1048" s="133">
        <v>669566.39</v>
      </c>
    </row>
    <row r="1049" spans="1:5" x14ac:dyDescent="0.25">
      <c r="A1049" s="134" t="s">
        <v>1337</v>
      </c>
      <c r="B1049" s="135" t="s">
        <v>26</v>
      </c>
      <c r="C1049" s="136">
        <v>11</v>
      </c>
      <c r="D1049" s="135" t="s">
        <v>1275</v>
      </c>
      <c r="E1049" s="137">
        <v>658088.03</v>
      </c>
    </row>
    <row r="1050" spans="1:5" x14ac:dyDescent="0.25">
      <c r="A1050" s="130" t="s">
        <v>1337</v>
      </c>
      <c r="B1050" s="131" t="s">
        <v>26</v>
      </c>
      <c r="C1050" s="132">
        <v>12</v>
      </c>
      <c r="D1050" s="131" t="s">
        <v>1276</v>
      </c>
      <c r="E1050" s="133">
        <v>682206.71</v>
      </c>
    </row>
    <row r="1051" spans="1:5" x14ac:dyDescent="0.25">
      <c r="A1051" s="134" t="s">
        <v>1338</v>
      </c>
      <c r="B1051" s="135" t="s">
        <v>25</v>
      </c>
      <c r="C1051" s="136">
        <v>1</v>
      </c>
      <c r="D1051" s="135" t="s">
        <v>1260</v>
      </c>
      <c r="E1051" s="137">
        <v>112864.36</v>
      </c>
    </row>
    <row r="1052" spans="1:5" x14ac:dyDescent="0.25">
      <c r="A1052" s="130" t="s">
        <v>1338</v>
      </c>
      <c r="B1052" s="131" t="s">
        <v>25</v>
      </c>
      <c r="C1052" s="132">
        <v>2</v>
      </c>
      <c r="D1052" s="131" t="s">
        <v>1261</v>
      </c>
      <c r="E1052" s="133">
        <v>142227.57</v>
      </c>
    </row>
    <row r="1053" spans="1:5" x14ac:dyDescent="0.25">
      <c r="A1053" s="134" t="s">
        <v>1338</v>
      </c>
      <c r="B1053" s="135" t="s">
        <v>25</v>
      </c>
      <c r="C1053" s="136">
        <v>3</v>
      </c>
      <c r="D1053" s="135" t="s">
        <v>1262</v>
      </c>
      <c r="E1053" s="137">
        <v>159240.48000000001</v>
      </c>
    </row>
    <row r="1054" spans="1:5" x14ac:dyDescent="0.25">
      <c r="A1054" s="130" t="s">
        <v>1338</v>
      </c>
      <c r="B1054" s="131" t="s">
        <v>25</v>
      </c>
      <c r="C1054" s="132">
        <v>4</v>
      </c>
      <c r="D1054" s="131" t="s">
        <v>1263</v>
      </c>
      <c r="E1054" s="133">
        <v>163362.76999999999</v>
      </c>
    </row>
    <row r="1055" spans="1:5" x14ac:dyDescent="0.25">
      <c r="A1055" s="134" t="s">
        <v>1338</v>
      </c>
      <c r="B1055" s="135" t="s">
        <v>25</v>
      </c>
      <c r="C1055" s="136">
        <v>5</v>
      </c>
      <c r="D1055" s="135" t="s">
        <v>1264</v>
      </c>
      <c r="E1055" s="137">
        <v>204349.46</v>
      </c>
    </row>
    <row r="1056" spans="1:5" x14ac:dyDescent="0.25">
      <c r="A1056" s="138" t="s">
        <v>1338</v>
      </c>
      <c r="B1056" s="139" t="s">
        <v>26</v>
      </c>
      <c r="C1056" s="140">
        <v>12</v>
      </c>
      <c r="D1056" s="139" t="s">
        <v>1276</v>
      </c>
      <c r="E1056" s="141">
        <v>718.71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81"/>
  <sheetViews>
    <sheetView topLeftCell="A70" workbookViewId="0">
      <selection activeCell="H353" sqref="H353"/>
    </sheetView>
  </sheetViews>
  <sheetFormatPr defaultRowHeight="15" x14ac:dyDescent="0.25"/>
  <cols>
    <col min="1" max="1" width="18.5703125" customWidth="1"/>
    <col min="2" max="18" width="16.7109375" customWidth="1"/>
    <col min="19" max="19" width="12.42578125" bestFit="1" customWidth="1"/>
  </cols>
  <sheetData>
    <row r="1" spans="1:19" ht="69" customHeight="1" x14ac:dyDescent="0.25">
      <c r="A1" s="60" t="s">
        <v>161</v>
      </c>
      <c r="B1" s="2" t="s">
        <v>144</v>
      </c>
      <c r="C1" s="2" t="s">
        <v>145</v>
      </c>
      <c r="D1" s="2" t="s">
        <v>146</v>
      </c>
      <c r="E1" s="2" t="s">
        <v>147</v>
      </c>
      <c r="F1" s="2" t="s">
        <v>148</v>
      </c>
      <c r="G1" s="2" t="s">
        <v>149</v>
      </c>
      <c r="H1" s="2" t="s">
        <v>150</v>
      </c>
      <c r="I1" s="2" t="s">
        <v>151</v>
      </c>
      <c r="J1" s="2" t="s">
        <v>152</v>
      </c>
      <c r="K1" s="2" t="s">
        <v>153</v>
      </c>
      <c r="L1" s="2" t="s">
        <v>154</v>
      </c>
      <c r="M1" s="2" t="s">
        <v>155</v>
      </c>
      <c r="N1" s="2" t="s">
        <v>156</v>
      </c>
      <c r="O1" s="2" t="s">
        <v>157</v>
      </c>
      <c r="P1" s="2" t="s">
        <v>158</v>
      </c>
      <c r="Q1" s="2" t="s">
        <v>159</v>
      </c>
      <c r="R1" s="2" t="s">
        <v>160</v>
      </c>
    </row>
    <row r="2" spans="1:19" ht="27.6" customHeight="1" x14ac:dyDescent="0.25">
      <c r="A2" s="86" t="s">
        <v>10</v>
      </c>
      <c r="B2" s="3">
        <v>561302.29000000027</v>
      </c>
      <c r="C2" s="3">
        <v>551568.87999999954</v>
      </c>
      <c r="D2" s="3">
        <v>620779.28999999957</v>
      </c>
      <c r="E2" s="3">
        <v>620684.45999999973</v>
      </c>
      <c r="F2" s="3">
        <v>683297.10999999987</v>
      </c>
      <c r="G2" s="3">
        <v>671439.36000000034</v>
      </c>
      <c r="H2" s="3">
        <v>738751.45999999961</v>
      </c>
      <c r="I2" s="3">
        <v>764930.25</v>
      </c>
      <c r="J2" s="3">
        <v>697082.94999999972</v>
      </c>
      <c r="K2" s="3">
        <v>730495.97</v>
      </c>
      <c r="L2" s="3">
        <v>707534.6399999999</v>
      </c>
      <c r="M2" s="3">
        <v>725338.34999999986</v>
      </c>
      <c r="N2" s="3">
        <v>672543.23999999941</v>
      </c>
      <c r="O2" s="3">
        <v>680354.05999999959</v>
      </c>
      <c r="P2" s="3">
        <v>691166.39000000176</v>
      </c>
      <c r="Q2" s="3">
        <v>622436.12000000011</v>
      </c>
      <c r="R2" s="3">
        <v>698254.8000000004</v>
      </c>
      <c r="S2" s="7">
        <f>SUM(B2:R2)</f>
        <v>11437959.620000001</v>
      </c>
    </row>
    <row r="3" spans="1:19" ht="27.6" customHeight="1" x14ac:dyDescent="0.25">
      <c r="A3" s="86" t="s">
        <v>738</v>
      </c>
      <c r="B3" s="3">
        <v>111609.31</v>
      </c>
      <c r="C3" s="3">
        <v>106038.25</v>
      </c>
      <c r="D3" s="3">
        <v>131688.16</v>
      </c>
      <c r="E3" s="3">
        <v>131177.57999999999</v>
      </c>
      <c r="F3" s="3">
        <v>117364.54</v>
      </c>
      <c r="G3" s="3">
        <v>108981.61</v>
      </c>
      <c r="H3" s="3">
        <v>118466.52</v>
      </c>
      <c r="I3" s="3">
        <v>116054.89</v>
      </c>
      <c r="J3" s="3">
        <v>111630.2399999999</v>
      </c>
      <c r="K3" s="3">
        <v>122970.59</v>
      </c>
      <c r="L3" s="3">
        <v>108428.3099999999</v>
      </c>
      <c r="M3" s="3">
        <v>114557.36</v>
      </c>
      <c r="N3" s="3">
        <v>99328.969999999972</v>
      </c>
      <c r="O3" s="3">
        <v>99114.969999999972</v>
      </c>
      <c r="P3" s="3">
        <v>114683.41</v>
      </c>
      <c r="Q3" s="3">
        <v>101137.3</v>
      </c>
      <c r="R3" s="3">
        <v>109465.51</v>
      </c>
      <c r="S3" s="7">
        <f t="shared" ref="S3:S66" si="0">SUM(B3:R3)</f>
        <v>1922697.5199999998</v>
      </c>
    </row>
    <row r="4" spans="1:19" ht="27.6" customHeight="1" x14ac:dyDescent="0.25">
      <c r="A4" s="86" t="s">
        <v>737</v>
      </c>
      <c r="B4" s="3">
        <v>349996.33</v>
      </c>
      <c r="C4" s="3">
        <v>308857.21000000031</v>
      </c>
      <c r="D4" s="3">
        <v>344268.40999999963</v>
      </c>
      <c r="E4" s="3">
        <v>301658.34000000032</v>
      </c>
      <c r="F4" s="3">
        <v>398578.09000000037</v>
      </c>
      <c r="G4" s="3">
        <v>404480.90000000037</v>
      </c>
      <c r="H4" s="3">
        <v>464810.88000000088</v>
      </c>
      <c r="I4" s="3">
        <v>412005.27</v>
      </c>
      <c r="J4" s="3">
        <v>388655.17000000039</v>
      </c>
      <c r="K4" s="3">
        <v>398327.44000000041</v>
      </c>
      <c r="L4" s="3">
        <v>375843.36999999988</v>
      </c>
      <c r="M4" s="3">
        <v>387928.64999999991</v>
      </c>
      <c r="N4" s="3">
        <v>353249.91999999969</v>
      </c>
      <c r="O4" s="3">
        <v>341975.9899999997</v>
      </c>
      <c r="P4" s="3">
        <v>337339.84999999992</v>
      </c>
      <c r="Q4" s="3">
        <v>289427.20000000013</v>
      </c>
      <c r="R4" s="3">
        <v>296675.79999999987</v>
      </c>
      <c r="S4" s="7">
        <f t="shared" si="0"/>
        <v>6154078.8200000012</v>
      </c>
    </row>
    <row r="5" spans="1:19" ht="27.6" customHeight="1" x14ac:dyDescent="0.25">
      <c r="A5" s="86" t="s">
        <v>736</v>
      </c>
      <c r="B5" s="3">
        <v>547202.93000000017</v>
      </c>
      <c r="C5" s="3">
        <v>501344.95000000013</v>
      </c>
      <c r="D5" s="3">
        <v>553378.44999999937</v>
      </c>
      <c r="E5" s="3">
        <v>582375.54000000074</v>
      </c>
      <c r="F5" s="3">
        <v>616104.67000000156</v>
      </c>
      <c r="G5" s="3">
        <v>647855.76000000024</v>
      </c>
      <c r="H5" s="3">
        <v>659077.7599999985</v>
      </c>
      <c r="I5" s="3">
        <v>664831.16999999993</v>
      </c>
      <c r="J5" s="3">
        <v>617553.39000000095</v>
      </c>
      <c r="K5" s="3">
        <v>652665.70000000088</v>
      </c>
      <c r="L5" s="3">
        <v>567469.1100000001</v>
      </c>
      <c r="M5" s="3">
        <v>567656.68999999994</v>
      </c>
      <c r="N5" s="3">
        <v>501085.74</v>
      </c>
      <c r="O5" s="3">
        <v>543590.2799999991</v>
      </c>
      <c r="P5" s="3">
        <v>577202.41</v>
      </c>
      <c r="Q5" s="3">
        <v>511095.43000000028</v>
      </c>
      <c r="R5" s="3">
        <v>593626.32000000007</v>
      </c>
      <c r="S5" s="7">
        <f t="shared" si="0"/>
        <v>9904116.3000000026</v>
      </c>
    </row>
    <row r="6" spans="1:19" ht="27.6" customHeight="1" x14ac:dyDescent="0.25">
      <c r="A6" s="86" t="s">
        <v>735</v>
      </c>
      <c r="B6" s="3">
        <v>606174.62999999907</v>
      </c>
      <c r="C6" s="3">
        <v>582320.51999999885</v>
      </c>
      <c r="D6" s="3">
        <v>621496.77000000025</v>
      </c>
      <c r="E6" s="3">
        <v>648026.90999999992</v>
      </c>
      <c r="F6" s="3">
        <v>629301.62000000011</v>
      </c>
      <c r="G6" s="3">
        <v>565559.19000000041</v>
      </c>
      <c r="H6" s="3">
        <v>549397.57999999949</v>
      </c>
      <c r="I6" s="3">
        <v>523795.65000000008</v>
      </c>
      <c r="J6" s="3">
        <v>533442.61999999976</v>
      </c>
      <c r="K6" s="3">
        <v>594754.55000000086</v>
      </c>
      <c r="L6" s="3">
        <v>550473.39999999979</v>
      </c>
      <c r="M6" s="3">
        <v>575779.63000000012</v>
      </c>
      <c r="N6" s="3">
        <v>530788.20999999985</v>
      </c>
      <c r="O6" s="3">
        <v>572291.96000000008</v>
      </c>
      <c r="P6" s="3">
        <v>685068.31</v>
      </c>
      <c r="Q6" s="3">
        <v>648074.99000000046</v>
      </c>
      <c r="R6" s="3">
        <v>609678.79000000015</v>
      </c>
      <c r="S6" s="7">
        <f t="shared" si="0"/>
        <v>10026425.33</v>
      </c>
    </row>
    <row r="7" spans="1:19" ht="27.6" customHeight="1" x14ac:dyDescent="0.25">
      <c r="A7" s="86" t="s">
        <v>734</v>
      </c>
      <c r="B7" s="3">
        <v>249242.62999999989</v>
      </c>
      <c r="C7" s="3">
        <v>232287.6500000002</v>
      </c>
      <c r="D7" s="3">
        <v>265214.86</v>
      </c>
      <c r="E7" s="3">
        <v>269782.51</v>
      </c>
      <c r="F7" s="3">
        <v>294144.62</v>
      </c>
      <c r="G7" s="3">
        <v>288395.35999999981</v>
      </c>
      <c r="H7" s="3">
        <v>282515.8299999999</v>
      </c>
      <c r="I7" s="3">
        <v>281535.44000000012</v>
      </c>
      <c r="J7" s="3">
        <v>281400.08</v>
      </c>
      <c r="K7" s="3">
        <v>295688.09000000003</v>
      </c>
      <c r="L7" s="3">
        <v>278232.08</v>
      </c>
      <c r="M7" s="3">
        <v>279568.19999999972</v>
      </c>
      <c r="N7" s="3">
        <v>249818.09999999989</v>
      </c>
      <c r="O7" s="3">
        <v>264927.46000000008</v>
      </c>
      <c r="P7" s="3">
        <v>277152.40000000031</v>
      </c>
      <c r="Q7" s="3">
        <v>240414.7399999999</v>
      </c>
      <c r="R7" s="3">
        <v>243050.91000000029</v>
      </c>
      <c r="S7" s="7">
        <f t="shared" si="0"/>
        <v>4573370.96</v>
      </c>
    </row>
    <row r="8" spans="1:19" ht="27.6" customHeight="1" x14ac:dyDescent="0.25">
      <c r="A8" s="86" t="s">
        <v>733</v>
      </c>
      <c r="B8" s="3">
        <v>396245.56000000011</v>
      </c>
      <c r="C8" s="3">
        <v>320151.49000000028</v>
      </c>
      <c r="D8" s="3">
        <v>288780.40999999992</v>
      </c>
      <c r="E8" s="3">
        <v>311894.40000000031</v>
      </c>
      <c r="F8" s="3">
        <v>292667.84999999998</v>
      </c>
      <c r="G8" s="3">
        <v>298936.59000000008</v>
      </c>
      <c r="H8" s="3">
        <v>288846.00000000012</v>
      </c>
      <c r="I8" s="3">
        <v>315392.45000000013</v>
      </c>
      <c r="J8" s="3">
        <v>323444.90999999963</v>
      </c>
      <c r="K8" s="3">
        <v>331841.81000000017</v>
      </c>
      <c r="L8" s="3">
        <v>319378.03000000009</v>
      </c>
      <c r="M8" s="3">
        <v>336225.33999999968</v>
      </c>
      <c r="N8" s="3">
        <v>315064.57000000041</v>
      </c>
      <c r="O8" s="3">
        <v>328326.62999999971</v>
      </c>
      <c r="P8" s="3">
        <v>357362.15600000019</v>
      </c>
      <c r="Q8" s="3">
        <v>311648.48999999958</v>
      </c>
      <c r="R8" s="3">
        <v>304197.33999999991</v>
      </c>
      <c r="S8" s="7">
        <f t="shared" si="0"/>
        <v>5440404.0260000005</v>
      </c>
    </row>
    <row r="9" spans="1:19" ht="27.6" customHeight="1" x14ac:dyDescent="0.25">
      <c r="A9" s="86" t="s">
        <v>732</v>
      </c>
      <c r="B9" s="3">
        <v>692558.95000000065</v>
      </c>
      <c r="C9" s="3">
        <v>610179.81999999983</v>
      </c>
      <c r="D9" s="3">
        <v>652323.10000000044</v>
      </c>
      <c r="E9" s="3">
        <v>649354.23999999964</v>
      </c>
      <c r="F9" s="3">
        <v>655925.03000000014</v>
      </c>
      <c r="G9" s="3">
        <v>639143.44999999995</v>
      </c>
      <c r="H9" s="3">
        <v>668956.83999999973</v>
      </c>
      <c r="I9" s="3">
        <v>682893.49000000034</v>
      </c>
      <c r="J9" s="3">
        <v>664403.29000000027</v>
      </c>
      <c r="K9" s="3">
        <v>690444.31</v>
      </c>
      <c r="L9" s="3">
        <v>660563.8000000004</v>
      </c>
      <c r="M9" s="3">
        <v>671429.6100000001</v>
      </c>
      <c r="N9" s="3">
        <v>620944.50999999931</v>
      </c>
      <c r="O9" s="3">
        <v>621807.47999999986</v>
      </c>
      <c r="P9" s="3">
        <v>643071.28999999969</v>
      </c>
      <c r="Q9" s="3">
        <v>540163.22999999975</v>
      </c>
      <c r="R9" s="3">
        <v>558796.31000000064</v>
      </c>
      <c r="S9" s="7">
        <f t="shared" si="0"/>
        <v>10922958.750000002</v>
      </c>
    </row>
    <row r="10" spans="1:19" ht="27.6" customHeight="1" x14ac:dyDescent="0.25">
      <c r="A10" s="86" t="s">
        <v>731</v>
      </c>
      <c r="B10" s="3">
        <v>222735.47999999989</v>
      </c>
      <c r="C10" s="3">
        <v>206420.5</v>
      </c>
      <c r="D10" s="3">
        <v>202395.97</v>
      </c>
      <c r="E10" s="3">
        <v>233240.09999999989</v>
      </c>
      <c r="F10" s="3">
        <v>236666.21000000011</v>
      </c>
      <c r="G10" s="3">
        <v>246887.98</v>
      </c>
      <c r="H10" s="3">
        <v>259457.51</v>
      </c>
      <c r="I10" s="3">
        <v>257463.95999999979</v>
      </c>
      <c r="J10" s="3">
        <v>251064.5400000001</v>
      </c>
      <c r="K10" s="3">
        <v>260992.2500000002</v>
      </c>
      <c r="L10" s="3">
        <v>250281.64000000019</v>
      </c>
      <c r="M10" s="3">
        <v>253702.58</v>
      </c>
      <c r="N10" s="3">
        <v>233555.42999999991</v>
      </c>
      <c r="O10" s="3">
        <v>239055.8599999999</v>
      </c>
      <c r="P10" s="3">
        <v>245570.2</v>
      </c>
      <c r="Q10" s="3">
        <v>219380.89</v>
      </c>
      <c r="R10" s="3">
        <v>239761.78</v>
      </c>
      <c r="S10" s="7">
        <f t="shared" si="0"/>
        <v>4058632.8799999994</v>
      </c>
    </row>
    <row r="11" spans="1:19" ht="27.6" customHeight="1" x14ac:dyDescent="0.25">
      <c r="A11" s="86" t="s">
        <v>730</v>
      </c>
      <c r="B11" s="3">
        <v>386726.35000000038</v>
      </c>
      <c r="C11" s="3">
        <v>341991.74</v>
      </c>
      <c r="D11" s="3">
        <v>409588.35000000009</v>
      </c>
      <c r="E11" s="3">
        <v>449014.89999999967</v>
      </c>
      <c r="F11" s="3">
        <v>501586.22999999957</v>
      </c>
      <c r="G11" s="3">
        <v>498582.60999999958</v>
      </c>
      <c r="H11" s="3">
        <v>509967.5</v>
      </c>
      <c r="I11" s="3">
        <v>500128.30999999982</v>
      </c>
      <c r="J11" s="3">
        <v>453155.18000000023</v>
      </c>
      <c r="K11" s="3">
        <v>469974.68999999989</v>
      </c>
      <c r="L11" s="3">
        <v>434875.03000000009</v>
      </c>
      <c r="M11" s="3">
        <v>429426.18000000011</v>
      </c>
      <c r="N11" s="3">
        <v>386587.56000000017</v>
      </c>
      <c r="O11" s="3">
        <v>385698.36999999988</v>
      </c>
      <c r="P11" s="3">
        <v>431117.46</v>
      </c>
      <c r="Q11" s="3">
        <v>437211.61000000022</v>
      </c>
      <c r="R11" s="3">
        <v>479117.66</v>
      </c>
      <c r="S11" s="7">
        <f t="shared" si="0"/>
        <v>7504749.7300000004</v>
      </c>
    </row>
    <row r="12" spans="1:19" ht="27.6" customHeight="1" x14ac:dyDescent="0.25">
      <c r="A12" s="86" t="s">
        <v>666</v>
      </c>
      <c r="B12" s="3">
        <v>374705.82999999978</v>
      </c>
      <c r="C12" s="3">
        <v>373166.84000000008</v>
      </c>
      <c r="D12" s="3">
        <v>470195.63000000012</v>
      </c>
      <c r="E12" s="3">
        <v>439269.24999999988</v>
      </c>
      <c r="F12" s="3">
        <v>473742.52000000031</v>
      </c>
      <c r="G12" s="3">
        <v>484646.61</v>
      </c>
      <c r="H12" s="3">
        <v>440095.80999999988</v>
      </c>
      <c r="I12" s="3">
        <v>424616.32</v>
      </c>
      <c r="J12" s="3">
        <v>405945.85999999952</v>
      </c>
      <c r="K12" s="3">
        <v>413704.99000000011</v>
      </c>
      <c r="L12" s="3">
        <v>383180.24</v>
      </c>
      <c r="M12" s="3">
        <v>386227.89000000007</v>
      </c>
      <c r="N12" s="3">
        <v>339726.94</v>
      </c>
      <c r="O12" s="3">
        <v>348580.01000000013</v>
      </c>
      <c r="P12" s="3">
        <v>370191.9</v>
      </c>
      <c r="Q12" s="3">
        <v>333554.50000000017</v>
      </c>
      <c r="R12" s="3">
        <v>345985.12999999971</v>
      </c>
      <c r="S12" s="7">
        <f t="shared" si="0"/>
        <v>6807536.2699999996</v>
      </c>
    </row>
    <row r="13" spans="1:19" ht="27.6" customHeight="1" x14ac:dyDescent="0.25">
      <c r="A13" s="86" t="s">
        <v>665</v>
      </c>
      <c r="B13" s="3">
        <v>359026.61</v>
      </c>
      <c r="C13" s="3">
        <v>308581.68</v>
      </c>
      <c r="D13" s="3">
        <v>340604.63999999972</v>
      </c>
      <c r="E13" s="3">
        <v>350414.31999999989</v>
      </c>
      <c r="F13" s="3">
        <v>337238.04000000021</v>
      </c>
      <c r="G13" s="3">
        <v>340387.80999999959</v>
      </c>
      <c r="H13" s="3">
        <v>373530.94000000018</v>
      </c>
      <c r="I13" s="3">
        <v>384259.30999999982</v>
      </c>
      <c r="J13" s="3">
        <v>340423.3</v>
      </c>
      <c r="K13" s="3">
        <v>329232.24000000051</v>
      </c>
      <c r="L13" s="3">
        <v>315976.96000000008</v>
      </c>
      <c r="M13" s="3">
        <v>338490.84</v>
      </c>
      <c r="N13" s="3">
        <v>294948.18999999948</v>
      </c>
      <c r="O13" s="3">
        <v>300201.14999999979</v>
      </c>
      <c r="P13" s="3">
        <v>317514.27000000043</v>
      </c>
      <c r="Q13" s="3">
        <v>282654.46000000002</v>
      </c>
      <c r="R13" s="3">
        <v>315810.20000000019</v>
      </c>
      <c r="S13" s="7">
        <f t="shared" si="0"/>
        <v>5629294.959999999</v>
      </c>
    </row>
    <row r="14" spans="1:19" ht="27.6" customHeight="1" x14ac:dyDescent="0.25">
      <c r="A14" s="86" t="s">
        <v>664</v>
      </c>
      <c r="B14" s="3">
        <v>373124.86</v>
      </c>
      <c r="C14" s="3">
        <v>351975.54999999987</v>
      </c>
      <c r="D14" s="3">
        <v>384081.8200000003</v>
      </c>
      <c r="E14" s="3">
        <v>407259.24999999988</v>
      </c>
      <c r="F14" s="3">
        <v>457878.64</v>
      </c>
      <c r="G14" s="3">
        <v>462989.42999999982</v>
      </c>
      <c r="H14" s="3">
        <v>480705.84999999951</v>
      </c>
      <c r="I14" s="3">
        <v>493645.8</v>
      </c>
      <c r="J14" s="3">
        <v>445984.67000000022</v>
      </c>
      <c r="K14" s="3">
        <v>461327.68999999989</v>
      </c>
      <c r="L14" s="3">
        <v>425124.40999999992</v>
      </c>
      <c r="M14" s="3">
        <v>408883.47000000061</v>
      </c>
      <c r="N14" s="3">
        <v>378995.09000000008</v>
      </c>
      <c r="O14" s="3">
        <v>383798.8499999998</v>
      </c>
      <c r="P14" s="3">
        <v>395366.33999999991</v>
      </c>
      <c r="Q14" s="3">
        <v>391605.18000000023</v>
      </c>
      <c r="R14" s="3">
        <v>417516.4</v>
      </c>
      <c r="S14" s="7">
        <f t="shared" si="0"/>
        <v>7120263.3000000007</v>
      </c>
    </row>
    <row r="15" spans="1:19" ht="27.6" customHeight="1" x14ac:dyDescent="0.25">
      <c r="A15" s="86" t="s">
        <v>663</v>
      </c>
      <c r="B15" s="3">
        <v>235174.27000000011</v>
      </c>
      <c r="C15" s="3">
        <v>234951.2100000002</v>
      </c>
      <c r="D15" s="3">
        <v>290633.51000000013</v>
      </c>
      <c r="E15" s="3">
        <v>323021.93000000011</v>
      </c>
      <c r="F15" s="3">
        <v>325658.52999999991</v>
      </c>
      <c r="G15" s="3">
        <v>311245.85000000009</v>
      </c>
      <c r="H15" s="3">
        <v>321802.02</v>
      </c>
      <c r="I15" s="3">
        <v>133273.29999999999</v>
      </c>
      <c r="J15" s="4" t="s">
        <v>10</v>
      </c>
      <c r="K15" s="4" t="s">
        <v>10</v>
      </c>
      <c r="L15" s="4" t="s">
        <v>10</v>
      </c>
      <c r="M15" s="3">
        <v>89336.769999999917</v>
      </c>
      <c r="N15" s="3">
        <v>248104.36000000019</v>
      </c>
      <c r="O15" s="3">
        <v>335944.20000000083</v>
      </c>
      <c r="P15" s="3">
        <v>497343.02999999991</v>
      </c>
      <c r="Q15" s="3">
        <v>422113.2100000002</v>
      </c>
      <c r="R15" s="3">
        <v>441182.17</v>
      </c>
      <c r="S15" s="7">
        <f t="shared" si="0"/>
        <v>4209784.3600000013</v>
      </c>
    </row>
    <row r="16" spans="1:19" ht="27.6" customHeight="1" x14ac:dyDescent="0.25">
      <c r="A16" s="86" t="s">
        <v>662</v>
      </c>
      <c r="B16" s="3">
        <v>1447652.050000001</v>
      </c>
      <c r="C16" s="3">
        <v>1322889.4099999969</v>
      </c>
      <c r="D16" s="3">
        <v>1457558.1900000011</v>
      </c>
      <c r="E16" s="3">
        <v>1484329.220000003</v>
      </c>
      <c r="F16" s="3">
        <v>1453362.7439999969</v>
      </c>
      <c r="G16" s="3">
        <v>1409243.96</v>
      </c>
      <c r="H16" s="3">
        <v>1404746.87</v>
      </c>
      <c r="I16" s="3">
        <v>1404180.139999998</v>
      </c>
      <c r="J16" s="3">
        <v>1444671.624000001</v>
      </c>
      <c r="K16" s="3">
        <v>1563043.030000001</v>
      </c>
      <c r="L16" s="3">
        <v>1499543.389999998</v>
      </c>
      <c r="M16" s="3">
        <v>1569598.739999997</v>
      </c>
      <c r="N16" s="3">
        <v>1373790.869999998</v>
      </c>
      <c r="O16" s="3">
        <v>1402255.1300000011</v>
      </c>
      <c r="P16" s="3">
        <v>1405234.0200000009</v>
      </c>
      <c r="Q16" s="3">
        <v>1160231.7299999991</v>
      </c>
      <c r="R16" s="3">
        <v>1212741.9600000039</v>
      </c>
      <c r="S16" s="7">
        <f t="shared" si="0"/>
        <v>24015073.078000005</v>
      </c>
    </row>
    <row r="17" spans="1:19" ht="27.6" customHeight="1" x14ac:dyDescent="0.25">
      <c r="A17" s="86" t="s">
        <v>661</v>
      </c>
      <c r="B17" s="3">
        <v>468664.29999999981</v>
      </c>
      <c r="C17" s="3">
        <v>466145.8600000001</v>
      </c>
      <c r="D17" s="3">
        <v>542053.35</v>
      </c>
      <c r="E17" s="3">
        <v>538785.50999999931</v>
      </c>
      <c r="F17" s="3">
        <v>544131.1100000001</v>
      </c>
      <c r="G17" s="3">
        <v>538544.80999999947</v>
      </c>
      <c r="H17" s="3">
        <v>565691.66000000038</v>
      </c>
      <c r="I17" s="3">
        <v>559787.51000000013</v>
      </c>
      <c r="J17" s="3">
        <v>504531.3399999995</v>
      </c>
      <c r="K17" s="3">
        <v>516219.90999999968</v>
      </c>
      <c r="L17" s="3">
        <v>481053.81999999977</v>
      </c>
      <c r="M17" s="3">
        <v>468104.71999999991</v>
      </c>
      <c r="N17" s="3">
        <v>404351.57999999961</v>
      </c>
      <c r="O17" s="3">
        <v>433457.02000000043</v>
      </c>
      <c r="P17" s="3">
        <v>464457.71999999962</v>
      </c>
      <c r="Q17" s="3">
        <v>365509.98</v>
      </c>
      <c r="R17" s="3">
        <v>398860.96000000008</v>
      </c>
      <c r="S17" s="7">
        <f t="shared" si="0"/>
        <v>8260351.1599999974</v>
      </c>
    </row>
    <row r="18" spans="1:19" ht="27.6" customHeight="1" x14ac:dyDescent="0.25">
      <c r="A18" s="86" t="s">
        <v>660</v>
      </c>
      <c r="B18" s="3">
        <v>350484.75000000017</v>
      </c>
      <c r="C18" s="3">
        <v>323138.34999999992</v>
      </c>
      <c r="D18" s="3">
        <v>378816.06000000011</v>
      </c>
      <c r="E18" s="3">
        <v>371060.39</v>
      </c>
      <c r="F18" s="3">
        <v>384732.55999999988</v>
      </c>
      <c r="G18" s="3">
        <v>380227.59999999963</v>
      </c>
      <c r="H18" s="3">
        <v>400166.46</v>
      </c>
      <c r="I18" s="3">
        <v>417432.89000000042</v>
      </c>
      <c r="J18" s="3">
        <v>397542.66000000009</v>
      </c>
      <c r="K18" s="3">
        <v>395308.43999999983</v>
      </c>
      <c r="L18" s="3">
        <v>375388.17000000022</v>
      </c>
      <c r="M18" s="3">
        <v>379071.42000000022</v>
      </c>
      <c r="N18" s="3">
        <v>358517.2</v>
      </c>
      <c r="O18" s="3">
        <v>380619.41</v>
      </c>
      <c r="P18" s="3">
        <v>410341.66999999981</v>
      </c>
      <c r="Q18" s="3">
        <v>376494.49000000022</v>
      </c>
      <c r="R18" s="3">
        <v>411996.55</v>
      </c>
      <c r="S18" s="7">
        <f t="shared" si="0"/>
        <v>6491339.0700000012</v>
      </c>
    </row>
    <row r="19" spans="1:19" ht="27.6" customHeight="1" x14ac:dyDescent="0.25">
      <c r="A19" s="86" t="s">
        <v>659</v>
      </c>
      <c r="B19" s="3">
        <v>819884.45999999973</v>
      </c>
      <c r="C19" s="3">
        <v>757106.69000000006</v>
      </c>
      <c r="D19" s="3">
        <v>797494.12999999966</v>
      </c>
      <c r="E19" s="3">
        <v>716314.20999999985</v>
      </c>
      <c r="F19" s="3">
        <v>833668.93000000017</v>
      </c>
      <c r="G19" s="3">
        <v>850663.96000000008</v>
      </c>
      <c r="H19" s="3">
        <v>909515.22999999963</v>
      </c>
      <c r="I19" s="3">
        <v>854688.12000000081</v>
      </c>
      <c r="J19" s="3">
        <v>806357.00999999989</v>
      </c>
      <c r="K19" s="3">
        <v>787154.97000000009</v>
      </c>
      <c r="L19" s="3">
        <v>761581.9700000002</v>
      </c>
      <c r="M19" s="3">
        <v>782999.63000000059</v>
      </c>
      <c r="N19" s="3">
        <v>804898.11999999941</v>
      </c>
      <c r="O19" s="3">
        <v>755605.28</v>
      </c>
      <c r="P19" s="3">
        <v>522039.27</v>
      </c>
      <c r="Q19" s="3">
        <v>226141.23</v>
      </c>
      <c r="R19" s="3">
        <v>263960.73999999982</v>
      </c>
      <c r="S19" s="7">
        <f t="shared" si="0"/>
        <v>12250073.949999999</v>
      </c>
    </row>
    <row r="20" spans="1:19" ht="27.6" customHeight="1" x14ac:dyDescent="0.25">
      <c r="A20" s="86" t="s">
        <v>658</v>
      </c>
      <c r="B20" s="3">
        <v>346246.67999999982</v>
      </c>
      <c r="C20" s="3">
        <v>322218.91999999929</v>
      </c>
      <c r="D20" s="3">
        <v>347426.74999999942</v>
      </c>
      <c r="E20" s="3">
        <v>358763.35999999981</v>
      </c>
      <c r="F20" s="3">
        <v>385488.25000000081</v>
      </c>
      <c r="G20" s="3">
        <v>374972.12000000052</v>
      </c>
      <c r="H20" s="3">
        <v>393924.14999999979</v>
      </c>
      <c r="I20" s="3">
        <v>397926.39999999991</v>
      </c>
      <c r="J20" s="3">
        <v>378693.87000000052</v>
      </c>
      <c r="K20" s="3">
        <v>356927.97000000009</v>
      </c>
      <c r="L20" s="3">
        <v>359732.28999999969</v>
      </c>
      <c r="M20" s="3">
        <v>352555.88000000012</v>
      </c>
      <c r="N20" s="3">
        <v>298731.18000000023</v>
      </c>
      <c r="O20" s="3">
        <v>317650.54999999981</v>
      </c>
      <c r="P20" s="3">
        <v>335787.36000000051</v>
      </c>
      <c r="Q20" s="3">
        <v>286914.78999999998</v>
      </c>
      <c r="R20" s="3">
        <v>300061.64000000007</v>
      </c>
      <c r="S20" s="7">
        <f t="shared" si="0"/>
        <v>5914022.1600000001</v>
      </c>
    </row>
    <row r="21" spans="1:19" ht="27.6" customHeight="1" x14ac:dyDescent="0.25">
      <c r="A21" s="86" t="s">
        <v>657</v>
      </c>
      <c r="B21" s="3">
        <v>225949.96000000011</v>
      </c>
      <c r="C21" s="3">
        <v>221319.4599999999</v>
      </c>
      <c r="D21" s="3">
        <v>235998.50999999989</v>
      </c>
      <c r="E21" s="3">
        <v>230008.34000000011</v>
      </c>
      <c r="F21" s="3">
        <v>275769.46999999991</v>
      </c>
      <c r="G21" s="3">
        <v>259288.69000000009</v>
      </c>
      <c r="H21" s="3">
        <v>292129.27000000008</v>
      </c>
      <c r="I21" s="3">
        <v>301869.80999999982</v>
      </c>
      <c r="J21" s="3">
        <v>264698.55</v>
      </c>
      <c r="K21" s="3">
        <v>274247.63000000012</v>
      </c>
      <c r="L21" s="3">
        <v>240345.26999999979</v>
      </c>
      <c r="M21" s="3">
        <v>239722.60000000021</v>
      </c>
      <c r="N21" s="3">
        <v>203324.26</v>
      </c>
      <c r="O21" s="3">
        <v>225636.12</v>
      </c>
      <c r="P21" s="3">
        <v>243424.2</v>
      </c>
      <c r="Q21" s="3">
        <v>217799.46</v>
      </c>
      <c r="R21" s="3">
        <v>239443.60000000009</v>
      </c>
      <c r="S21" s="7">
        <f t="shared" si="0"/>
        <v>4190975.2000000007</v>
      </c>
    </row>
    <row r="22" spans="1:19" ht="27.6" customHeight="1" x14ac:dyDescent="0.25">
      <c r="A22" s="86" t="s">
        <v>656</v>
      </c>
      <c r="B22" s="3">
        <v>595510.63000000117</v>
      </c>
      <c r="C22" s="3">
        <v>514030.46000000043</v>
      </c>
      <c r="D22" s="3">
        <v>498631.71999999968</v>
      </c>
      <c r="E22" s="3">
        <v>474953.39</v>
      </c>
      <c r="F22" s="3">
        <v>495935.96000000043</v>
      </c>
      <c r="G22" s="3">
        <v>479887.54999999987</v>
      </c>
      <c r="H22" s="3">
        <v>510629.30999999971</v>
      </c>
      <c r="I22" s="3">
        <v>506387.37</v>
      </c>
      <c r="J22" s="3">
        <v>447233.65000000008</v>
      </c>
      <c r="K22" s="3">
        <v>531371.76999999932</v>
      </c>
      <c r="L22" s="3">
        <v>530941.87</v>
      </c>
      <c r="M22" s="3">
        <v>601521.19000000006</v>
      </c>
      <c r="N22" s="3">
        <v>400040.46000000043</v>
      </c>
      <c r="O22" s="3">
        <v>380421.41999999993</v>
      </c>
      <c r="P22" s="3">
        <v>387768.89999999991</v>
      </c>
      <c r="Q22" s="3">
        <v>2098.77</v>
      </c>
      <c r="R22" s="3">
        <v>272662.69</v>
      </c>
      <c r="S22" s="7">
        <f t="shared" si="0"/>
        <v>7630027.1100000022</v>
      </c>
    </row>
    <row r="23" spans="1:19" ht="27.6" customHeight="1" x14ac:dyDescent="0.25">
      <c r="A23" s="86" t="s">
        <v>655</v>
      </c>
      <c r="B23" s="3">
        <v>393972.51000000013</v>
      </c>
      <c r="C23" s="3">
        <v>362252.02000000008</v>
      </c>
      <c r="D23" s="3">
        <v>422634.06999999977</v>
      </c>
      <c r="E23" s="3">
        <v>431344.29</v>
      </c>
      <c r="F23" s="3">
        <v>581868.32999999984</v>
      </c>
      <c r="G23" s="3">
        <v>684315.79999999923</v>
      </c>
      <c r="H23" s="3">
        <v>734115.94000000006</v>
      </c>
      <c r="I23" s="3">
        <v>716151.90999999992</v>
      </c>
      <c r="J23" s="3">
        <v>618450.3199999989</v>
      </c>
      <c r="K23" s="3">
        <v>476784.85000000009</v>
      </c>
      <c r="L23" s="3">
        <v>413031.80000000022</v>
      </c>
      <c r="M23" s="3">
        <v>418898.71999999962</v>
      </c>
      <c r="N23" s="3">
        <v>364199.79000000033</v>
      </c>
      <c r="O23" s="3">
        <v>353984.91999999993</v>
      </c>
      <c r="P23" s="3">
        <v>388400.47000000032</v>
      </c>
      <c r="Q23" s="3">
        <v>360876.74999999983</v>
      </c>
      <c r="R23" s="3">
        <v>407552.85999999993</v>
      </c>
      <c r="S23" s="7">
        <f t="shared" si="0"/>
        <v>8128835.3499999978</v>
      </c>
    </row>
    <row r="24" spans="1:19" ht="27.6" customHeight="1" x14ac:dyDescent="0.25">
      <c r="A24" s="86" t="s">
        <v>654</v>
      </c>
      <c r="B24" s="3">
        <v>185594.96000000011</v>
      </c>
      <c r="C24" s="3">
        <v>173705.87000000011</v>
      </c>
      <c r="D24" s="3">
        <v>162264.30999999991</v>
      </c>
      <c r="E24" s="3">
        <v>174398.33999999991</v>
      </c>
      <c r="F24" s="3">
        <v>184814.24999999991</v>
      </c>
      <c r="G24" s="3">
        <v>187079.32</v>
      </c>
      <c r="H24" s="3">
        <v>189197.68000000011</v>
      </c>
      <c r="I24" s="3">
        <v>209919.92</v>
      </c>
      <c r="J24" s="3">
        <v>186877.83</v>
      </c>
      <c r="K24" s="3">
        <v>192348.72</v>
      </c>
      <c r="L24" s="3">
        <v>176518.72999999989</v>
      </c>
      <c r="M24" s="3">
        <v>191919.08</v>
      </c>
      <c r="N24" s="3">
        <v>183798.24999999991</v>
      </c>
      <c r="O24" s="3">
        <v>181093.65</v>
      </c>
      <c r="P24" s="3">
        <v>183343.99</v>
      </c>
      <c r="Q24" s="3">
        <v>177375.77999999991</v>
      </c>
      <c r="R24" s="3">
        <v>180700.95</v>
      </c>
      <c r="S24" s="7">
        <f t="shared" si="0"/>
        <v>3120951.6299999994</v>
      </c>
    </row>
    <row r="25" spans="1:19" ht="27.6" customHeight="1" x14ac:dyDescent="0.25">
      <c r="A25" s="86" t="s">
        <v>653</v>
      </c>
      <c r="B25" s="3">
        <v>226231.60000000021</v>
      </c>
      <c r="C25" s="3">
        <v>204767.26</v>
      </c>
      <c r="D25" s="3">
        <v>241064.4599999999</v>
      </c>
      <c r="E25" s="3">
        <v>239381.81</v>
      </c>
      <c r="F25" s="3">
        <v>232323.47</v>
      </c>
      <c r="G25" s="3">
        <v>254135.58999999991</v>
      </c>
      <c r="H25" s="3">
        <v>280550.66000000009</v>
      </c>
      <c r="I25" s="3">
        <v>284339.10999999993</v>
      </c>
      <c r="J25" s="3">
        <v>276777.08</v>
      </c>
      <c r="K25" s="3">
        <v>280385.92999999982</v>
      </c>
      <c r="L25" s="3">
        <v>280931.46000000002</v>
      </c>
      <c r="M25" s="3">
        <v>276896.53999999998</v>
      </c>
      <c r="N25" s="3">
        <v>236790.88</v>
      </c>
      <c r="O25" s="3">
        <v>235480.64999999979</v>
      </c>
      <c r="P25" s="3">
        <v>240118.72</v>
      </c>
      <c r="Q25" s="3">
        <v>209399.46</v>
      </c>
      <c r="R25" s="3">
        <v>214167.8900000001</v>
      </c>
      <c r="S25" s="7">
        <f t="shared" si="0"/>
        <v>4213742.5699999994</v>
      </c>
    </row>
    <row r="26" spans="1:19" ht="27.6" customHeight="1" x14ac:dyDescent="0.25">
      <c r="A26" s="86" t="s">
        <v>652</v>
      </c>
      <c r="B26" s="3">
        <v>390659.4</v>
      </c>
      <c r="C26" s="3">
        <v>344037.08</v>
      </c>
      <c r="D26" s="3">
        <v>411916.43999999989</v>
      </c>
      <c r="E26" s="3">
        <v>372222.43</v>
      </c>
      <c r="F26" s="3">
        <v>349718.84</v>
      </c>
      <c r="G26" s="3">
        <v>353099.26999999973</v>
      </c>
      <c r="H26" s="3">
        <v>397368.41999999993</v>
      </c>
      <c r="I26" s="3">
        <v>411120.28000000038</v>
      </c>
      <c r="J26" s="3">
        <v>381252.81000000011</v>
      </c>
      <c r="K26" s="3">
        <v>398605.74000000022</v>
      </c>
      <c r="L26" s="3">
        <v>341540.11</v>
      </c>
      <c r="M26" s="3">
        <v>370821.87000000023</v>
      </c>
      <c r="N26" s="3">
        <v>327003.28000000009</v>
      </c>
      <c r="O26" s="3">
        <v>354631.42000000022</v>
      </c>
      <c r="P26" s="3">
        <v>359631.58000000007</v>
      </c>
      <c r="Q26" s="3">
        <v>324994.38999999978</v>
      </c>
      <c r="R26" s="3">
        <v>341707.58000000007</v>
      </c>
      <c r="S26" s="7">
        <f t="shared" si="0"/>
        <v>6230330.9400000004</v>
      </c>
    </row>
    <row r="27" spans="1:19" ht="27.6" customHeight="1" x14ac:dyDescent="0.25">
      <c r="A27" s="86" t="s">
        <v>651</v>
      </c>
      <c r="B27" s="3">
        <v>314400.58000000019</v>
      </c>
      <c r="C27" s="3">
        <v>299333.03000000009</v>
      </c>
      <c r="D27" s="3">
        <v>320064.9699999998</v>
      </c>
      <c r="E27" s="3">
        <v>332747.02</v>
      </c>
      <c r="F27" s="3">
        <v>353557.18000000011</v>
      </c>
      <c r="G27" s="3">
        <v>341767.47</v>
      </c>
      <c r="H27" s="3">
        <v>325758.96000000002</v>
      </c>
      <c r="I27" s="3">
        <v>316010.98</v>
      </c>
      <c r="J27" s="3">
        <v>320607.82</v>
      </c>
      <c r="K27" s="3">
        <v>361121.7200000002</v>
      </c>
      <c r="L27" s="3">
        <v>353885.44999999978</v>
      </c>
      <c r="M27" s="3">
        <v>374212.08000000019</v>
      </c>
      <c r="N27" s="3">
        <v>335844.19999999937</v>
      </c>
      <c r="O27" s="3">
        <v>338236.52</v>
      </c>
      <c r="P27" s="3">
        <v>335201.82000000012</v>
      </c>
      <c r="Q27" s="3">
        <v>244753.06000000011</v>
      </c>
      <c r="R27" s="3">
        <v>267039.42000000022</v>
      </c>
      <c r="S27" s="7">
        <f t="shared" si="0"/>
        <v>5534542.2800000012</v>
      </c>
    </row>
    <row r="28" spans="1:19" ht="27.6" customHeight="1" x14ac:dyDescent="0.25">
      <c r="A28" s="86" t="s">
        <v>650</v>
      </c>
      <c r="B28" s="3">
        <v>631749.47000000125</v>
      </c>
      <c r="C28" s="3">
        <v>528364.25</v>
      </c>
      <c r="D28" s="3">
        <v>598555.5699999996</v>
      </c>
      <c r="E28" s="3">
        <v>647627.87999999954</v>
      </c>
      <c r="F28" s="3">
        <v>636212.05999999971</v>
      </c>
      <c r="G28" s="3">
        <v>659165.15999999922</v>
      </c>
      <c r="H28" s="3">
        <v>648372.77000000025</v>
      </c>
      <c r="I28" s="3">
        <v>664734.58000000031</v>
      </c>
      <c r="J28" s="3">
        <v>614388.78999999934</v>
      </c>
      <c r="K28" s="3">
        <v>678870.71999999974</v>
      </c>
      <c r="L28" s="3">
        <v>632947.50000000023</v>
      </c>
      <c r="M28" s="3">
        <v>660763.01000000013</v>
      </c>
      <c r="N28" s="3">
        <v>575599.23999999918</v>
      </c>
      <c r="O28" s="3">
        <v>576753.93000000017</v>
      </c>
      <c r="P28" s="3">
        <v>617726.65000000014</v>
      </c>
      <c r="Q28" s="3">
        <v>561115.21</v>
      </c>
      <c r="R28" s="3">
        <v>591252.08999999985</v>
      </c>
      <c r="S28" s="7">
        <f t="shared" si="0"/>
        <v>10524198.879999999</v>
      </c>
    </row>
    <row r="29" spans="1:19" ht="27.6" customHeight="1" x14ac:dyDescent="0.25">
      <c r="A29" s="86" t="s">
        <v>649</v>
      </c>
      <c r="B29" s="3">
        <v>377813.80000000028</v>
      </c>
      <c r="C29" s="3">
        <v>342307.15</v>
      </c>
      <c r="D29" s="3">
        <v>390471.56999999942</v>
      </c>
      <c r="E29" s="3">
        <v>383366.36000000022</v>
      </c>
      <c r="F29" s="3">
        <v>406284.51000000018</v>
      </c>
      <c r="G29" s="3">
        <v>393956.08</v>
      </c>
      <c r="H29" s="3">
        <v>418363.98999999958</v>
      </c>
      <c r="I29" s="3">
        <v>446372.68999999989</v>
      </c>
      <c r="J29" s="3">
        <v>411675.4600000002</v>
      </c>
      <c r="K29" s="3">
        <v>436736.95000000019</v>
      </c>
      <c r="L29" s="3">
        <v>388544.22999999992</v>
      </c>
      <c r="M29" s="3">
        <v>428861.33999999968</v>
      </c>
      <c r="N29" s="3">
        <v>482410.58000000019</v>
      </c>
      <c r="O29" s="3">
        <v>449232.89999999967</v>
      </c>
      <c r="P29" s="3">
        <v>512473.2600000003</v>
      </c>
      <c r="Q29" s="3">
        <v>458052.02</v>
      </c>
      <c r="R29" s="3">
        <v>489233.77000000043</v>
      </c>
      <c r="S29" s="7">
        <f t="shared" si="0"/>
        <v>7216156.6600000011</v>
      </c>
    </row>
    <row r="30" spans="1:19" ht="27.6" customHeight="1" x14ac:dyDescent="0.25">
      <c r="A30" s="86" t="s">
        <v>648</v>
      </c>
      <c r="B30" s="3">
        <v>402922.57999999949</v>
      </c>
      <c r="C30" s="3">
        <v>359978.44999999978</v>
      </c>
      <c r="D30" s="3">
        <v>430511.49999999983</v>
      </c>
      <c r="E30" s="3">
        <v>462128.28000000009</v>
      </c>
      <c r="F30" s="3">
        <v>514301.41000000009</v>
      </c>
      <c r="G30" s="3">
        <v>544150.99000000034</v>
      </c>
      <c r="H30" s="3">
        <v>564389.20000000054</v>
      </c>
      <c r="I30" s="3">
        <v>599436.3699999993</v>
      </c>
      <c r="J30" s="3">
        <v>556612.05000000005</v>
      </c>
      <c r="K30" s="3">
        <v>536771.55999999982</v>
      </c>
      <c r="L30" s="3">
        <v>463548.77000000008</v>
      </c>
      <c r="M30" s="3">
        <v>453165.80000000069</v>
      </c>
      <c r="N30" s="3">
        <v>384244</v>
      </c>
      <c r="O30" s="3">
        <v>421782.56000000017</v>
      </c>
      <c r="P30" s="3">
        <v>463265.32000000018</v>
      </c>
      <c r="Q30" s="3">
        <v>406524.84999999992</v>
      </c>
      <c r="R30" s="3">
        <v>461169.55999999971</v>
      </c>
      <c r="S30" s="7">
        <f t="shared" si="0"/>
        <v>8024903.25</v>
      </c>
    </row>
    <row r="31" spans="1:19" ht="27.6" customHeight="1" x14ac:dyDescent="0.25">
      <c r="A31" s="86" t="s">
        <v>647</v>
      </c>
      <c r="B31" s="3">
        <v>74645.109999999986</v>
      </c>
      <c r="C31" s="3">
        <v>79732.160000000018</v>
      </c>
      <c r="D31" s="3">
        <v>93068.619999999981</v>
      </c>
      <c r="E31" s="3">
        <v>84622.659999999989</v>
      </c>
      <c r="F31" s="3">
        <v>56298.52</v>
      </c>
      <c r="G31" s="3">
        <v>74520.420000000013</v>
      </c>
      <c r="H31" s="3">
        <v>81033.530000000042</v>
      </c>
      <c r="I31" s="3">
        <v>85254.680000000008</v>
      </c>
      <c r="J31" s="3">
        <v>87790.38</v>
      </c>
      <c r="K31" s="3">
        <v>95491.330000000031</v>
      </c>
      <c r="L31" s="3">
        <v>84367.580000000016</v>
      </c>
      <c r="M31" s="3">
        <v>75118.12</v>
      </c>
      <c r="N31" s="3">
        <v>71299.029999999941</v>
      </c>
      <c r="O31" s="3">
        <v>67534.110000000015</v>
      </c>
      <c r="P31" s="3">
        <v>50660.089999999982</v>
      </c>
      <c r="Q31" s="3">
        <v>25049.71</v>
      </c>
      <c r="R31" s="3">
        <v>24964.180000000018</v>
      </c>
      <c r="S31" s="7">
        <f t="shared" si="0"/>
        <v>1211450.2300000002</v>
      </c>
    </row>
    <row r="32" spans="1:19" ht="27.6" customHeight="1" x14ac:dyDescent="0.25">
      <c r="A32" s="86" t="s">
        <v>646</v>
      </c>
      <c r="B32" s="3">
        <v>158238.9999999998</v>
      </c>
      <c r="C32" s="3">
        <v>149521.83999999991</v>
      </c>
      <c r="D32" s="3">
        <v>194380.49</v>
      </c>
      <c r="E32" s="3">
        <v>194303.12</v>
      </c>
      <c r="F32" s="3">
        <v>161601.24000000011</v>
      </c>
      <c r="G32" s="3">
        <v>165493.89999999991</v>
      </c>
      <c r="H32" s="3">
        <v>178711.02</v>
      </c>
      <c r="I32" s="3">
        <v>201167.42999999991</v>
      </c>
      <c r="J32" s="3">
        <v>173145.31999999989</v>
      </c>
      <c r="K32" s="3">
        <v>153272.13000000009</v>
      </c>
      <c r="L32" s="3">
        <v>145058.94</v>
      </c>
      <c r="M32" s="3">
        <v>150861.38</v>
      </c>
      <c r="N32" s="3">
        <v>128666.3</v>
      </c>
      <c r="O32" s="3">
        <v>148075.53</v>
      </c>
      <c r="P32" s="3">
        <v>134286.81999999989</v>
      </c>
      <c r="Q32" s="3">
        <v>126530.74</v>
      </c>
      <c r="R32" s="3">
        <v>142015.56</v>
      </c>
      <c r="S32" s="7">
        <f t="shared" si="0"/>
        <v>2705330.7599999993</v>
      </c>
    </row>
    <row r="33" spans="1:19" ht="27.6" customHeight="1" x14ac:dyDescent="0.25">
      <c r="A33" s="86" t="s">
        <v>645</v>
      </c>
      <c r="B33" s="3">
        <v>85638.950000000026</v>
      </c>
      <c r="C33" s="3">
        <v>74568.460000000036</v>
      </c>
      <c r="D33" s="3">
        <v>102365.1700000001</v>
      </c>
      <c r="E33" s="3">
        <v>120003.1</v>
      </c>
      <c r="F33" s="3">
        <v>136220.59999999989</v>
      </c>
      <c r="G33" s="3">
        <v>146390.23000000001</v>
      </c>
      <c r="H33" s="3">
        <v>145096.21</v>
      </c>
      <c r="I33" s="3">
        <v>148353.37000000011</v>
      </c>
      <c r="J33" s="3">
        <v>118553.67</v>
      </c>
      <c r="K33" s="3">
        <v>120132.02</v>
      </c>
      <c r="L33" s="3">
        <v>106959.96</v>
      </c>
      <c r="M33" s="3">
        <v>96961.449999999968</v>
      </c>
      <c r="N33" s="3">
        <v>68752.180000000008</v>
      </c>
      <c r="O33" s="3">
        <v>68107.109999999986</v>
      </c>
      <c r="P33" s="3">
        <v>77567.36000000003</v>
      </c>
      <c r="Q33" s="3">
        <v>77858.650000000023</v>
      </c>
      <c r="R33" s="3">
        <v>82422.300000000017</v>
      </c>
      <c r="S33" s="7">
        <f t="shared" si="0"/>
        <v>1775950.7900000003</v>
      </c>
    </row>
    <row r="34" spans="1:19" ht="27.6" customHeight="1" x14ac:dyDescent="0.25">
      <c r="A34" s="86" t="s">
        <v>644</v>
      </c>
      <c r="B34" s="3">
        <v>135631.60000000009</v>
      </c>
      <c r="C34" s="3">
        <v>138999.53</v>
      </c>
      <c r="D34" s="3">
        <v>158757.59000000011</v>
      </c>
      <c r="E34" s="3">
        <v>157857.19</v>
      </c>
      <c r="F34" s="3">
        <v>164599.56</v>
      </c>
      <c r="G34" s="3">
        <v>151331.41</v>
      </c>
      <c r="H34" s="3">
        <v>158600.84999999989</v>
      </c>
      <c r="I34" s="3">
        <v>164753.25000000009</v>
      </c>
      <c r="J34" s="3">
        <v>148228.81</v>
      </c>
      <c r="K34" s="3">
        <v>172971.81999999989</v>
      </c>
      <c r="L34" s="3">
        <v>171723.6</v>
      </c>
      <c r="M34" s="3">
        <v>149391.96</v>
      </c>
      <c r="N34" s="3">
        <v>133203.28</v>
      </c>
      <c r="O34" s="3">
        <v>137203.73000000001</v>
      </c>
      <c r="P34" s="3">
        <v>147269.94000000009</v>
      </c>
      <c r="Q34" s="3">
        <v>149915.85999999999</v>
      </c>
      <c r="R34" s="3">
        <v>155211.38</v>
      </c>
      <c r="S34" s="7">
        <f t="shared" si="0"/>
        <v>2595651.36</v>
      </c>
    </row>
    <row r="35" spans="1:19" ht="27.6" customHeight="1" x14ac:dyDescent="0.25">
      <c r="A35" s="86" t="s">
        <v>643</v>
      </c>
      <c r="B35" s="3">
        <v>742550.45300000021</v>
      </c>
      <c r="C35" s="3">
        <v>658441.15</v>
      </c>
      <c r="D35" s="3">
        <v>759105.6609999995</v>
      </c>
      <c r="E35" s="3">
        <v>807529.38000000024</v>
      </c>
      <c r="F35" s="3">
        <v>797638.74599999923</v>
      </c>
      <c r="G35" s="3">
        <v>818307.61000000022</v>
      </c>
      <c r="H35" s="3">
        <v>824939.54</v>
      </c>
      <c r="I35" s="3">
        <v>830255.06000000064</v>
      </c>
      <c r="J35" s="3">
        <v>785626.52999999968</v>
      </c>
      <c r="K35" s="3">
        <v>864437.03000000038</v>
      </c>
      <c r="L35" s="3">
        <v>829787.22000000044</v>
      </c>
      <c r="M35" s="3">
        <v>848248.17299999995</v>
      </c>
      <c r="N35" s="3">
        <v>760832.88999999908</v>
      </c>
      <c r="O35" s="3">
        <v>743207.30999999912</v>
      </c>
      <c r="P35" s="3">
        <v>790227.72000000032</v>
      </c>
      <c r="Q35" s="3">
        <v>710126.12999999966</v>
      </c>
      <c r="R35" s="3">
        <v>741213.53000000026</v>
      </c>
      <c r="S35" s="7">
        <f t="shared" si="0"/>
        <v>13312474.132999998</v>
      </c>
    </row>
    <row r="36" spans="1:19" ht="27.6" customHeight="1" x14ac:dyDescent="0.25">
      <c r="A36" s="86" t="s">
        <v>642</v>
      </c>
      <c r="B36" s="3">
        <v>271799.53000000003</v>
      </c>
      <c r="C36" s="3">
        <v>246211.0100000001</v>
      </c>
      <c r="D36" s="3">
        <v>282357.23999999982</v>
      </c>
      <c r="E36" s="3">
        <v>283906.26999999979</v>
      </c>
      <c r="F36" s="3">
        <v>288014.88000000018</v>
      </c>
      <c r="G36" s="3">
        <v>295128.55000000022</v>
      </c>
      <c r="H36" s="3">
        <v>310669.67999999988</v>
      </c>
      <c r="I36" s="3">
        <v>324446.68000000011</v>
      </c>
      <c r="J36" s="3">
        <v>318359.95000000013</v>
      </c>
      <c r="K36" s="3">
        <v>322765.44000000012</v>
      </c>
      <c r="L36" s="3">
        <v>288338.90999999997</v>
      </c>
      <c r="M36" s="3">
        <v>231707.19000000009</v>
      </c>
      <c r="N36" s="4" t="s">
        <v>10</v>
      </c>
      <c r="O36" s="4" t="s">
        <v>10</v>
      </c>
      <c r="P36" s="4" t="s">
        <v>10</v>
      </c>
      <c r="Q36" s="4" t="s">
        <v>10</v>
      </c>
      <c r="R36" s="4" t="s">
        <v>10</v>
      </c>
      <c r="S36" s="7">
        <f t="shared" si="0"/>
        <v>3463705.3300000005</v>
      </c>
    </row>
    <row r="37" spans="1:19" ht="27.6" customHeight="1" x14ac:dyDescent="0.25">
      <c r="A37" s="86" t="s">
        <v>641</v>
      </c>
      <c r="B37" s="3">
        <v>216643.8000000001</v>
      </c>
      <c r="C37" s="3">
        <v>212407.71</v>
      </c>
      <c r="D37" s="3">
        <v>228696.99999999991</v>
      </c>
      <c r="E37" s="3">
        <v>236675.0699999998</v>
      </c>
      <c r="F37" s="3">
        <v>229195.39000000019</v>
      </c>
      <c r="G37" s="3">
        <v>236554.33999999991</v>
      </c>
      <c r="H37" s="3">
        <v>232555.32</v>
      </c>
      <c r="I37" s="3">
        <v>230884.7399999999</v>
      </c>
      <c r="J37" s="3">
        <v>170653.0799999997</v>
      </c>
      <c r="K37" s="3">
        <v>221660.6099999999</v>
      </c>
      <c r="L37" s="3">
        <v>213887.8100000002</v>
      </c>
      <c r="M37" s="3">
        <v>220396.46000000011</v>
      </c>
      <c r="N37" s="3">
        <v>181917.6400000001</v>
      </c>
      <c r="O37" s="3">
        <v>189138.1400000001</v>
      </c>
      <c r="P37" s="3">
        <v>201821.47</v>
      </c>
      <c r="Q37" s="3">
        <v>181541.06999999989</v>
      </c>
      <c r="R37" s="3">
        <v>183169.95</v>
      </c>
      <c r="S37" s="7">
        <f t="shared" si="0"/>
        <v>3587799.6</v>
      </c>
    </row>
    <row r="38" spans="1:19" ht="27.6" customHeight="1" x14ac:dyDescent="0.25">
      <c r="A38" s="86" t="s">
        <v>640</v>
      </c>
      <c r="B38" s="3">
        <v>336378.5099999996</v>
      </c>
      <c r="C38" s="3">
        <v>298716.34000000003</v>
      </c>
      <c r="D38" s="3">
        <v>323715.8899999999</v>
      </c>
      <c r="E38" s="3">
        <v>365712.40000000037</v>
      </c>
      <c r="F38" s="3">
        <v>401523.0399999998</v>
      </c>
      <c r="G38" s="3">
        <v>409623.10000000038</v>
      </c>
      <c r="H38" s="3">
        <v>422173.1300000003</v>
      </c>
      <c r="I38" s="3">
        <v>427258.84</v>
      </c>
      <c r="J38" s="3">
        <v>396289.40000000008</v>
      </c>
      <c r="K38" s="3">
        <v>404040.12999999989</v>
      </c>
      <c r="L38" s="3">
        <v>365030.10999999969</v>
      </c>
      <c r="M38" s="3">
        <v>353499.66999999993</v>
      </c>
      <c r="N38" s="3">
        <v>320719.54999999941</v>
      </c>
      <c r="O38" s="3">
        <v>306729.97999999969</v>
      </c>
      <c r="P38" s="3">
        <v>344050.4</v>
      </c>
      <c r="Q38" s="3">
        <v>331082.96999999997</v>
      </c>
      <c r="R38" s="3">
        <v>349104.63000000053</v>
      </c>
      <c r="S38" s="7">
        <f t="shared" si="0"/>
        <v>6155648.0900000008</v>
      </c>
    </row>
    <row r="39" spans="1:19" ht="27.6" customHeight="1" x14ac:dyDescent="0.25">
      <c r="A39" s="86" t="s">
        <v>639</v>
      </c>
      <c r="B39" s="3">
        <v>253901.83999999991</v>
      </c>
      <c r="C39" s="3">
        <v>250923.72999999969</v>
      </c>
      <c r="D39" s="3">
        <v>267076.22999999992</v>
      </c>
      <c r="E39" s="3">
        <v>288481.34999999998</v>
      </c>
      <c r="F39" s="3">
        <v>330595.13999999972</v>
      </c>
      <c r="G39" s="3">
        <v>330409.55999999982</v>
      </c>
      <c r="H39" s="3">
        <v>353178.79000000039</v>
      </c>
      <c r="I39" s="3">
        <v>337614.13</v>
      </c>
      <c r="J39" s="3">
        <v>312937.71000000008</v>
      </c>
      <c r="K39" s="3">
        <v>316963.53000000003</v>
      </c>
      <c r="L39" s="3">
        <v>277500.38999999978</v>
      </c>
      <c r="M39" s="3">
        <v>281169.21999999991</v>
      </c>
      <c r="N39" s="3">
        <v>280039.61</v>
      </c>
      <c r="O39" s="3">
        <v>306654.60999999993</v>
      </c>
      <c r="P39" s="3">
        <v>336521.92000000022</v>
      </c>
      <c r="Q39" s="3">
        <v>311264.47999999992</v>
      </c>
      <c r="R39" s="3">
        <v>323979.23999999987</v>
      </c>
      <c r="S39" s="7">
        <f t="shared" si="0"/>
        <v>5159211.4799999977</v>
      </c>
    </row>
    <row r="40" spans="1:19" ht="27.6" customHeight="1" x14ac:dyDescent="0.25">
      <c r="A40" s="86" t="s">
        <v>638</v>
      </c>
      <c r="B40" s="3">
        <v>220513.93000000011</v>
      </c>
      <c r="C40" s="3">
        <v>184022.58</v>
      </c>
      <c r="D40" s="3">
        <v>221938.12999999989</v>
      </c>
      <c r="E40" s="3">
        <v>257162.42999999991</v>
      </c>
      <c r="F40" s="3">
        <v>281299.01000000013</v>
      </c>
      <c r="G40" s="3">
        <v>303422.49999999988</v>
      </c>
      <c r="H40" s="3">
        <v>305877.75</v>
      </c>
      <c r="I40" s="3">
        <v>302287.54000000021</v>
      </c>
      <c r="J40" s="3">
        <v>300280.78000000003</v>
      </c>
      <c r="K40" s="3">
        <v>307044.09999999992</v>
      </c>
      <c r="L40" s="3">
        <v>257661.1700000001</v>
      </c>
      <c r="M40" s="3">
        <v>252403.9199999999</v>
      </c>
      <c r="N40" s="3">
        <v>233814.75000000009</v>
      </c>
      <c r="O40" s="3">
        <v>239474.30000000019</v>
      </c>
      <c r="P40" s="3">
        <v>254735.91999999981</v>
      </c>
      <c r="Q40" s="3">
        <v>248300.0500000001</v>
      </c>
      <c r="R40" s="3">
        <v>265603.15999999997</v>
      </c>
      <c r="S40" s="7">
        <f t="shared" si="0"/>
        <v>4435842.0200000005</v>
      </c>
    </row>
    <row r="41" spans="1:19" ht="27.6" customHeight="1" x14ac:dyDescent="0.25">
      <c r="A41" s="86" t="s">
        <v>637</v>
      </c>
      <c r="B41" s="3">
        <v>451759.76000000042</v>
      </c>
      <c r="C41" s="3">
        <v>467494.83</v>
      </c>
      <c r="D41" s="3">
        <v>519355.1</v>
      </c>
      <c r="E41" s="3">
        <v>588942.19000000076</v>
      </c>
      <c r="F41" s="3">
        <v>520540.26000000042</v>
      </c>
      <c r="G41" s="3">
        <v>517808.06999999977</v>
      </c>
      <c r="H41" s="3">
        <v>599567.22000000009</v>
      </c>
      <c r="I41" s="3">
        <v>593906.06999999983</v>
      </c>
      <c r="J41" s="3">
        <v>549996.87000000046</v>
      </c>
      <c r="K41" s="3">
        <v>562824.6800000011</v>
      </c>
      <c r="L41" s="3">
        <v>471861.66</v>
      </c>
      <c r="M41" s="3">
        <v>440460.14000000019</v>
      </c>
      <c r="N41" s="3">
        <v>392098.82999999908</v>
      </c>
      <c r="O41" s="3">
        <v>399899.12</v>
      </c>
      <c r="P41" s="3">
        <v>460522.86000000022</v>
      </c>
      <c r="Q41" s="3">
        <v>431194.49000000051</v>
      </c>
      <c r="R41" s="3">
        <v>448922.91000000032</v>
      </c>
      <c r="S41" s="7">
        <f t="shared" si="0"/>
        <v>8417155.0600000042</v>
      </c>
    </row>
    <row r="42" spans="1:19" ht="27.6" customHeight="1" x14ac:dyDescent="0.25">
      <c r="A42" s="86" t="s">
        <v>636</v>
      </c>
      <c r="B42" s="3">
        <v>277032.37000000011</v>
      </c>
      <c r="C42" s="3">
        <v>255519.26</v>
      </c>
      <c r="D42" s="3">
        <v>289739.28999999992</v>
      </c>
      <c r="E42" s="3">
        <v>311333.7199999998</v>
      </c>
      <c r="F42" s="3">
        <v>333688.5400000001</v>
      </c>
      <c r="G42" s="3">
        <v>348051.56000000011</v>
      </c>
      <c r="H42" s="3">
        <v>370428.81000000011</v>
      </c>
      <c r="I42" s="3">
        <v>383944.11999999982</v>
      </c>
      <c r="J42" s="3">
        <v>313663.59999999998</v>
      </c>
      <c r="K42" s="3">
        <v>303193.2699999999</v>
      </c>
      <c r="L42" s="3">
        <v>278537.08000000031</v>
      </c>
      <c r="M42" s="3">
        <v>304515.71000000008</v>
      </c>
      <c r="N42" s="3">
        <v>374544.24000000028</v>
      </c>
      <c r="O42" s="3">
        <v>362397.58</v>
      </c>
      <c r="P42" s="3">
        <v>390039.99</v>
      </c>
      <c r="Q42" s="3">
        <v>391254.24</v>
      </c>
      <c r="R42" s="3">
        <v>421992.75999999989</v>
      </c>
      <c r="S42" s="7">
        <f t="shared" si="0"/>
        <v>5709876.1400000006</v>
      </c>
    </row>
    <row r="43" spans="1:19" ht="27.6" customHeight="1" x14ac:dyDescent="0.25">
      <c r="A43" s="86" t="s">
        <v>635</v>
      </c>
      <c r="B43" s="3">
        <v>252039.7600000001</v>
      </c>
      <c r="C43" s="3">
        <v>233495.19000000009</v>
      </c>
      <c r="D43" s="3">
        <v>258017.08999999991</v>
      </c>
      <c r="E43" s="3">
        <v>255478.2399999999</v>
      </c>
      <c r="F43" s="3">
        <v>263335.42</v>
      </c>
      <c r="G43" s="3">
        <v>263099.74999999988</v>
      </c>
      <c r="H43" s="3">
        <v>282768.63999999978</v>
      </c>
      <c r="I43" s="3">
        <v>317307.49</v>
      </c>
      <c r="J43" s="3">
        <v>254793.68</v>
      </c>
      <c r="K43" s="3">
        <v>272924.56999999977</v>
      </c>
      <c r="L43" s="3">
        <v>262264.13000000012</v>
      </c>
      <c r="M43" s="3">
        <v>249585.12999999989</v>
      </c>
      <c r="N43" s="3">
        <v>227019.96</v>
      </c>
      <c r="O43" s="3">
        <v>231582.90000000011</v>
      </c>
      <c r="P43" s="3">
        <v>249324.9899999999</v>
      </c>
      <c r="Q43" s="3">
        <v>216208.73000000021</v>
      </c>
      <c r="R43" s="3">
        <v>238688.25</v>
      </c>
      <c r="S43" s="7">
        <f t="shared" si="0"/>
        <v>4327933.919999999</v>
      </c>
    </row>
    <row r="44" spans="1:19" ht="27.6" customHeight="1" x14ac:dyDescent="0.25">
      <c r="A44" s="86" t="s">
        <v>634</v>
      </c>
      <c r="B44" s="3">
        <v>615358.83000000077</v>
      </c>
      <c r="C44" s="3">
        <v>564042.30000000063</v>
      </c>
      <c r="D44" s="3">
        <v>609650.14999999967</v>
      </c>
      <c r="E44" s="3">
        <v>645656.40000000084</v>
      </c>
      <c r="F44" s="3">
        <v>675304.71000000113</v>
      </c>
      <c r="G44" s="3">
        <v>687287.95000000088</v>
      </c>
      <c r="H44" s="3">
        <v>589354.53000000073</v>
      </c>
      <c r="I44" s="3">
        <v>691350.97000000055</v>
      </c>
      <c r="J44" s="3">
        <v>711914.92000000086</v>
      </c>
      <c r="K44" s="3">
        <v>742169.85000000068</v>
      </c>
      <c r="L44" s="3">
        <v>699879.0299999998</v>
      </c>
      <c r="M44" s="3">
        <v>696339.38999999978</v>
      </c>
      <c r="N44" s="3">
        <v>610803.20000000077</v>
      </c>
      <c r="O44" s="3">
        <v>581680.99000000081</v>
      </c>
      <c r="P44" s="3">
        <v>593837.51999999979</v>
      </c>
      <c r="Q44" s="3">
        <v>509219.63</v>
      </c>
      <c r="R44" s="3">
        <v>540962.53000000061</v>
      </c>
      <c r="S44" s="7">
        <f t="shared" si="0"/>
        <v>10764812.900000008</v>
      </c>
    </row>
    <row r="45" spans="1:19" ht="27.6" customHeight="1" x14ac:dyDescent="0.25">
      <c r="A45" s="86" t="s">
        <v>633</v>
      </c>
      <c r="B45" s="3">
        <v>27491.88</v>
      </c>
      <c r="C45" s="3">
        <v>28879.570000000011</v>
      </c>
      <c r="D45" s="3">
        <v>26392.04</v>
      </c>
      <c r="E45" s="3">
        <v>38778.83</v>
      </c>
      <c r="F45" s="3">
        <v>43844.98</v>
      </c>
      <c r="G45" s="3">
        <v>46776.89</v>
      </c>
      <c r="H45" s="3">
        <v>52380.33</v>
      </c>
      <c r="I45" s="3">
        <v>61033.329999999987</v>
      </c>
      <c r="J45" s="3">
        <v>56416.570000000007</v>
      </c>
      <c r="K45" s="3">
        <v>56169.09</v>
      </c>
      <c r="L45" s="3">
        <v>25129.53</v>
      </c>
      <c r="M45" s="3">
        <v>22468.02</v>
      </c>
      <c r="N45" s="3">
        <v>20603.680000000011</v>
      </c>
      <c r="O45" s="3">
        <v>32680.05999999999</v>
      </c>
      <c r="P45" s="3">
        <v>23748.52</v>
      </c>
      <c r="Q45" s="3">
        <v>26823.51</v>
      </c>
      <c r="R45" s="3">
        <v>32697.279999999999</v>
      </c>
      <c r="S45" s="7">
        <f t="shared" si="0"/>
        <v>622314.1100000001</v>
      </c>
    </row>
    <row r="46" spans="1:19" ht="27.6" customHeight="1" x14ac:dyDescent="0.25">
      <c r="A46" s="86" t="s">
        <v>632</v>
      </c>
      <c r="B46" s="3">
        <v>364088.09</v>
      </c>
      <c r="C46" s="3">
        <v>334959.72999999957</v>
      </c>
      <c r="D46" s="3">
        <v>387587.50999999972</v>
      </c>
      <c r="E46" s="3">
        <v>416457.34000000008</v>
      </c>
      <c r="F46" s="3">
        <v>456792.33999999968</v>
      </c>
      <c r="G46" s="3">
        <v>444439.18999999971</v>
      </c>
      <c r="H46" s="3">
        <v>475223.17</v>
      </c>
      <c r="I46" s="3">
        <v>488739.95999999967</v>
      </c>
      <c r="J46" s="3">
        <v>419618.29000000021</v>
      </c>
      <c r="K46" s="3">
        <v>467261.11999999941</v>
      </c>
      <c r="L46" s="3">
        <v>469500.28000000038</v>
      </c>
      <c r="M46" s="3">
        <v>478990.21000000078</v>
      </c>
      <c r="N46" s="3">
        <v>433407.31000000017</v>
      </c>
      <c r="O46" s="3">
        <v>429086.12999999971</v>
      </c>
      <c r="P46" s="3">
        <v>464855.59</v>
      </c>
      <c r="Q46" s="3">
        <v>443319.4299999997</v>
      </c>
      <c r="R46" s="3">
        <v>451403.48999999982</v>
      </c>
      <c r="S46" s="7">
        <f t="shared" si="0"/>
        <v>7425729.1799999988</v>
      </c>
    </row>
    <row r="47" spans="1:19" ht="27.6" customHeight="1" x14ac:dyDescent="0.25">
      <c r="A47" s="86" t="s">
        <v>631</v>
      </c>
      <c r="B47" s="3">
        <v>125055.27</v>
      </c>
      <c r="C47" s="3">
        <v>121918.72</v>
      </c>
      <c r="D47" s="3">
        <v>152707.25</v>
      </c>
      <c r="E47" s="3">
        <v>157851.51</v>
      </c>
      <c r="F47" s="3">
        <v>155153.14000000001</v>
      </c>
      <c r="G47" s="3">
        <v>152607.22999999981</v>
      </c>
      <c r="H47" s="3">
        <v>181386.47000000009</v>
      </c>
      <c r="I47" s="3">
        <v>216936.8899999999</v>
      </c>
      <c r="J47" s="3">
        <v>183930.97000000009</v>
      </c>
      <c r="K47" s="3">
        <v>176784.91999999981</v>
      </c>
      <c r="L47" s="3">
        <v>167532.33999999979</v>
      </c>
      <c r="M47" s="3">
        <v>180454.24000000011</v>
      </c>
      <c r="N47" s="3">
        <v>170154.6700000001</v>
      </c>
      <c r="O47" s="3">
        <v>168770.58999999991</v>
      </c>
      <c r="P47" s="3">
        <v>195966.2099999999</v>
      </c>
      <c r="Q47" s="3">
        <v>162147.03000000009</v>
      </c>
      <c r="R47" s="3">
        <v>176233.75</v>
      </c>
      <c r="S47" s="7">
        <f t="shared" si="0"/>
        <v>2845591.2</v>
      </c>
    </row>
    <row r="48" spans="1:19" ht="27.6" customHeight="1" x14ac:dyDescent="0.25">
      <c r="A48" s="86" t="s">
        <v>630</v>
      </c>
      <c r="B48" s="3">
        <v>826937.37999999989</v>
      </c>
      <c r="C48" s="3">
        <v>738253.82000000076</v>
      </c>
      <c r="D48" s="3">
        <v>773731.47399999958</v>
      </c>
      <c r="E48" s="3">
        <v>755490.74999999965</v>
      </c>
      <c r="F48" s="3">
        <v>754352.34399999969</v>
      </c>
      <c r="G48" s="3">
        <v>717010.10000000021</v>
      </c>
      <c r="H48" s="3">
        <v>657668.61</v>
      </c>
      <c r="I48" s="3">
        <v>654781.19000000041</v>
      </c>
      <c r="J48" s="3">
        <v>685375.8</v>
      </c>
      <c r="K48" s="3">
        <v>723230.32999999984</v>
      </c>
      <c r="L48" s="3">
        <v>688068.6100000001</v>
      </c>
      <c r="M48" s="3">
        <v>730014.40700000036</v>
      </c>
      <c r="N48" s="3">
        <v>664608.43999999983</v>
      </c>
      <c r="O48" s="3">
        <v>681608.99599999946</v>
      </c>
      <c r="P48" s="3">
        <v>786913.66000000015</v>
      </c>
      <c r="Q48" s="3">
        <v>720178.20999999857</v>
      </c>
      <c r="R48" s="3">
        <v>713498.83999999962</v>
      </c>
      <c r="S48" s="7">
        <f t="shared" si="0"/>
        <v>12271722.960999999</v>
      </c>
    </row>
    <row r="49" spans="1:19" ht="27.6" customHeight="1" x14ac:dyDescent="0.25">
      <c r="A49" s="86" t="s">
        <v>629</v>
      </c>
      <c r="B49" s="3">
        <v>146215.42000000001</v>
      </c>
      <c r="C49" s="3">
        <v>138377.9</v>
      </c>
      <c r="D49" s="3">
        <v>154936.07999999999</v>
      </c>
      <c r="E49" s="3">
        <v>179385.67999999991</v>
      </c>
      <c r="F49" s="3">
        <v>196951.33</v>
      </c>
      <c r="G49" s="3">
        <v>216677.93</v>
      </c>
      <c r="H49" s="3">
        <v>241980.47</v>
      </c>
      <c r="I49" s="3">
        <v>239442.6399999999</v>
      </c>
      <c r="J49" s="3">
        <v>209399.87</v>
      </c>
      <c r="K49" s="3">
        <v>188043.94000000009</v>
      </c>
      <c r="L49" s="3">
        <v>167625.20000000001</v>
      </c>
      <c r="M49" s="3">
        <v>159420.10000000009</v>
      </c>
      <c r="N49" s="3">
        <v>39856.17</v>
      </c>
      <c r="O49" s="4" t="s">
        <v>10</v>
      </c>
      <c r="P49" s="4" t="s">
        <v>10</v>
      </c>
      <c r="Q49" s="4" t="s">
        <v>10</v>
      </c>
      <c r="R49" s="4" t="s">
        <v>10</v>
      </c>
      <c r="S49" s="7">
        <f t="shared" si="0"/>
        <v>2278312.73</v>
      </c>
    </row>
    <row r="50" spans="1:19" ht="27.6" customHeight="1" x14ac:dyDescent="0.25">
      <c r="A50" s="86" t="s">
        <v>628</v>
      </c>
      <c r="B50" s="3">
        <v>225682.09000000011</v>
      </c>
      <c r="C50" s="3">
        <v>208380.25000000009</v>
      </c>
      <c r="D50" s="3">
        <v>249875.94000000009</v>
      </c>
      <c r="E50" s="3">
        <v>285972.12999999989</v>
      </c>
      <c r="F50" s="3">
        <v>307220.26000000013</v>
      </c>
      <c r="G50" s="3">
        <v>287937.12000000011</v>
      </c>
      <c r="H50" s="3">
        <v>335792.36999999988</v>
      </c>
      <c r="I50" s="3">
        <v>338152.93000000011</v>
      </c>
      <c r="J50" s="3">
        <v>319030.68999999989</v>
      </c>
      <c r="K50" s="3">
        <v>292199.42</v>
      </c>
      <c r="L50" s="3">
        <v>287291.79000000039</v>
      </c>
      <c r="M50" s="3">
        <v>286647.76000000013</v>
      </c>
      <c r="N50" s="3">
        <v>252759.12000000011</v>
      </c>
      <c r="O50" s="3">
        <v>292265.99000000022</v>
      </c>
      <c r="P50" s="3">
        <v>311736.38000000041</v>
      </c>
      <c r="Q50" s="3">
        <v>263176.50999999989</v>
      </c>
      <c r="R50" s="3">
        <v>285135.06000000011</v>
      </c>
      <c r="S50" s="7">
        <f t="shared" si="0"/>
        <v>4829255.8100000024</v>
      </c>
    </row>
    <row r="51" spans="1:19" ht="27.6" customHeight="1" x14ac:dyDescent="0.25">
      <c r="A51" s="86" t="s">
        <v>627</v>
      </c>
      <c r="B51" s="3">
        <v>341927.99000000022</v>
      </c>
      <c r="C51" s="3">
        <v>328285.2699999999</v>
      </c>
      <c r="D51" s="3">
        <v>351496.36</v>
      </c>
      <c r="E51" s="3">
        <v>357173.67000000039</v>
      </c>
      <c r="F51" s="3">
        <v>367062.42000000027</v>
      </c>
      <c r="G51" s="3">
        <v>295474.68</v>
      </c>
      <c r="H51" s="3">
        <v>354204.07999999978</v>
      </c>
      <c r="I51" s="3">
        <v>352676.2799999998</v>
      </c>
      <c r="J51" s="3">
        <v>361486.14</v>
      </c>
      <c r="K51" s="3">
        <v>382330.48000000021</v>
      </c>
      <c r="L51" s="3">
        <v>364564.6399999999</v>
      </c>
      <c r="M51" s="3">
        <v>341655.6700000001</v>
      </c>
      <c r="N51" s="3">
        <v>301423.10999999958</v>
      </c>
      <c r="O51" s="3">
        <v>310045.63000000053</v>
      </c>
      <c r="P51" s="3">
        <v>324195.08000000007</v>
      </c>
      <c r="Q51" s="3">
        <v>254707.93999999989</v>
      </c>
      <c r="R51" s="3">
        <v>258167.5</v>
      </c>
      <c r="S51" s="7">
        <f t="shared" si="0"/>
        <v>5646876.9400000004</v>
      </c>
    </row>
    <row r="52" spans="1:19" ht="27.6" customHeight="1" x14ac:dyDescent="0.25">
      <c r="A52" s="86" t="s">
        <v>626</v>
      </c>
      <c r="B52" s="3">
        <v>125922.5</v>
      </c>
      <c r="C52" s="3">
        <v>109484.0199999999</v>
      </c>
      <c r="D52" s="3">
        <v>128871.47</v>
      </c>
      <c r="E52" s="3">
        <v>123368.1</v>
      </c>
      <c r="F52" s="3">
        <v>154143.26999999999</v>
      </c>
      <c r="G52" s="3">
        <v>146426.48000000001</v>
      </c>
      <c r="H52" s="3">
        <v>119983.4200000001</v>
      </c>
      <c r="I52" s="3">
        <v>134615.21000000011</v>
      </c>
      <c r="J52" s="3">
        <v>133767.29999999999</v>
      </c>
      <c r="K52" s="3">
        <v>127718.1599999999</v>
      </c>
      <c r="L52" s="3">
        <v>105652.2200000001</v>
      </c>
      <c r="M52" s="3">
        <v>95137.64999999998</v>
      </c>
      <c r="N52" s="3">
        <v>81707.570000000036</v>
      </c>
      <c r="O52" s="3">
        <v>113977.5599999999</v>
      </c>
      <c r="P52" s="3">
        <v>117245.1900000001</v>
      </c>
      <c r="Q52" s="3">
        <v>91653.829999999958</v>
      </c>
      <c r="R52" s="3">
        <v>105429.02</v>
      </c>
      <c r="S52" s="7">
        <f t="shared" si="0"/>
        <v>2015102.9700000002</v>
      </c>
    </row>
    <row r="53" spans="1:19" ht="27.6" customHeight="1" x14ac:dyDescent="0.25">
      <c r="A53" s="86" t="s">
        <v>625</v>
      </c>
      <c r="B53" s="3">
        <v>323919.8800000007</v>
      </c>
      <c r="C53" s="3">
        <v>298625.59000000008</v>
      </c>
      <c r="D53" s="3">
        <v>328413.06</v>
      </c>
      <c r="E53" s="3">
        <v>360994.1100000001</v>
      </c>
      <c r="F53" s="3">
        <v>383166.88000000018</v>
      </c>
      <c r="G53" s="3">
        <v>378295.27999999962</v>
      </c>
      <c r="H53" s="3">
        <v>373897.67999999918</v>
      </c>
      <c r="I53" s="3">
        <v>394070.61</v>
      </c>
      <c r="J53" s="3">
        <v>375200.2</v>
      </c>
      <c r="K53" s="3">
        <v>412382.10999999952</v>
      </c>
      <c r="L53" s="3">
        <v>402877.72999999981</v>
      </c>
      <c r="M53" s="3">
        <v>418698.02000000008</v>
      </c>
      <c r="N53" s="3">
        <v>367627.20999999979</v>
      </c>
      <c r="O53" s="3">
        <v>376600.1999999996</v>
      </c>
      <c r="P53" s="3">
        <v>405276.87000000058</v>
      </c>
      <c r="Q53" s="3">
        <v>373436.55999999988</v>
      </c>
      <c r="R53" s="3">
        <v>390624.37000000023</v>
      </c>
      <c r="S53" s="7">
        <f t="shared" si="0"/>
        <v>6364106.3599999994</v>
      </c>
    </row>
    <row r="54" spans="1:19" ht="27.6" customHeight="1" x14ac:dyDescent="0.25">
      <c r="A54" s="86" t="s">
        <v>624</v>
      </c>
      <c r="B54" s="3">
        <v>526199.13000000024</v>
      </c>
      <c r="C54" s="3">
        <v>524213.31000000017</v>
      </c>
      <c r="D54" s="3">
        <v>597792.66</v>
      </c>
      <c r="E54" s="3">
        <v>561464.33000000007</v>
      </c>
      <c r="F54" s="3">
        <v>642699.33000000007</v>
      </c>
      <c r="G54" s="3">
        <v>654201.31000000029</v>
      </c>
      <c r="H54" s="3">
        <v>650547.33000000007</v>
      </c>
      <c r="I54" s="3">
        <v>600702.75000000058</v>
      </c>
      <c r="J54" s="3">
        <v>577337.39000000083</v>
      </c>
      <c r="K54" s="3">
        <v>568088.1600000005</v>
      </c>
      <c r="L54" s="3">
        <v>539195.75000000035</v>
      </c>
      <c r="M54" s="3">
        <v>501135.57999999978</v>
      </c>
      <c r="N54" s="3">
        <v>492061.4200000001</v>
      </c>
      <c r="O54" s="3">
        <v>498359.39000000019</v>
      </c>
      <c r="P54" s="3">
        <v>385220.51999999973</v>
      </c>
      <c r="Q54" s="3">
        <v>202188.37000000011</v>
      </c>
      <c r="R54" s="3">
        <v>226675.5</v>
      </c>
      <c r="S54" s="7">
        <f t="shared" si="0"/>
        <v>8748082.2300000042</v>
      </c>
    </row>
    <row r="55" spans="1:19" ht="27.6" customHeight="1" x14ac:dyDescent="0.25">
      <c r="A55" s="86" t="s">
        <v>623</v>
      </c>
      <c r="B55" s="3">
        <v>649160.10000000021</v>
      </c>
      <c r="C55" s="3">
        <v>633696.25999999943</v>
      </c>
      <c r="D55" s="3">
        <v>755734.90000000061</v>
      </c>
      <c r="E55" s="3">
        <v>848342.26</v>
      </c>
      <c r="F55" s="3">
        <v>794240.3900000006</v>
      </c>
      <c r="G55" s="3">
        <v>802951.00000000128</v>
      </c>
      <c r="H55" s="3">
        <v>822289.56999999972</v>
      </c>
      <c r="I55" s="3">
        <v>797601.03999999992</v>
      </c>
      <c r="J55" s="3">
        <v>731653.65000000061</v>
      </c>
      <c r="K55" s="3">
        <v>757085.86</v>
      </c>
      <c r="L55" s="3">
        <v>688648.39000000013</v>
      </c>
      <c r="M55" s="3">
        <v>701079.68600000057</v>
      </c>
      <c r="N55" s="3">
        <v>601161.57000000007</v>
      </c>
      <c r="O55" s="3">
        <v>602703.7000000003</v>
      </c>
      <c r="P55" s="3">
        <v>689466.68000000017</v>
      </c>
      <c r="Q55" s="3">
        <v>643994.5</v>
      </c>
      <c r="R55" s="3">
        <v>662611.67000000074</v>
      </c>
      <c r="S55" s="7">
        <f t="shared" si="0"/>
        <v>12182421.226000004</v>
      </c>
    </row>
    <row r="56" spans="1:19" ht="27.6" customHeight="1" x14ac:dyDescent="0.25">
      <c r="A56" s="86" t="s">
        <v>622</v>
      </c>
      <c r="B56" s="3">
        <v>124969.3299999999</v>
      </c>
      <c r="C56" s="3">
        <v>116205.7</v>
      </c>
      <c r="D56" s="3">
        <v>123769.86</v>
      </c>
      <c r="E56" s="3">
        <v>110848.3</v>
      </c>
      <c r="F56" s="3">
        <v>116964.36</v>
      </c>
      <c r="G56" s="3">
        <v>112874.83</v>
      </c>
      <c r="H56" s="3">
        <v>123421.87</v>
      </c>
      <c r="I56" s="3">
        <v>120477.9000000001</v>
      </c>
      <c r="J56" s="3">
        <v>99546.669999999969</v>
      </c>
      <c r="K56" s="3">
        <v>97312.069999999963</v>
      </c>
      <c r="L56" s="3">
        <v>87686.609999999986</v>
      </c>
      <c r="M56" s="3">
        <v>95186.95</v>
      </c>
      <c r="N56" s="3">
        <v>86658.820000000022</v>
      </c>
      <c r="O56" s="3">
        <v>86707.620000000039</v>
      </c>
      <c r="P56" s="3">
        <v>96246.329999999914</v>
      </c>
      <c r="Q56" s="3">
        <v>92071.56</v>
      </c>
      <c r="R56" s="3">
        <v>104994.94</v>
      </c>
      <c r="S56" s="7">
        <f t="shared" si="0"/>
        <v>1795943.72</v>
      </c>
    </row>
    <row r="57" spans="1:19" ht="27.6" customHeight="1" x14ac:dyDescent="0.25">
      <c r="A57" s="86" t="s">
        <v>621</v>
      </c>
      <c r="B57" s="3">
        <v>367281.27</v>
      </c>
      <c r="C57" s="3">
        <v>325269.75000000012</v>
      </c>
      <c r="D57" s="3">
        <v>361593.14</v>
      </c>
      <c r="E57" s="3">
        <v>415464.10000000021</v>
      </c>
      <c r="F57" s="3">
        <v>405208.95000000013</v>
      </c>
      <c r="G57" s="3">
        <v>392767.21</v>
      </c>
      <c r="H57" s="3">
        <v>459332.12000000081</v>
      </c>
      <c r="I57" s="3">
        <v>437396.09999999992</v>
      </c>
      <c r="J57" s="3">
        <v>403807.04000000033</v>
      </c>
      <c r="K57" s="3">
        <v>412640.68999999971</v>
      </c>
      <c r="L57" s="3">
        <v>379268.19</v>
      </c>
      <c r="M57" s="3">
        <v>358166.61999999988</v>
      </c>
      <c r="N57" s="3">
        <v>338212.27</v>
      </c>
      <c r="O57" s="3">
        <v>331093.15999999992</v>
      </c>
      <c r="P57" s="3">
        <v>354813.15</v>
      </c>
      <c r="Q57" s="3">
        <v>353446.0700000003</v>
      </c>
      <c r="R57" s="3">
        <v>396292.31999999989</v>
      </c>
      <c r="S57" s="7">
        <f t="shared" si="0"/>
        <v>6492052.1500000022</v>
      </c>
    </row>
    <row r="58" spans="1:19" ht="27.6" customHeight="1" x14ac:dyDescent="0.25">
      <c r="A58" s="86" t="s">
        <v>620</v>
      </c>
      <c r="B58" s="3">
        <v>523857.2600000003</v>
      </c>
      <c r="C58" s="3">
        <v>470951.98999999941</v>
      </c>
      <c r="D58" s="3">
        <v>505749.26000000018</v>
      </c>
      <c r="E58" s="3">
        <v>476708.44000000018</v>
      </c>
      <c r="F58" s="3">
        <v>534833.07999999949</v>
      </c>
      <c r="G58" s="3">
        <v>534552.34000000032</v>
      </c>
      <c r="H58" s="3">
        <v>547072.4299999997</v>
      </c>
      <c r="I58" s="3">
        <v>534896.14000000025</v>
      </c>
      <c r="J58" s="3">
        <v>476111.21999999991</v>
      </c>
      <c r="K58" s="3">
        <v>491627.68000000011</v>
      </c>
      <c r="L58" s="3">
        <v>473095.78000000009</v>
      </c>
      <c r="M58" s="3">
        <v>480014.45</v>
      </c>
      <c r="N58" s="3">
        <v>440180.04999999987</v>
      </c>
      <c r="O58" s="3">
        <v>426004.59999999951</v>
      </c>
      <c r="P58" s="3">
        <v>417222.78</v>
      </c>
      <c r="Q58" s="3">
        <v>330311.31000000011</v>
      </c>
      <c r="R58" s="3">
        <v>452834.45000000019</v>
      </c>
      <c r="S58" s="7">
        <f t="shared" si="0"/>
        <v>8116023.2600000007</v>
      </c>
    </row>
    <row r="59" spans="1:19" ht="27.6" customHeight="1" x14ac:dyDescent="0.25">
      <c r="A59" s="86" t="s">
        <v>619</v>
      </c>
      <c r="B59" s="3">
        <v>476600.20999999967</v>
      </c>
      <c r="C59" s="3">
        <v>502044.76000000042</v>
      </c>
      <c r="D59" s="3">
        <v>568345.58999999985</v>
      </c>
      <c r="E59" s="3">
        <v>517693.7900000005</v>
      </c>
      <c r="F59" s="3">
        <v>523281.02</v>
      </c>
      <c r="G59" s="3">
        <v>512606.43000000011</v>
      </c>
      <c r="H59" s="3">
        <v>517037.78000000009</v>
      </c>
      <c r="I59" s="3">
        <v>545379.84999999986</v>
      </c>
      <c r="J59" s="3">
        <v>536366.00999999954</v>
      </c>
      <c r="K59" s="3">
        <v>561119.85000000056</v>
      </c>
      <c r="L59" s="3">
        <v>532335.33999999985</v>
      </c>
      <c r="M59" s="3">
        <v>498808.88000000018</v>
      </c>
      <c r="N59" s="3">
        <v>405292.36</v>
      </c>
      <c r="O59" s="3">
        <v>433074.37999999989</v>
      </c>
      <c r="P59" s="3">
        <v>442059.40000000008</v>
      </c>
      <c r="Q59" s="3">
        <v>363797.1</v>
      </c>
      <c r="R59" s="3">
        <v>438007.73</v>
      </c>
      <c r="S59" s="7">
        <f t="shared" si="0"/>
        <v>8373850.4800000004</v>
      </c>
    </row>
    <row r="60" spans="1:19" ht="27.6" customHeight="1" x14ac:dyDescent="0.25">
      <c r="A60" s="86" t="s">
        <v>618</v>
      </c>
      <c r="B60" s="3">
        <v>350651.61000000028</v>
      </c>
      <c r="C60" s="3">
        <v>309531.88999999978</v>
      </c>
      <c r="D60" s="3">
        <v>393753.46</v>
      </c>
      <c r="E60" s="3">
        <v>445498.83999999991</v>
      </c>
      <c r="F60" s="3">
        <v>470043.72</v>
      </c>
      <c r="G60" s="3">
        <v>436683.39</v>
      </c>
      <c r="H60" s="3">
        <v>467663.60999999958</v>
      </c>
      <c r="I60" s="3">
        <v>485757.95000000019</v>
      </c>
      <c r="J60" s="3">
        <v>519055.45000000013</v>
      </c>
      <c r="K60" s="3">
        <v>512372.92999999988</v>
      </c>
      <c r="L60" s="3">
        <v>443114.77000000043</v>
      </c>
      <c r="M60" s="3">
        <v>416353.0799999999</v>
      </c>
      <c r="N60" s="3">
        <v>377788.1399999999</v>
      </c>
      <c r="O60" s="3">
        <v>389470.28999999992</v>
      </c>
      <c r="P60" s="3">
        <v>467387.40000000037</v>
      </c>
      <c r="Q60" s="3">
        <v>453479.5099999996</v>
      </c>
      <c r="R60" s="3">
        <v>460494.3</v>
      </c>
      <c r="S60" s="7">
        <f t="shared" si="0"/>
        <v>7399100.3399999999</v>
      </c>
    </row>
    <row r="61" spans="1:19" ht="27.6" customHeight="1" x14ac:dyDescent="0.25">
      <c r="A61" s="86" t="s">
        <v>617</v>
      </c>
      <c r="B61" s="3">
        <v>200020.99</v>
      </c>
      <c r="C61" s="3">
        <v>201512.5600000002</v>
      </c>
      <c r="D61" s="3">
        <v>260756.7399999999</v>
      </c>
      <c r="E61" s="3">
        <v>289010.11999999988</v>
      </c>
      <c r="F61" s="3">
        <v>324513.0799999999</v>
      </c>
      <c r="G61" s="3">
        <v>337983.60999999981</v>
      </c>
      <c r="H61" s="3">
        <v>329688.39000000007</v>
      </c>
      <c r="I61" s="3">
        <v>323245.23</v>
      </c>
      <c r="J61" s="3">
        <v>285371.37000000023</v>
      </c>
      <c r="K61" s="3">
        <v>306438.16000000009</v>
      </c>
      <c r="L61" s="3">
        <v>261037.23</v>
      </c>
      <c r="M61" s="3">
        <v>268031.84999999992</v>
      </c>
      <c r="N61" s="3">
        <v>230698.01</v>
      </c>
      <c r="O61" s="3">
        <v>241229.05999999991</v>
      </c>
      <c r="P61" s="3">
        <v>285041.73999999987</v>
      </c>
      <c r="Q61" s="3">
        <v>276405.96000000008</v>
      </c>
      <c r="R61" s="3">
        <v>302193.53999999969</v>
      </c>
      <c r="S61" s="7">
        <f t="shared" si="0"/>
        <v>4723177.6399999997</v>
      </c>
    </row>
    <row r="62" spans="1:19" ht="27.6" customHeight="1" x14ac:dyDescent="0.25">
      <c r="A62" s="86" t="s">
        <v>616</v>
      </c>
      <c r="B62" s="3">
        <v>917036.19</v>
      </c>
      <c r="C62" s="3">
        <v>795249.05000000063</v>
      </c>
      <c r="D62" s="3">
        <v>900634.2699999999</v>
      </c>
      <c r="E62" s="3">
        <v>930932.01999999955</v>
      </c>
      <c r="F62" s="3">
        <v>964954.97000000125</v>
      </c>
      <c r="G62" s="3">
        <v>972469.37000000011</v>
      </c>
      <c r="H62" s="3">
        <v>1017865.050000001</v>
      </c>
      <c r="I62" s="3">
        <v>986010.13000000035</v>
      </c>
      <c r="J62" s="3">
        <v>948953.96999999974</v>
      </c>
      <c r="K62" s="3">
        <v>991986.71000000054</v>
      </c>
      <c r="L62" s="3">
        <v>944287.9800000001</v>
      </c>
      <c r="M62" s="3">
        <v>984409.65000000014</v>
      </c>
      <c r="N62" s="3">
        <v>838950.51</v>
      </c>
      <c r="O62" s="3">
        <v>888615.47999999975</v>
      </c>
      <c r="P62" s="3">
        <v>945179.70000000065</v>
      </c>
      <c r="Q62" s="3">
        <v>877257.85000000102</v>
      </c>
      <c r="R62" s="3">
        <v>757752.38000000024</v>
      </c>
      <c r="S62" s="7">
        <f t="shared" si="0"/>
        <v>15662545.280000009</v>
      </c>
    </row>
    <row r="63" spans="1:19" ht="27.6" customHeight="1" x14ac:dyDescent="0.25">
      <c r="A63" s="86" t="s">
        <v>615</v>
      </c>
      <c r="B63" s="3">
        <v>204509.67</v>
      </c>
      <c r="C63" s="3">
        <v>171458.47</v>
      </c>
      <c r="D63" s="3">
        <v>202960.93000000011</v>
      </c>
      <c r="E63" s="3">
        <v>219274.09999999989</v>
      </c>
      <c r="F63" s="3">
        <v>103844.18</v>
      </c>
      <c r="G63" s="4" t="s">
        <v>10</v>
      </c>
      <c r="H63" s="4" t="s">
        <v>10</v>
      </c>
      <c r="I63" s="4" t="s">
        <v>10</v>
      </c>
      <c r="J63" s="4" t="s">
        <v>10</v>
      </c>
      <c r="K63" s="3">
        <v>217324.14999999991</v>
      </c>
      <c r="L63" s="3">
        <v>213660.50000000009</v>
      </c>
      <c r="M63" s="3">
        <v>216340.89</v>
      </c>
      <c r="N63" s="3">
        <v>202317.6400000001</v>
      </c>
      <c r="O63" s="3">
        <v>194923.21</v>
      </c>
      <c r="P63" s="3">
        <v>210113.58000000051</v>
      </c>
      <c r="Q63" s="3">
        <v>188579.46</v>
      </c>
      <c r="R63" s="3">
        <v>199809.63</v>
      </c>
      <c r="S63" s="7">
        <f t="shared" si="0"/>
        <v>2545116.41</v>
      </c>
    </row>
    <row r="64" spans="1:19" ht="27.6" customHeight="1" x14ac:dyDescent="0.25">
      <c r="A64" s="86" t="s">
        <v>614</v>
      </c>
      <c r="B64" s="3">
        <v>449456.64000000042</v>
      </c>
      <c r="C64" s="3">
        <v>379214.36</v>
      </c>
      <c r="D64" s="3">
        <v>395955.52000000008</v>
      </c>
      <c r="E64" s="3">
        <v>391267.97</v>
      </c>
      <c r="F64" s="3">
        <v>411856.40000000008</v>
      </c>
      <c r="G64" s="3">
        <v>447704.36999999982</v>
      </c>
      <c r="H64" s="3">
        <v>462358.21</v>
      </c>
      <c r="I64" s="3">
        <v>458279.48999999987</v>
      </c>
      <c r="J64" s="3">
        <v>431269.40000000049</v>
      </c>
      <c r="K64" s="3">
        <v>434110.19000000012</v>
      </c>
      <c r="L64" s="3">
        <v>392683.77000000008</v>
      </c>
      <c r="M64" s="3">
        <v>417650.80999999982</v>
      </c>
      <c r="N64" s="3">
        <v>419428.65</v>
      </c>
      <c r="O64" s="3">
        <v>430706.91000000032</v>
      </c>
      <c r="P64" s="3">
        <v>432758.58000000007</v>
      </c>
      <c r="Q64" s="3">
        <v>388341.95999999979</v>
      </c>
      <c r="R64" s="3">
        <v>411933.66000000009</v>
      </c>
      <c r="S64" s="7">
        <f t="shared" si="0"/>
        <v>7154976.8900000015</v>
      </c>
    </row>
    <row r="65" spans="1:19" ht="27.6" customHeight="1" x14ac:dyDescent="0.25">
      <c r="A65" s="86" t="s">
        <v>613</v>
      </c>
      <c r="B65" s="3">
        <v>124631.78</v>
      </c>
      <c r="C65" s="3">
        <v>91846.849999999962</v>
      </c>
      <c r="D65" s="3">
        <v>92162.880000000019</v>
      </c>
      <c r="E65" s="3">
        <v>98932.41</v>
      </c>
      <c r="F65" s="3">
        <v>105087.63</v>
      </c>
      <c r="G65" s="3">
        <v>99865.33</v>
      </c>
      <c r="H65" s="3">
        <v>122262.6100000001</v>
      </c>
      <c r="I65" s="3">
        <v>122926.3100000001</v>
      </c>
      <c r="J65" s="3">
        <v>117451.38</v>
      </c>
      <c r="K65" s="3">
        <v>108487.85</v>
      </c>
      <c r="L65" s="3">
        <v>96525.50999999998</v>
      </c>
      <c r="M65" s="3">
        <v>122576.02</v>
      </c>
      <c r="N65" s="3">
        <v>109844.83</v>
      </c>
      <c r="O65" s="3">
        <v>92077.379999999961</v>
      </c>
      <c r="P65" s="3">
        <v>99448.810000000027</v>
      </c>
      <c r="Q65" s="3">
        <v>86479.569999999978</v>
      </c>
      <c r="R65" s="3">
        <v>88052.949999999968</v>
      </c>
      <c r="S65" s="7">
        <f t="shared" si="0"/>
        <v>1778660.1</v>
      </c>
    </row>
    <row r="66" spans="1:19" ht="27.6" customHeight="1" x14ac:dyDescent="0.25">
      <c r="A66" s="86" t="s">
        <v>612</v>
      </c>
      <c r="B66" s="3">
        <v>265193.52</v>
      </c>
      <c r="C66" s="3">
        <v>266328.57</v>
      </c>
      <c r="D66" s="3">
        <v>284012.99999999988</v>
      </c>
      <c r="E66" s="3">
        <v>291986.10000000021</v>
      </c>
      <c r="F66" s="3">
        <v>322814.74</v>
      </c>
      <c r="G66" s="3">
        <v>349020.39000000042</v>
      </c>
      <c r="H66" s="3">
        <v>390838.06000000017</v>
      </c>
      <c r="I66" s="3">
        <v>382323.25</v>
      </c>
      <c r="J66" s="3">
        <v>342533.31999999977</v>
      </c>
      <c r="K66" s="3">
        <v>332011.60999999993</v>
      </c>
      <c r="L66" s="3">
        <v>297070.16999999993</v>
      </c>
      <c r="M66" s="3">
        <v>291813.56999999989</v>
      </c>
      <c r="N66" s="3">
        <v>262016.91</v>
      </c>
      <c r="O66" s="3">
        <v>262218.51000000013</v>
      </c>
      <c r="P66" s="3">
        <v>303747.30000000022</v>
      </c>
      <c r="Q66" s="3">
        <v>268806.00999999989</v>
      </c>
      <c r="R66" s="3">
        <v>286551.59999999998</v>
      </c>
      <c r="S66" s="7">
        <f t="shared" si="0"/>
        <v>5199286.63</v>
      </c>
    </row>
    <row r="67" spans="1:19" ht="27.6" customHeight="1" x14ac:dyDescent="0.25">
      <c r="A67" s="86" t="s">
        <v>611</v>
      </c>
      <c r="B67" s="3">
        <v>272887.13000000012</v>
      </c>
      <c r="C67" s="3">
        <v>236882.82</v>
      </c>
      <c r="D67" s="3">
        <v>271200.38999999978</v>
      </c>
      <c r="E67" s="3">
        <v>271658.66000000009</v>
      </c>
      <c r="F67" s="3">
        <v>287644.98999999987</v>
      </c>
      <c r="G67" s="3">
        <v>280952.31999999989</v>
      </c>
      <c r="H67" s="3">
        <v>287321.79000000021</v>
      </c>
      <c r="I67" s="3">
        <v>285005.4200000001</v>
      </c>
      <c r="J67" s="3">
        <v>268661.31999999989</v>
      </c>
      <c r="K67" s="3">
        <v>298642.13999999978</v>
      </c>
      <c r="L67" s="3">
        <v>295262.59999999992</v>
      </c>
      <c r="M67" s="3">
        <v>304967.67000000022</v>
      </c>
      <c r="N67" s="3">
        <v>279801.9800000001</v>
      </c>
      <c r="O67" s="3">
        <v>289871.68999999989</v>
      </c>
      <c r="P67" s="3">
        <v>302966.40000000031</v>
      </c>
      <c r="Q67" s="3">
        <v>280803.27000000019</v>
      </c>
      <c r="R67" s="3">
        <v>286613.8</v>
      </c>
      <c r="S67" s="7">
        <f t="shared" ref="S67:S131" si="1">SUM(B67:R67)</f>
        <v>4801144.3900000006</v>
      </c>
    </row>
    <row r="68" spans="1:19" ht="27.6" customHeight="1" x14ac:dyDescent="0.25">
      <c r="A68" s="86" t="s">
        <v>610</v>
      </c>
      <c r="B68" s="3">
        <v>176144.22000000009</v>
      </c>
      <c r="C68" s="3">
        <v>172982.5400000001</v>
      </c>
      <c r="D68" s="3">
        <v>203736.61</v>
      </c>
      <c r="E68" s="3">
        <v>190281.4800000001</v>
      </c>
      <c r="F68" s="3">
        <v>212086.39</v>
      </c>
      <c r="G68" s="3">
        <v>196721.1</v>
      </c>
      <c r="H68" s="3">
        <v>228536.46999999991</v>
      </c>
      <c r="I68" s="3">
        <v>219886.22</v>
      </c>
      <c r="J68" s="3">
        <v>220537.41</v>
      </c>
      <c r="K68" s="3">
        <v>246383.9199999999</v>
      </c>
      <c r="L68" s="3">
        <v>207683.71</v>
      </c>
      <c r="M68" s="3">
        <v>198141.48</v>
      </c>
      <c r="N68" s="3">
        <v>167363.41000000021</v>
      </c>
      <c r="O68" s="3">
        <v>174708.94000000009</v>
      </c>
      <c r="P68" s="3">
        <v>191683.65000000011</v>
      </c>
      <c r="Q68" s="3">
        <v>185498.53</v>
      </c>
      <c r="R68" s="3">
        <v>202379.75000000029</v>
      </c>
      <c r="S68" s="7">
        <f t="shared" si="1"/>
        <v>3394755.8300000005</v>
      </c>
    </row>
    <row r="69" spans="1:19" ht="27.6" customHeight="1" x14ac:dyDescent="0.25">
      <c r="A69" s="86" t="s">
        <v>609</v>
      </c>
      <c r="B69" s="3">
        <v>771978.24000000034</v>
      </c>
      <c r="C69" s="3">
        <v>693555.61999999906</v>
      </c>
      <c r="D69" s="3">
        <v>788220.71999999916</v>
      </c>
      <c r="E69" s="3">
        <v>814401.78</v>
      </c>
      <c r="F69" s="3">
        <v>746343.32000000076</v>
      </c>
      <c r="G69" s="3">
        <v>812244.6100000001</v>
      </c>
      <c r="H69" s="3">
        <v>845779.97999999975</v>
      </c>
      <c r="I69" s="3">
        <v>865124.95000000007</v>
      </c>
      <c r="J69" s="3">
        <v>807703.950000001</v>
      </c>
      <c r="K69" s="3">
        <v>848983.31</v>
      </c>
      <c r="L69" s="3">
        <v>777863.0299999998</v>
      </c>
      <c r="M69" s="3">
        <v>818278.02999999945</v>
      </c>
      <c r="N69" s="3">
        <v>717678.14999999967</v>
      </c>
      <c r="O69" s="3">
        <v>752940.80999999994</v>
      </c>
      <c r="P69" s="3">
        <v>800511.10999999987</v>
      </c>
      <c r="Q69" s="3">
        <v>712570.38000000187</v>
      </c>
      <c r="R69" s="3">
        <v>721396.98000000045</v>
      </c>
      <c r="S69" s="7">
        <f t="shared" si="1"/>
        <v>13295574.970000003</v>
      </c>
    </row>
    <row r="70" spans="1:19" ht="27.6" customHeight="1" x14ac:dyDescent="0.25">
      <c r="A70" s="86" t="s">
        <v>608</v>
      </c>
      <c r="B70" s="3">
        <v>241873.1899999998</v>
      </c>
      <c r="C70" s="3">
        <v>241174.96999999991</v>
      </c>
      <c r="D70" s="3">
        <v>306279.15000000008</v>
      </c>
      <c r="E70" s="3">
        <v>405287.50999999931</v>
      </c>
      <c r="F70" s="3">
        <v>464180.7000000003</v>
      </c>
      <c r="G70" s="3">
        <v>514113.8400000002</v>
      </c>
      <c r="H70" s="3">
        <v>505391.17999999953</v>
      </c>
      <c r="I70" s="3">
        <v>502330.91999999911</v>
      </c>
      <c r="J70" s="3">
        <v>428464.72999999992</v>
      </c>
      <c r="K70" s="3">
        <v>429091.21999999991</v>
      </c>
      <c r="L70" s="3">
        <v>367324.64000000007</v>
      </c>
      <c r="M70" s="3">
        <v>321021.98</v>
      </c>
      <c r="N70" s="3">
        <v>283250.89000000007</v>
      </c>
      <c r="O70" s="3">
        <v>274934.06000000017</v>
      </c>
      <c r="P70" s="3">
        <v>334503.19000000018</v>
      </c>
      <c r="Q70" s="3">
        <v>387820.43999999971</v>
      </c>
      <c r="R70" s="3">
        <v>443185.31000000029</v>
      </c>
      <c r="S70" s="7">
        <f t="shared" si="1"/>
        <v>6450227.9199999981</v>
      </c>
    </row>
    <row r="71" spans="1:19" ht="27.6" customHeight="1" x14ac:dyDescent="0.25">
      <c r="A71" s="86" t="s">
        <v>607</v>
      </c>
      <c r="B71" s="3">
        <v>434490.5799999999</v>
      </c>
      <c r="C71" s="3">
        <v>395073.8400000002</v>
      </c>
      <c r="D71" s="3">
        <v>443594.04999999941</v>
      </c>
      <c r="E71" s="3">
        <v>465696.16999999952</v>
      </c>
      <c r="F71" s="3">
        <v>443005.73</v>
      </c>
      <c r="G71" s="3">
        <v>480368.4300000004</v>
      </c>
      <c r="H71" s="3">
        <v>508474.18000000069</v>
      </c>
      <c r="I71" s="3">
        <v>552135.68000000017</v>
      </c>
      <c r="J71" s="3">
        <v>473579.88999999949</v>
      </c>
      <c r="K71" s="3">
        <v>441489.72999999969</v>
      </c>
      <c r="L71" s="3">
        <v>428905.9200000001</v>
      </c>
      <c r="M71" s="3">
        <v>467006.50000000029</v>
      </c>
      <c r="N71" s="3">
        <v>404056.86</v>
      </c>
      <c r="O71" s="3">
        <v>421665.47999999952</v>
      </c>
      <c r="P71" s="3">
        <v>421691.83000000019</v>
      </c>
      <c r="Q71" s="3">
        <v>370461.95000000019</v>
      </c>
      <c r="R71" s="3">
        <v>392543.91</v>
      </c>
      <c r="S71" s="7">
        <f t="shared" si="1"/>
        <v>7544240.7299999995</v>
      </c>
    </row>
    <row r="72" spans="1:19" ht="27.6" customHeight="1" x14ac:dyDescent="0.25">
      <c r="A72" s="86" t="s">
        <v>606</v>
      </c>
      <c r="B72" s="3">
        <v>665775.6600000012</v>
      </c>
      <c r="C72" s="3">
        <v>715537.05000000098</v>
      </c>
      <c r="D72" s="3">
        <v>835327.7799999991</v>
      </c>
      <c r="E72" s="3">
        <v>958325.97000000032</v>
      </c>
      <c r="F72" s="3">
        <v>880897.15000000154</v>
      </c>
      <c r="G72" s="3">
        <v>737692.37000000069</v>
      </c>
      <c r="H72" s="3">
        <v>834895.89999999991</v>
      </c>
      <c r="I72" s="3">
        <v>833025.40999999945</v>
      </c>
      <c r="J72" s="3">
        <v>827850.3400000002</v>
      </c>
      <c r="K72" s="3">
        <v>848179.59999999986</v>
      </c>
      <c r="L72" s="3">
        <v>767948.58000000031</v>
      </c>
      <c r="M72" s="3">
        <v>778899.64000000095</v>
      </c>
      <c r="N72" s="3">
        <v>624022.41999999969</v>
      </c>
      <c r="O72" s="3">
        <v>612879.86000000034</v>
      </c>
      <c r="P72" s="3">
        <v>528785.98999999987</v>
      </c>
      <c r="Q72" s="3">
        <v>389756.48999999987</v>
      </c>
      <c r="R72" s="3">
        <v>362994.46</v>
      </c>
      <c r="S72" s="7">
        <f t="shared" si="1"/>
        <v>12202794.670000006</v>
      </c>
    </row>
    <row r="73" spans="1:19" ht="27.6" customHeight="1" x14ac:dyDescent="0.25">
      <c r="A73" s="86" t="s">
        <v>605</v>
      </c>
      <c r="B73" s="3">
        <v>58287.989999999991</v>
      </c>
      <c r="C73" s="3">
        <v>46520.060000000012</v>
      </c>
      <c r="D73" s="3">
        <v>55500.969999999987</v>
      </c>
      <c r="E73" s="3">
        <v>48892.490000000027</v>
      </c>
      <c r="F73" s="3">
        <v>43825.16</v>
      </c>
      <c r="G73" s="3">
        <v>41588.899999999987</v>
      </c>
      <c r="H73" s="3">
        <v>38043.410000000003</v>
      </c>
      <c r="I73" s="3">
        <v>35153.430000000008</v>
      </c>
      <c r="J73" s="3">
        <v>23704.149999999991</v>
      </c>
      <c r="K73" s="3">
        <v>49637.400000000023</v>
      </c>
      <c r="L73" s="3">
        <v>30151.46000000001</v>
      </c>
      <c r="M73" s="3">
        <v>26202.11</v>
      </c>
      <c r="N73" s="3">
        <v>24211.439999999999</v>
      </c>
      <c r="O73" s="3">
        <v>28698.21000000001</v>
      </c>
      <c r="P73" s="3">
        <v>43374.609999999993</v>
      </c>
      <c r="Q73" s="3">
        <v>33625.4</v>
      </c>
      <c r="R73" s="3">
        <v>36515.999999999993</v>
      </c>
      <c r="S73" s="7">
        <f t="shared" si="1"/>
        <v>663933.18999999994</v>
      </c>
    </row>
    <row r="74" spans="1:19" ht="27.6" customHeight="1" x14ac:dyDescent="0.25">
      <c r="A74" s="86" t="s">
        <v>604</v>
      </c>
      <c r="B74" s="3">
        <v>341101.01000000013</v>
      </c>
      <c r="C74" s="3">
        <v>315118.84999999951</v>
      </c>
      <c r="D74" s="3">
        <v>335713.66</v>
      </c>
      <c r="E74" s="3">
        <v>356256.93999999989</v>
      </c>
      <c r="F74" s="3">
        <v>351246.56000000029</v>
      </c>
      <c r="G74" s="3">
        <v>335199.42999999982</v>
      </c>
      <c r="H74" s="3">
        <v>345506.42000000027</v>
      </c>
      <c r="I74" s="3">
        <v>350280.08999999968</v>
      </c>
      <c r="J74" s="3">
        <v>341896.38000000012</v>
      </c>
      <c r="K74" s="3">
        <v>364427.64</v>
      </c>
      <c r="L74" s="3">
        <v>327182.98</v>
      </c>
      <c r="M74" s="3">
        <v>353376.77</v>
      </c>
      <c r="N74" s="3">
        <v>333204.42999999988</v>
      </c>
      <c r="O74" s="3">
        <v>327755.27</v>
      </c>
      <c r="P74" s="3">
        <v>327420.07000000012</v>
      </c>
      <c r="Q74" s="3">
        <v>278198.45000000013</v>
      </c>
      <c r="R74" s="3">
        <v>293330.48</v>
      </c>
      <c r="S74" s="7">
        <f t="shared" si="1"/>
        <v>5677215.4299999997</v>
      </c>
    </row>
    <row r="75" spans="1:19" ht="27.6" customHeight="1" x14ac:dyDescent="0.25">
      <c r="A75" s="86" t="s">
        <v>603</v>
      </c>
      <c r="B75" s="3">
        <v>45431.23</v>
      </c>
      <c r="C75" s="3">
        <v>38646.57</v>
      </c>
      <c r="D75" s="3">
        <v>46268.660000000018</v>
      </c>
      <c r="E75" s="3">
        <v>54504.390000000007</v>
      </c>
      <c r="F75" s="3">
        <v>54886.899999999987</v>
      </c>
      <c r="G75" s="3">
        <v>52793.669999999976</v>
      </c>
      <c r="H75" s="3">
        <v>58134.190000000039</v>
      </c>
      <c r="I75" s="3">
        <v>63352.849999999977</v>
      </c>
      <c r="J75" s="3">
        <v>59957.680000000008</v>
      </c>
      <c r="K75" s="3">
        <v>60378.970000000038</v>
      </c>
      <c r="L75" s="3">
        <v>46044.490000000027</v>
      </c>
      <c r="M75" s="3">
        <v>47933.559999999932</v>
      </c>
      <c r="N75" s="3">
        <v>46882.35</v>
      </c>
      <c r="O75" s="3">
        <v>40075.610000000008</v>
      </c>
      <c r="P75" s="3">
        <v>41007.189999999981</v>
      </c>
      <c r="Q75" s="3">
        <v>39648.019999999997</v>
      </c>
      <c r="R75" s="3">
        <v>40644.700000000012</v>
      </c>
      <c r="S75" s="7">
        <f t="shared" si="1"/>
        <v>836591.03</v>
      </c>
    </row>
    <row r="76" spans="1:19" ht="27.6" customHeight="1" x14ac:dyDescent="0.25">
      <c r="A76" s="86" t="s">
        <v>602</v>
      </c>
      <c r="B76" s="3">
        <v>601760.83000000007</v>
      </c>
      <c r="C76" s="3">
        <v>580379.52999999945</v>
      </c>
      <c r="D76" s="3">
        <v>658197.83999999973</v>
      </c>
      <c r="E76" s="3">
        <v>683730.11999999941</v>
      </c>
      <c r="F76" s="3">
        <v>706894.46999999986</v>
      </c>
      <c r="G76" s="3">
        <v>707397.91999999969</v>
      </c>
      <c r="H76" s="3">
        <v>716505.74999999977</v>
      </c>
      <c r="I76" s="3">
        <v>710651.9299999997</v>
      </c>
      <c r="J76" s="3">
        <v>684822.77000000107</v>
      </c>
      <c r="K76" s="3">
        <v>741283.08000000112</v>
      </c>
      <c r="L76" s="3">
        <v>704432.59999999986</v>
      </c>
      <c r="M76" s="3">
        <v>709465.2499999993</v>
      </c>
      <c r="N76" s="3">
        <v>627270.94999999949</v>
      </c>
      <c r="O76" s="3">
        <v>636437.67999999982</v>
      </c>
      <c r="P76" s="3">
        <v>677839.56</v>
      </c>
      <c r="Q76" s="3">
        <v>617501.71999999904</v>
      </c>
      <c r="R76" s="3">
        <v>665029.88000000035</v>
      </c>
      <c r="S76" s="7">
        <f t="shared" si="1"/>
        <v>11429601.879999999</v>
      </c>
    </row>
    <row r="77" spans="1:19" ht="27.6" customHeight="1" x14ac:dyDescent="0.25">
      <c r="A77" s="86" t="s">
        <v>601</v>
      </c>
      <c r="B77" s="3">
        <v>271650.78000000009</v>
      </c>
      <c r="C77" s="3">
        <v>257109.95</v>
      </c>
      <c r="D77" s="3">
        <v>332830.77000000008</v>
      </c>
      <c r="E77" s="3">
        <v>405299.8400000002</v>
      </c>
      <c r="F77" s="3">
        <v>446782.96000000008</v>
      </c>
      <c r="G77" s="3">
        <v>503350.26999999973</v>
      </c>
      <c r="H77" s="3">
        <v>490921.37000000011</v>
      </c>
      <c r="I77" s="3">
        <v>506857.20999999979</v>
      </c>
      <c r="J77" s="3">
        <v>443926.35999999969</v>
      </c>
      <c r="K77" s="3">
        <v>437691.35000000033</v>
      </c>
      <c r="L77" s="3">
        <v>380806.68999999983</v>
      </c>
      <c r="M77" s="3">
        <v>361190.3899999999</v>
      </c>
      <c r="N77" s="3">
        <v>288776.42999999988</v>
      </c>
      <c r="O77" s="3">
        <v>304089.35000000033</v>
      </c>
      <c r="P77" s="3">
        <v>370794.60000000062</v>
      </c>
      <c r="Q77" s="3">
        <v>413608.3</v>
      </c>
      <c r="R77" s="3">
        <v>470926.81999999989</v>
      </c>
      <c r="S77" s="7">
        <f t="shared" si="1"/>
        <v>6686613.4400000004</v>
      </c>
    </row>
    <row r="78" spans="1:19" ht="27.6" customHeight="1" x14ac:dyDescent="0.25">
      <c r="A78" s="86" t="s">
        <v>600</v>
      </c>
      <c r="B78" s="3">
        <v>355167.47000000009</v>
      </c>
      <c r="C78" s="3">
        <v>305788.36999999988</v>
      </c>
      <c r="D78" s="3">
        <v>308030.85999999952</v>
      </c>
      <c r="E78" s="3">
        <v>315440.64000000019</v>
      </c>
      <c r="F78" s="3">
        <v>308004.46999999997</v>
      </c>
      <c r="G78" s="3">
        <v>300958.05999999982</v>
      </c>
      <c r="H78" s="3">
        <v>303385.48999999941</v>
      </c>
      <c r="I78" s="3">
        <v>342956.89999999979</v>
      </c>
      <c r="J78" s="3">
        <v>327520.09999999992</v>
      </c>
      <c r="K78" s="3">
        <v>332140.24</v>
      </c>
      <c r="L78" s="3">
        <v>314104.76</v>
      </c>
      <c r="M78" s="3">
        <v>310402.78000000003</v>
      </c>
      <c r="N78" s="3">
        <v>269827.45</v>
      </c>
      <c r="O78" s="3">
        <v>284592.4800000001</v>
      </c>
      <c r="P78" s="3">
        <v>276916.01</v>
      </c>
      <c r="Q78" s="3">
        <v>279750.1100000001</v>
      </c>
      <c r="R78" s="3">
        <v>311684.24</v>
      </c>
      <c r="S78" s="7">
        <f t="shared" si="1"/>
        <v>5246670.43</v>
      </c>
    </row>
    <row r="79" spans="1:19" ht="27.6" customHeight="1" x14ac:dyDescent="0.25">
      <c r="A79" s="86" t="s">
        <v>729</v>
      </c>
      <c r="B79" s="4" t="s">
        <v>10</v>
      </c>
      <c r="C79" s="4" t="s">
        <v>10</v>
      </c>
      <c r="D79" s="4" t="s">
        <v>10</v>
      </c>
      <c r="E79" s="4" t="s">
        <v>10</v>
      </c>
      <c r="F79" s="4" t="s">
        <v>10</v>
      </c>
      <c r="G79" s="3">
        <v>382458.7099999999</v>
      </c>
      <c r="H79" s="3">
        <v>1051823.639999998</v>
      </c>
      <c r="I79" s="3">
        <v>1121483.8999999999</v>
      </c>
      <c r="J79" s="3">
        <v>1159603.879999999</v>
      </c>
      <c r="K79" s="3">
        <v>1281692.7699999991</v>
      </c>
      <c r="L79" s="3">
        <v>1322656.78</v>
      </c>
      <c r="M79" s="3">
        <v>1346743.58</v>
      </c>
      <c r="N79" s="3">
        <v>1154186.57</v>
      </c>
      <c r="O79" s="3">
        <v>1280850.2500000009</v>
      </c>
      <c r="P79" s="3">
        <v>1242667.54</v>
      </c>
      <c r="Q79" s="3">
        <v>983115.85999999987</v>
      </c>
      <c r="R79" s="3">
        <v>1034964.340000001</v>
      </c>
      <c r="S79" s="7">
        <f t="shared" si="1"/>
        <v>13362247.819999998</v>
      </c>
    </row>
    <row r="80" spans="1:19" ht="27.6" customHeight="1" x14ac:dyDescent="0.25">
      <c r="A80" s="86" t="s">
        <v>728</v>
      </c>
      <c r="B80" s="3">
        <v>588407.77999999898</v>
      </c>
      <c r="C80" s="3">
        <v>526589.63000000059</v>
      </c>
      <c r="D80" s="3">
        <v>579751.66</v>
      </c>
      <c r="E80" s="3">
        <v>597528.13000000024</v>
      </c>
      <c r="F80" s="3">
        <v>632568.95999999845</v>
      </c>
      <c r="G80" s="3">
        <v>631581.72000000009</v>
      </c>
      <c r="H80" s="3">
        <v>648145.38999999873</v>
      </c>
      <c r="I80" s="3">
        <v>640937.01999999967</v>
      </c>
      <c r="J80" s="3">
        <v>615556.99000000034</v>
      </c>
      <c r="K80" s="3">
        <v>655713.92999999865</v>
      </c>
      <c r="L80" s="3">
        <v>627762.38999999966</v>
      </c>
      <c r="M80" s="3">
        <v>648979.03999999969</v>
      </c>
      <c r="N80" s="3">
        <v>586324.4499999996</v>
      </c>
      <c r="O80" s="3">
        <v>580534.56000000006</v>
      </c>
      <c r="P80" s="3">
        <v>606177.81000000041</v>
      </c>
      <c r="Q80" s="3">
        <v>520320.14000000071</v>
      </c>
      <c r="R80" s="3">
        <v>557926.89999999956</v>
      </c>
      <c r="S80" s="7">
        <f t="shared" si="1"/>
        <v>10244806.499999996</v>
      </c>
    </row>
    <row r="81" spans="1:19" ht="27.6" customHeight="1" x14ac:dyDescent="0.25">
      <c r="A81" s="86" t="s">
        <v>727</v>
      </c>
      <c r="B81" s="3">
        <v>511607.07999999978</v>
      </c>
      <c r="C81" s="3">
        <v>513067.97000000009</v>
      </c>
      <c r="D81" s="3">
        <v>581793.51</v>
      </c>
      <c r="E81" s="3">
        <v>533877.96</v>
      </c>
      <c r="F81" s="3">
        <v>580096.32999999938</v>
      </c>
      <c r="G81" s="3">
        <v>524637.09999999986</v>
      </c>
      <c r="H81" s="3">
        <v>515968.29999999958</v>
      </c>
      <c r="I81" s="3">
        <v>539196.7200000002</v>
      </c>
      <c r="J81" s="3">
        <v>532411.3400000002</v>
      </c>
      <c r="K81" s="3">
        <v>645282.79000000062</v>
      </c>
      <c r="L81" s="3">
        <v>555862.08000000031</v>
      </c>
      <c r="M81" s="3">
        <v>578879.01</v>
      </c>
      <c r="N81" s="3">
        <v>526410.5299999998</v>
      </c>
      <c r="O81" s="3">
        <v>530997.36999999965</v>
      </c>
      <c r="P81" s="3">
        <v>587876.37999999966</v>
      </c>
      <c r="Q81" s="3">
        <v>516353.3499999998</v>
      </c>
      <c r="R81" s="3">
        <v>594353.26</v>
      </c>
      <c r="S81" s="7">
        <f t="shared" si="1"/>
        <v>9368671.0799999982</v>
      </c>
    </row>
    <row r="82" spans="1:19" ht="27.6" customHeight="1" x14ac:dyDescent="0.25">
      <c r="A82" s="86" t="s">
        <v>726</v>
      </c>
      <c r="B82" s="3">
        <v>269922.1700000001</v>
      </c>
      <c r="C82" s="3">
        <v>256904.38000000021</v>
      </c>
      <c r="D82" s="3">
        <v>312912.18999999989</v>
      </c>
      <c r="E82" s="3">
        <v>322488.33000000007</v>
      </c>
      <c r="F82" s="3">
        <v>340556.23000000021</v>
      </c>
      <c r="G82" s="3">
        <v>336334.34999999992</v>
      </c>
      <c r="H82" s="3">
        <v>344763.62999999977</v>
      </c>
      <c r="I82" s="3">
        <v>343972.52000000031</v>
      </c>
      <c r="J82" s="3">
        <v>329034.89</v>
      </c>
      <c r="K82" s="3">
        <v>343743.93000000023</v>
      </c>
      <c r="L82" s="3">
        <v>328898.5799999999</v>
      </c>
      <c r="M82" s="3">
        <v>329064.4799999994</v>
      </c>
      <c r="N82" s="3">
        <v>306047.5799999999</v>
      </c>
      <c r="O82" s="3">
        <v>309088.28999999998</v>
      </c>
      <c r="P82" s="3">
        <v>278622.90999999992</v>
      </c>
      <c r="Q82" s="3">
        <v>240472.85</v>
      </c>
      <c r="R82" s="3">
        <v>254678.9899999999</v>
      </c>
      <c r="S82" s="7">
        <f t="shared" si="1"/>
        <v>5247506.3000000007</v>
      </c>
    </row>
    <row r="83" spans="1:19" ht="27.6" customHeight="1" x14ac:dyDescent="0.25">
      <c r="A83" s="86" t="s">
        <v>725</v>
      </c>
      <c r="B83" s="3">
        <v>401135.22000000038</v>
      </c>
      <c r="C83" s="3">
        <v>352287.77999999962</v>
      </c>
      <c r="D83" s="3">
        <v>445518.45000000013</v>
      </c>
      <c r="E83" s="3">
        <v>506068.43</v>
      </c>
      <c r="F83" s="3">
        <v>589663.01999999967</v>
      </c>
      <c r="G83" s="3">
        <v>657637.20000000007</v>
      </c>
      <c r="H83" s="3">
        <v>653076.10999999987</v>
      </c>
      <c r="I83" s="3">
        <v>665613.01999999979</v>
      </c>
      <c r="J83" s="3">
        <v>582459.16999999946</v>
      </c>
      <c r="K83" s="3">
        <v>588735.7699999999</v>
      </c>
      <c r="L83" s="3">
        <v>508552.64000000007</v>
      </c>
      <c r="M83" s="3">
        <v>496037.27999999991</v>
      </c>
      <c r="N83" s="3">
        <v>443506.81000000011</v>
      </c>
      <c r="O83" s="3">
        <v>455060.22999999957</v>
      </c>
      <c r="P83" s="3">
        <v>511066.04</v>
      </c>
      <c r="Q83" s="3">
        <v>499818.10999999981</v>
      </c>
      <c r="R83" s="3">
        <v>586572.14000000025</v>
      </c>
      <c r="S83" s="7">
        <f t="shared" si="1"/>
        <v>8942807.4199999981</v>
      </c>
    </row>
    <row r="84" spans="1:19" ht="27.6" customHeight="1" x14ac:dyDescent="0.25">
      <c r="A84" s="86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7"/>
    </row>
    <row r="85" spans="1:19" ht="27.6" customHeight="1" x14ac:dyDescent="0.25">
      <c r="A85" s="86" t="s">
        <v>724</v>
      </c>
      <c r="B85" s="3">
        <v>418452.2900000001</v>
      </c>
      <c r="C85" s="3">
        <v>381864.25</v>
      </c>
      <c r="D85" s="3">
        <v>417064.37999999989</v>
      </c>
      <c r="E85" s="3">
        <v>440122.75999999972</v>
      </c>
      <c r="F85" s="3">
        <v>473672.56999999989</v>
      </c>
      <c r="G85" s="3">
        <v>464620.11</v>
      </c>
      <c r="H85" s="3">
        <v>458235.66</v>
      </c>
      <c r="I85" s="3">
        <v>438322.4700000002</v>
      </c>
      <c r="J85" s="3">
        <v>378769.56</v>
      </c>
      <c r="K85" s="3">
        <v>408091.72000000032</v>
      </c>
      <c r="L85" s="3">
        <v>411492.67</v>
      </c>
      <c r="M85" s="3">
        <v>425273.8600000001</v>
      </c>
      <c r="N85" s="3">
        <v>394987.16</v>
      </c>
      <c r="O85" s="3">
        <v>399195.09000000008</v>
      </c>
      <c r="P85" s="3">
        <v>419229.67000000027</v>
      </c>
      <c r="Q85" s="3">
        <v>382941.46</v>
      </c>
      <c r="R85" s="3">
        <v>435794.07</v>
      </c>
      <c r="S85" s="7">
        <f t="shared" si="1"/>
        <v>7148129.7500000009</v>
      </c>
    </row>
    <row r="86" spans="1:19" ht="27.6" customHeight="1" x14ac:dyDescent="0.25">
      <c r="A86" s="86" t="s">
        <v>723</v>
      </c>
      <c r="B86" s="3">
        <v>335852.78999999992</v>
      </c>
      <c r="C86" s="3">
        <v>305479.25999999989</v>
      </c>
      <c r="D86" s="3">
        <v>359509.37999999977</v>
      </c>
      <c r="E86" s="3">
        <v>417451.95999999979</v>
      </c>
      <c r="F86" s="3">
        <v>451193.84999999969</v>
      </c>
      <c r="G86" s="3">
        <v>470792.32000000059</v>
      </c>
      <c r="H86" s="3">
        <v>477636.77000000008</v>
      </c>
      <c r="I86" s="3">
        <v>498515.41999999981</v>
      </c>
      <c r="J86" s="3">
        <v>452501.34999999963</v>
      </c>
      <c r="K86" s="3">
        <v>472284.3299999999</v>
      </c>
      <c r="L86" s="3">
        <v>420596.36000000028</v>
      </c>
      <c r="M86" s="3">
        <v>410695.11999999959</v>
      </c>
      <c r="N86" s="3">
        <v>341870.43999999983</v>
      </c>
      <c r="O86" s="3">
        <v>381709.98999999982</v>
      </c>
      <c r="P86" s="3">
        <v>418683.49999999988</v>
      </c>
      <c r="Q86" s="3">
        <v>382945.4499999999</v>
      </c>
      <c r="R86" s="3">
        <v>421901.65000000049</v>
      </c>
      <c r="S86" s="7">
        <f t="shared" si="1"/>
        <v>7019619.9399999985</v>
      </c>
    </row>
    <row r="87" spans="1:19" ht="27.6" customHeight="1" x14ac:dyDescent="0.25">
      <c r="A87" s="86" t="s">
        <v>599</v>
      </c>
      <c r="B87" s="3">
        <v>240659.31</v>
      </c>
      <c r="C87" s="3">
        <v>261499.32999999981</v>
      </c>
      <c r="D87" s="3">
        <v>301634.97000000032</v>
      </c>
      <c r="E87" s="3">
        <v>308507.21000000002</v>
      </c>
      <c r="F87" s="3">
        <v>309907.57</v>
      </c>
      <c r="G87" s="3">
        <v>247463.89999999991</v>
      </c>
      <c r="H87" s="3">
        <v>252858.87999999989</v>
      </c>
      <c r="I87" s="3">
        <v>228313.87999999989</v>
      </c>
      <c r="J87" s="3">
        <v>235429.81</v>
      </c>
      <c r="K87" s="3">
        <v>213818.4599999999</v>
      </c>
      <c r="L87" s="3">
        <v>179474.19</v>
      </c>
      <c r="M87" s="3">
        <v>172353.87</v>
      </c>
      <c r="N87" s="3">
        <v>126551.57</v>
      </c>
      <c r="O87" s="3">
        <v>116942.93</v>
      </c>
      <c r="P87" s="3">
        <v>74967.989999999991</v>
      </c>
      <c r="Q87" s="3">
        <v>30216.85</v>
      </c>
      <c r="R87" s="3">
        <v>34537.160000000011</v>
      </c>
      <c r="S87" s="7">
        <f t="shared" si="1"/>
        <v>3335137.8800000004</v>
      </c>
    </row>
    <row r="88" spans="1:19" ht="27.6" customHeight="1" x14ac:dyDescent="0.25">
      <c r="A88" s="86" t="s">
        <v>598</v>
      </c>
      <c r="B88" s="3">
        <v>41388.189999999981</v>
      </c>
      <c r="C88" s="3">
        <v>39684.67000000002</v>
      </c>
      <c r="D88" s="3">
        <v>48617.680000000051</v>
      </c>
      <c r="E88" s="3">
        <v>49614.07</v>
      </c>
      <c r="F88" s="3">
        <v>50495.549999999981</v>
      </c>
      <c r="G88" s="3">
        <v>47104.94000000001</v>
      </c>
      <c r="H88" s="3">
        <v>33936.360000000022</v>
      </c>
      <c r="I88" s="3">
        <v>57221.37000000001</v>
      </c>
      <c r="J88" s="3">
        <v>55806.27</v>
      </c>
      <c r="K88" s="3">
        <v>51073.92000000002</v>
      </c>
      <c r="L88" s="3">
        <v>43655.72</v>
      </c>
      <c r="M88" s="3">
        <v>41864.69</v>
      </c>
      <c r="N88" s="3">
        <v>39629.55999999999</v>
      </c>
      <c r="O88" s="3">
        <v>41477.749999999978</v>
      </c>
      <c r="P88" s="3">
        <v>47657.379999999939</v>
      </c>
      <c r="Q88" s="3">
        <v>42819.209999999992</v>
      </c>
      <c r="R88" s="3">
        <v>45907.53</v>
      </c>
      <c r="S88" s="7">
        <f t="shared" si="1"/>
        <v>777954.86</v>
      </c>
    </row>
    <row r="89" spans="1:19" ht="27.6" customHeight="1" x14ac:dyDescent="0.25">
      <c r="A89" s="86" t="s">
        <v>597</v>
      </c>
      <c r="B89" s="3">
        <v>549355.81999999913</v>
      </c>
      <c r="C89" s="3">
        <v>487237.51000000018</v>
      </c>
      <c r="D89" s="3">
        <v>543276.9600000002</v>
      </c>
      <c r="E89" s="3">
        <v>542119.61999999965</v>
      </c>
      <c r="F89" s="3">
        <v>593266.45000000019</v>
      </c>
      <c r="G89" s="3">
        <v>576066.08999999985</v>
      </c>
      <c r="H89" s="3">
        <v>581477.65999999968</v>
      </c>
      <c r="I89" s="3">
        <v>578969.87999999977</v>
      </c>
      <c r="J89" s="3">
        <v>560649.62000000011</v>
      </c>
      <c r="K89" s="3">
        <v>615409.63000000024</v>
      </c>
      <c r="L89" s="3">
        <v>625851.17000000016</v>
      </c>
      <c r="M89" s="3">
        <v>636445.97999999963</v>
      </c>
      <c r="N89" s="3">
        <v>580745.5699999996</v>
      </c>
      <c r="O89" s="3">
        <v>598942.17999999947</v>
      </c>
      <c r="P89" s="3">
        <v>647885.27000000083</v>
      </c>
      <c r="Q89" s="3">
        <v>544569.20999999985</v>
      </c>
      <c r="R89" s="3">
        <v>565126.97</v>
      </c>
      <c r="S89" s="7">
        <f t="shared" si="1"/>
        <v>9827395.589999998</v>
      </c>
    </row>
    <row r="90" spans="1:19" ht="27.6" customHeight="1" x14ac:dyDescent="0.25">
      <c r="A90" s="86" t="s">
        <v>596</v>
      </c>
      <c r="B90" s="3">
        <v>229744.7600000001</v>
      </c>
      <c r="C90" s="3">
        <v>197778.0000000002</v>
      </c>
      <c r="D90" s="3">
        <v>224965.72000000009</v>
      </c>
      <c r="E90" s="3">
        <v>215380.39000000019</v>
      </c>
      <c r="F90" s="3">
        <v>260997.68999999989</v>
      </c>
      <c r="G90" s="3">
        <v>265199.26</v>
      </c>
      <c r="H90" s="3">
        <v>270435.55</v>
      </c>
      <c r="I90" s="3">
        <v>273529.55</v>
      </c>
      <c r="J90" s="3">
        <v>268911.77</v>
      </c>
      <c r="K90" s="3">
        <v>274035.9800000001</v>
      </c>
      <c r="L90" s="3">
        <v>265247.93999999989</v>
      </c>
      <c r="M90" s="3">
        <v>265491.64999999979</v>
      </c>
      <c r="N90" s="3">
        <v>230485.21</v>
      </c>
      <c r="O90" s="3">
        <v>227849.28999999989</v>
      </c>
      <c r="P90" s="3">
        <v>242746.4000000002</v>
      </c>
      <c r="Q90" s="3">
        <v>216860.7000000001</v>
      </c>
      <c r="R90" s="3">
        <v>237531.44000000009</v>
      </c>
      <c r="S90" s="7">
        <f t="shared" si="1"/>
        <v>4167191.3000000007</v>
      </c>
    </row>
    <row r="91" spans="1:19" ht="27.6" customHeight="1" x14ac:dyDescent="0.25">
      <c r="A91" s="86" t="s">
        <v>595</v>
      </c>
      <c r="B91" s="3">
        <v>492025.02000000048</v>
      </c>
      <c r="C91" s="3">
        <v>472632.28000000009</v>
      </c>
      <c r="D91" s="3">
        <v>593020.87999999989</v>
      </c>
      <c r="E91" s="3">
        <v>650572.89999999932</v>
      </c>
      <c r="F91" s="3">
        <v>664388.70999999973</v>
      </c>
      <c r="G91" s="3">
        <v>703634.83999999962</v>
      </c>
      <c r="H91" s="3">
        <v>718560.72999999986</v>
      </c>
      <c r="I91" s="3">
        <v>731279.81000000052</v>
      </c>
      <c r="J91" s="3">
        <v>656046.07000000018</v>
      </c>
      <c r="K91" s="3">
        <v>676619.94000000064</v>
      </c>
      <c r="L91" s="3">
        <v>604222.24999999965</v>
      </c>
      <c r="M91" s="3">
        <v>612486.3899999992</v>
      </c>
      <c r="N91" s="3">
        <v>537890.98000000021</v>
      </c>
      <c r="O91" s="3">
        <v>552810.86</v>
      </c>
      <c r="P91" s="3">
        <v>603634.12</v>
      </c>
      <c r="Q91" s="3">
        <v>597413.67999999993</v>
      </c>
      <c r="R91" s="3">
        <v>669399.49000000046</v>
      </c>
      <c r="S91" s="7">
        <f t="shared" si="1"/>
        <v>10536638.949999997</v>
      </c>
    </row>
    <row r="92" spans="1:19" ht="27.6" customHeight="1" x14ac:dyDescent="0.25">
      <c r="A92" s="86" t="s">
        <v>594</v>
      </c>
      <c r="B92" s="3">
        <v>89735.270000000019</v>
      </c>
      <c r="C92" s="3">
        <v>80572.700000000012</v>
      </c>
      <c r="D92" s="3">
        <v>94180.26999999999</v>
      </c>
      <c r="E92" s="3">
        <v>90627.21000000005</v>
      </c>
      <c r="F92" s="3">
        <v>99023.749999999956</v>
      </c>
      <c r="G92" s="3">
        <v>94902.839999999953</v>
      </c>
      <c r="H92" s="3">
        <v>97543.67</v>
      </c>
      <c r="I92" s="3">
        <v>105269.49</v>
      </c>
      <c r="J92" s="3">
        <v>96521.199999999924</v>
      </c>
      <c r="K92" s="3">
        <v>101856.46</v>
      </c>
      <c r="L92" s="3">
        <v>99432.990000000063</v>
      </c>
      <c r="M92" s="3">
        <v>98897.239999999962</v>
      </c>
      <c r="N92" s="3">
        <v>82233.249999999971</v>
      </c>
      <c r="O92" s="3">
        <v>87050.890000000072</v>
      </c>
      <c r="P92" s="3">
        <v>89855.779999999984</v>
      </c>
      <c r="Q92" s="3">
        <v>86487.51</v>
      </c>
      <c r="R92" s="3">
        <v>100845.06</v>
      </c>
      <c r="S92" s="7">
        <f t="shared" si="1"/>
        <v>1595035.58</v>
      </c>
    </row>
    <row r="93" spans="1:19" ht="27.6" customHeight="1" x14ac:dyDescent="0.25">
      <c r="A93" s="86" t="s">
        <v>593</v>
      </c>
      <c r="B93" s="3">
        <v>387276.17999999959</v>
      </c>
      <c r="C93" s="3">
        <v>366325.00999999978</v>
      </c>
      <c r="D93" s="3">
        <v>402901.54999999958</v>
      </c>
      <c r="E93" s="3">
        <v>416723.77</v>
      </c>
      <c r="F93" s="3">
        <v>436824.28000000032</v>
      </c>
      <c r="G93" s="3">
        <v>398115.43000000023</v>
      </c>
      <c r="H93" s="3">
        <v>453146.35000000038</v>
      </c>
      <c r="I93" s="3">
        <v>484938.98</v>
      </c>
      <c r="J93" s="3">
        <v>443305.1600000005</v>
      </c>
      <c r="K93" s="3">
        <v>436509.40999999968</v>
      </c>
      <c r="L93" s="3">
        <v>399520.96999999962</v>
      </c>
      <c r="M93" s="3">
        <v>388845.79000000062</v>
      </c>
      <c r="N93" s="3">
        <v>349344.30999999988</v>
      </c>
      <c r="O93" s="3">
        <v>356335.97999999992</v>
      </c>
      <c r="P93" s="3">
        <v>364113.63</v>
      </c>
      <c r="Q93" s="3">
        <v>351755.81999999972</v>
      </c>
      <c r="R93" s="3">
        <v>355778.34</v>
      </c>
      <c r="S93" s="7">
        <f t="shared" si="1"/>
        <v>6791760.959999999</v>
      </c>
    </row>
    <row r="94" spans="1:19" ht="27.6" customHeight="1" x14ac:dyDescent="0.25">
      <c r="A94" s="86" t="s">
        <v>592</v>
      </c>
      <c r="B94" s="3">
        <v>139467.81000000011</v>
      </c>
      <c r="C94" s="3">
        <v>123910.3700000001</v>
      </c>
      <c r="D94" s="3">
        <v>139054</v>
      </c>
      <c r="E94" s="3">
        <v>166898.56000000011</v>
      </c>
      <c r="F94" s="3">
        <v>180724.88</v>
      </c>
      <c r="G94" s="3">
        <v>143205.87000000011</v>
      </c>
      <c r="H94" s="3">
        <v>168500.62000000011</v>
      </c>
      <c r="I94" s="3">
        <v>186054.49999999971</v>
      </c>
      <c r="J94" s="3">
        <v>178748.18999999989</v>
      </c>
      <c r="K94" s="3">
        <v>174465.24999999991</v>
      </c>
      <c r="L94" s="3">
        <v>157372.12</v>
      </c>
      <c r="M94" s="3">
        <v>160660.45000000001</v>
      </c>
      <c r="N94" s="3">
        <v>157930.80999999991</v>
      </c>
      <c r="O94" s="3">
        <v>149477.39999999979</v>
      </c>
      <c r="P94" s="3">
        <v>170701.59</v>
      </c>
      <c r="Q94" s="3">
        <v>169237.99</v>
      </c>
      <c r="R94" s="3">
        <v>173667.57000000009</v>
      </c>
      <c r="S94" s="7">
        <f t="shared" si="1"/>
        <v>2740077.9800000004</v>
      </c>
    </row>
    <row r="95" spans="1:19" ht="27.6" customHeight="1" x14ac:dyDescent="0.25">
      <c r="A95" s="86" t="s">
        <v>591</v>
      </c>
      <c r="B95" s="3">
        <v>441298.05</v>
      </c>
      <c r="C95" s="3">
        <v>385564.73999999987</v>
      </c>
      <c r="D95" s="3">
        <v>461778.09999999992</v>
      </c>
      <c r="E95" s="3">
        <v>437469.5</v>
      </c>
      <c r="F95" s="3">
        <v>466874.28999999928</v>
      </c>
      <c r="G95" s="3">
        <v>467103.75</v>
      </c>
      <c r="H95" s="3">
        <v>524144.73999999987</v>
      </c>
      <c r="I95" s="3">
        <v>500307.06000000011</v>
      </c>
      <c r="J95" s="3">
        <v>450269.22999999992</v>
      </c>
      <c r="K95" s="3">
        <v>461299.53000000009</v>
      </c>
      <c r="L95" s="3">
        <v>412620.59999999969</v>
      </c>
      <c r="M95" s="3">
        <v>447272.30999999988</v>
      </c>
      <c r="N95" s="3">
        <v>392980.50999999972</v>
      </c>
      <c r="O95" s="3">
        <v>386281.42000000027</v>
      </c>
      <c r="P95" s="3">
        <v>412966.75000000012</v>
      </c>
      <c r="Q95" s="3">
        <v>367462.43999999971</v>
      </c>
      <c r="R95" s="3">
        <v>409564.80999999988</v>
      </c>
      <c r="S95" s="7">
        <f t="shared" si="1"/>
        <v>7425257.8299999963</v>
      </c>
    </row>
    <row r="96" spans="1:19" ht="27.6" customHeight="1" x14ac:dyDescent="0.25">
      <c r="A96" s="86" t="s">
        <v>590</v>
      </c>
      <c r="B96" s="3">
        <v>562252.43000000052</v>
      </c>
      <c r="C96" s="3">
        <v>497918.29999999981</v>
      </c>
      <c r="D96" s="3">
        <v>534688.51999999944</v>
      </c>
      <c r="E96" s="3">
        <v>523231.1599999998</v>
      </c>
      <c r="F96" s="3">
        <v>571804.88</v>
      </c>
      <c r="G96" s="3">
        <v>564616.97999999986</v>
      </c>
      <c r="H96" s="3">
        <v>586271.13999999943</v>
      </c>
      <c r="I96" s="3">
        <v>570854.58999999962</v>
      </c>
      <c r="J96" s="3">
        <v>611765.8600000001</v>
      </c>
      <c r="K96" s="3">
        <v>627127.03999999992</v>
      </c>
      <c r="L96" s="3">
        <v>608113.74000000022</v>
      </c>
      <c r="M96" s="3">
        <v>637279.12</v>
      </c>
      <c r="N96" s="3">
        <v>574111.38999999978</v>
      </c>
      <c r="O96" s="3">
        <v>541790.66000000015</v>
      </c>
      <c r="P96" s="3">
        <v>432071.39000000089</v>
      </c>
      <c r="Q96" s="3">
        <v>382126.83000000007</v>
      </c>
      <c r="R96" s="3">
        <v>394949.56000000011</v>
      </c>
      <c r="S96" s="7">
        <f t="shared" si="1"/>
        <v>9220973.5900000017</v>
      </c>
    </row>
    <row r="97" spans="1:19" ht="27.6" customHeight="1" x14ac:dyDescent="0.25">
      <c r="A97" s="86" t="s">
        <v>589</v>
      </c>
      <c r="B97" s="3">
        <v>450840.48000000027</v>
      </c>
      <c r="C97" s="3">
        <v>412292.88000000018</v>
      </c>
      <c r="D97" s="3">
        <v>452626.70000000013</v>
      </c>
      <c r="E97" s="3">
        <v>464977.33000000007</v>
      </c>
      <c r="F97" s="3">
        <v>441577.83000000019</v>
      </c>
      <c r="G97" s="3">
        <v>429724.29999999987</v>
      </c>
      <c r="H97" s="3">
        <v>413552.37000000011</v>
      </c>
      <c r="I97" s="3">
        <v>418178.58999999991</v>
      </c>
      <c r="J97" s="3">
        <v>393827.14</v>
      </c>
      <c r="K97" s="3">
        <v>423675.99999999971</v>
      </c>
      <c r="L97" s="3">
        <v>390198.65999999963</v>
      </c>
      <c r="M97" s="3">
        <v>391411.94000000018</v>
      </c>
      <c r="N97" s="3">
        <v>359050.94000000012</v>
      </c>
      <c r="O97" s="3">
        <v>351196.96999999962</v>
      </c>
      <c r="P97" s="3">
        <v>343998.45000000059</v>
      </c>
      <c r="Q97" s="3">
        <v>287973.09000000008</v>
      </c>
      <c r="R97" s="3">
        <v>307607.68000000028</v>
      </c>
      <c r="S97" s="7">
        <f t="shared" si="1"/>
        <v>6732711.3500000006</v>
      </c>
    </row>
    <row r="98" spans="1:19" ht="27.6" customHeight="1" x14ac:dyDescent="0.25">
      <c r="A98" s="86" t="s">
        <v>588</v>
      </c>
      <c r="B98" s="3">
        <v>248262.78</v>
      </c>
      <c r="C98" s="3">
        <v>226907.18999999989</v>
      </c>
      <c r="D98" s="3">
        <v>253339.86999999991</v>
      </c>
      <c r="E98" s="3">
        <v>289126.67999999941</v>
      </c>
      <c r="F98" s="3">
        <v>320815.14999999979</v>
      </c>
      <c r="G98" s="3">
        <v>331869.36999999959</v>
      </c>
      <c r="H98" s="3">
        <v>343738.5299999998</v>
      </c>
      <c r="I98" s="3">
        <v>354614.97000000032</v>
      </c>
      <c r="J98" s="3">
        <v>308579.09999999998</v>
      </c>
      <c r="K98" s="3">
        <v>340493.0299999998</v>
      </c>
      <c r="L98" s="3">
        <v>305158.85000000009</v>
      </c>
      <c r="M98" s="3">
        <v>302273.4599999999</v>
      </c>
      <c r="N98" s="3">
        <v>267159.76999999979</v>
      </c>
      <c r="O98" s="3">
        <v>265508.47999999998</v>
      </c>
      <c r="P98" s="3">
        <v>292606.55999999982</v>
      </c>
      <c r="Q98" s="3">
        <v>279444.89000000042</v>
      </c>
      <c r="R98" s="3">
        <v>320193.89999999979</v>
      </c>
      <c r="S98" s="7">
        <f t="shared" si="1"/>
        <v>5050092.5799999982</v>
      </c>
    </row>
    <row r="99" spans="1:19" ht="27.6" customHeight="1" x14ac:dyDescent="0.25">
      <c r="A99" s="86" t="s">
        <v>587</v>
      </c>
      <c r="B99" s="3">
        <v>492248.91999999958</v>
      </c>
      <c r="C99" s="3">
        <v>469265.37999999989</v>
      </c>
      <c r="D99" s="3">
        <v>548406.5199999999</v>
      </c>
      <c r="E99" s="3">
        <v>560625.48999999987</v>
      </c>
      <c r="F99" s="3">
        <v>580331.44999999984</v>
      </c>
      <c r="G99" s="3">
        <v>595134.11</v>
      </c>
      <c r="H99" s="3">
        <v>643145.14000000071</v>
      </c>
      <c r="I99" s="3">
        <v>634328.85999999964</v>
      </c>
      <c r="J99" s="3">
        <v>621731.20000000019</v>
      </c>
      <c r="K99" s="3">
        <v>631903.6</v>
      </c>
      <c r="L99" s="3">
        <v>578820.13000000035</v>
      </c>
      <c r="M99" s="3">
        <v>573640.08000000007</v>
      </c>
      <c r="N99" s="3">
        <v>522475.88000000012</v>
      </c>
      <c r="O99" s="3">
        <v>525737.48</v>
      </c>
      <c r="P99" s="3">
        <v>573128.01000000059</v>
      </c>
      <c r="Q99" s="3">
        <v>514640.14</v>
      </c>
      <c r="R99" s="3">
        <v>557383.89</v>
      </c>
      <c r="S99" s="7">
        <f t="shared" si="1"/>
        <v>9622946.2799999993</v>
      </c>
    </row>
    <row r="100" spans="1:19" ht="27.6" customHeight="1" x14ac:dyDescent="0.25">
      <c r="A100" s="86" t="s">
        <v>586</v>
      </c>
      <c r="B100" s="3">
        <v>205722.7000000001</v>
      </c>
      <c r="C100" s="3">
        <v>184752.7300000001</v>
      </c>
      <c r="D100" s="3">
        <v>232463.27</v>
      </c>
      <c r="E100" s="3">
        <v>250967.81000000011</v>
      </c>
      <c r="F100" s="3">
        <v>292459.12</v>
      </c>
      <c r="G100" s="3">
        <v>296400.03999999998</v>
      </c>
      <c r="H100" s="3">
        <v>326948.09999999998</v>
      </c>
      <c r="I100" s="3">
        <v>325727.75000000017</v>
      </c>
      <c r="J100" s="3">
        <v>289916.97999999992</v>
      </c>
      <c r="K100" s="3">
        <v>299891.12000000011</v>
      </c>
      <c r="L100" s="3">
        <v>276817.60999999981</v>
      </c>
      <c r="M100" s="3">
        <v>267194.99</v>
      </c>
      <c r="N100" s="3">
        <v>237098.89999999991</v>
      </c>
      <c r="O100" s="3">
        <v>240295.6599999998</v>
      </c>
      <c r="P100" s="3">
        <v>265246.09999999998</v>
      </c>
      <c r="Q100" s="3">
        <v>273743.83</v>
      </c>
      <c r="R100" s="3">
        <v>303231.68</v>
      </c>
      <c r="S100" s="7">
        <f t="shared" si="1"/>
        <v>4568878.3899999997</v>
      </c>
    </row>
    <row r="101" spans="1:19" ht="27.6" customHeight="1" x14ac:dyDescent="0.25">
      <c r="A101" s="86" t="s">
        <v>585</v>
      </c>
      <c r="B101" s="3">
        <v>171060.69000000009</v>
      </c>
      <c r="C101" s="3">
        <v>149779.25000000009</v>
      </c>
      <c r="D101" s="3">
        <v>174353.74000000011</v>
      </c>
      <c r="E101" s="3">
        <v>183709.88000000009</v>
      </c>
      <c r="F101" s="3">
        <v>205372.10000000021</v>
      </c>
      <c r="G101" s="3">
        <v>206925.5500000001</v>
      </c>
      <c r="H101" s="3">
        <v>203751.54</v>
      </c>
      <c r="I101" s="3">
        <v>195264.0499999999</v>
      </c>
      <c r="J101" s="3">
        <v>187708.14</v>
      </c>
      <c r="K101" s="3">
        <v>212956.49999999991</v>
      </c>
      <c r="L101" s="3">
        <v>200213.19000000009</v>
      </c>
      <c r="M101" s="3">
        <v>197238.07999999981</v>
      </c>
      <c r="N101" s="3">
        <v>173007.1100000001</v>
      </c>
      <c r="O101" s="3">
        <v>174930.77999999991</v>
      </c>
      <c r="P101" s="3">
        <v>177794.15</v>
      </c>
      <c r="Q101" s="3">
        <v>176504.15</v>
      </c>
      <c r="R101" s="3">
        <v>181222.98</v>
      </c>
      <c r="S101" s="7">
        <f t="shared" si="1"/>
        <v>3171791.88</v>
      </c>
    </row>
    <row r="102" spans="1:19" ht="27.6" customHeight="1" x14ac:dyDescent="0.25">
      <c r="A102" s="86" t="s">
        <v>584</v>
      </c>
      <c r="B102" s="3">
        <v>422558.78000000009</v>
      </c>
      <c r="C102" s="3">
        <v>362862.87999999971</v>
      </c>
      <c r="D102" s="3">
        <v>409888.95</v>
      </c>
      <c r="E102" s="3">
        <v>419972.79000000033</v>
      </c>
      <c r="F102" s="3">
        <v>455357.93999999983</v>
      </c>
      <c r="G102" s="3">
        <v>475449.82000000012</v>
      </c>
      <c r="H102" s="3">
        <v>512149.67999999988</v>
      </c>
      <c r="I102" s="3">
        <v>511229.1</v>
      </c>
      <c r="J102" s="3">
        <v>456940.54000000021</v>
      </c>
      <c r="K102" s="3">
        <v>458638.19000000012</v>
      </c>
      <c r="L102" s="3">
        <v>439067.75000000017</v>
      </c>
      <c r="M102" s="3">
        <v>452007.11999999982</v>
      </c>
      <c r="N102" s="3">
        <v>397207.56000000011</v>
      </c>
      <c r="O102" s="3">
        <v>396781.9</v>
      </c>
      <c r="P102" s="3">
        <v>397363.22</v>
      </c>
      <c r="Q102" s="3">
        <v>323827.67999999982</v>
      </c>
      <c r="R102" s="3">
        <v>371975.48000000027</v>
      </c>
      <c r="S102" s="7">
        <f t="shared" si="1"/>
        <v>7263279.3800000008</v>
      </c>
    </row>
    <row r="103" spans="1:19" ht="27.6" customHeight="1" x14ac:dyDescent="0.25">
      <c r="A103" s="86" t="s">
        <v>583</v>
      </c>
      <c r="B103" s="3">
        <v>108986.81</v>
      </c>
      <c r="C103" s="4" t="s">
        <v>10</v>
      </c>
      <c r="D103" s="4" t="s">
        <v>10</v>
      </c>
      <c r="E103" s="4" t="s">
        <v>10</v>
      </c>
      <c r="F103" s="4" t="s">
        <v>10</v>
      </c>
      <c r="G103" s="3">
        <v>162894.03999999989</v>
      </c>
      <c r="H103" s="3">
        <v>323596.2699999999</v>
      </c>
      <c r="I103" s="3">
        <v>339786.23999999982</v>
      </c>
      <c r="J103" s="3">
        <v>326748.02</v>
      </c>
      <c r="K103" s="3">
        <v>367358.01000000047</v>
      </c>
      <c r="L103" s="3">
        <v>353609.91</v>
      </c>
      <c r="M103" s="3">
        <v>356325.0100000003</v>
      </c>
      <c r="N103" s="3">
        <v>344098.26000000013</v>
      </c>
      <c r="O103" s="3">
        <v>375035.54999999987</v>
      </c>
      <c r="P103" s="3">
        <v>489152.33000000007</v>
      </c>
      <c r="Q103" s="3">
        <v>447397.15000000008</v>
      </c>
      <c r="R103" s="3">
        <v>471415.95</v>
      </c>
      <c r="S103" s="7">
        <f t="shared" si="1"/>
        <v>4466403.5500000007</v>
      </c>
    </row>
    <row r="104" spans="1:19" ht="27.6" customHeight="1" x14ac:dyDescent="0.25">
      <c r="A104" s="86" t="s">
        <v>582</v>
      </c>
      <c r="B104" s="3">
        <v>273114.46999999968</v>
      </c>
      <c r="C104" s="3">
        <v>248156.16000000009</v>
      </c>
      <c r="D104" s="3">
        <v>292547.31999999977</v>
      </c>
      <c r="E104" s="3">
        <v>318525.01000000018</v>
      </c>
      <c r="F104" s="3">
        <v>349787.77000000019</v>
      </c>
      <c r="G104" s="3">
        <v>313288.66999999993</v>
      </c>
      <c r="H104" s="3">
        <v>326007.20000000019</v>
      </c>
      <c r="I104" s="3">
        <v>340810.03999999992</v>
      </c>
      <c r="J104" s="3">
        <v>322717.31999999972</v>
      </c>
      <c r="K104" s="3">
        <v>347371.78000000038</v>
      </c>
      <c r="L104" s="3">
        <v>327649.36000000022</v>
      </c>
      <c r="M104" s="3">
        <v>303195.50000000017</v>
      </c>
      <c r="N104" s="3">
        <v>274726.51000000013</v>
      </c>
      <c r="O104" s="3">
        <v>278884.70999999979</v>
      </c>
      <c r="P104" s="3">
        <v>311482.68000000028</v>
      </c>
      <c r="Q104" s="3">
        <v>287757.39000000019</v>
      </c>
      <c r="R104" s="3">
        <v>292076.92999999988</v>
      </c>
      <c r="S104" s="7">
        <f t="shared" si="1"/>
        <v>5208098.8200000012</v>
      </c>
    </row>
    <row r="105" spans="1:19" ht="27.6" customHeight="1" x14ac:dyDescent="0.25">
      <c r="A105" s="86" t="s">
        <v>581</v>
      </c>
      <c r="B105" s="4" t="s">
        <v>10</v>
      </c>
      <c r="C105" s="3">
        <v>297992.03000000003</v>
      </c>
      <c r="D105" s="3">
        <v>763952.22000000009</v>
      </c>
      <c r="E105" s="3">
        <v>870743.39000000025</v>
      </c>
      <c r="F105" s="3">
        <v>1012160.04</v>
      </c>
      <c r="G105" s="3">
        <v>1025093.58</v>
      </c>
      <c r="H105" s="3">
        <v>1098502.77</v>
      </c>
      <c r="I105" s="3">
        <v>1140963.4099999999</v>
      </c>
      <c r="J105" s="3">
        <v>1135579.409999999</v>
      </c>
      <c r="K105" s="3">
        <v>1190457.47</v>
      </c>
      <c r="L105" s="3">
        <v>1142434.2</v>
      </c>
      <c r="M105" s="3">
        <v>1279099.0299999991</v>
      </c>
      <c r="N105" s="3">
        <v>1252208.7300000021</v>
      </c>
      <c r="O105" s="3">
        <v>1222506.559999997</v>
      </c>
      <c r="P105" s="3">
        <v>1151686.49</v>
      </c>
      <c r="Q105" s="3">
        <v>1048503.039999999</v>
      </c>
      <c r="R105" s="3">
        <v>945385.36000000103</v>
      </c>
      <c r="S105" s="7">
        <f t="shared" si="1"/>
        <v>16577267.729999999</v>
      </c>
    </row>
    <row r="106" spans="1:19" ht="27.6" customHeight="1" x14ac:dyDescent="0.25">
      <c r="A106" s="86" t="s">
        <v>580</v>
      </c>
      <c r="B106" s="3">
        <v>452344.04</v>
      </c>
      <c r="C106" s="3">
        <v>426061.39999999979</v>
      </c>
      <c r="D106" s="3">
        <v>478568.3299999999</v>
      </c>
      <c r="E106" s="3">
        <v>504844.70999999932</v>
      </c>
      <c r="F106" s="3">
        <v>522473.40999999968</v>
      </c>
      <c r="G106" s="3">
        <v>505717.41</v>
      </c>
      <c r="H106" s="3">
        <v>546334.18999999983</v>
      </c>
      <c r="I106" s="3">
        <v>549274.46</v>
      </c>
      <c r="J106" s="3">
        <v>521676.5799999999</v>
      </c>
      <c r="K106" s="3">
        <v>567279</v>
      </c>
      <c r="L106" s="3">
        <v>528233.6100000001</v>
      </c>
      <c r="M106" s="3">
        <v>524784.37999999966</v>
      </c>
      <c r="N106" s="3">
        <v>468686.29</v>
      </c>
      <c r="O106" s="3">
        <v>469811.14</v>
      </c>
      <c r="P106" s="3">
        <v>501146.11999999988</v>
      </c>
      <c r="Q106" s="3">
        <v>451870.99000000011</v>
      </c>
      <c r="R106" s="3">
        <v>478229.88000000041</v>
      </c>
      <c r="S106" s="7">
        <f t="shared" si="1"/>
        <v>8497335.9399999995</v>
      </c>
    </row>
    <row r="107" spans="1:19" ht="27.6" customHeight="1" x14ac:dyDescent="0.25">
      <c r="A107" s="86" t="s">
        <v>579</v>
      </c>
      <c r="B107" s="3">
        <v>95174.069999999992</v>
      </c>
      <c r="C107" s="3">
        <v>81508.080000000016</v>
      </c>
      <c r="D107" s="3">
        <v>89343.010000000024</v>
      </c>
      <c r="E107" s="3">
        <v>104594.64</v>
      </c>
      <c r="F107" s="3">
        <v>103215.4</v>
      </c>
      <c r="G107" s="3">
        <v>99792.60000000002</v>
      </c>
      <c r="H107" s="3">
        <v>108586.43</v>
      </c>
      <c r="I107" s="3">
        <v>112918.14</v>
      </c>
      <c r="J107" s="3">
        <v>115904.58</v>
      </c>
      <c r="K107" s="3">
        <v>115738.07</v>
      </c>
      <c r="L107" s="3">
        <v>110828.5</v>
      </c>
      <c r="M107" s="3">
        <v>114441.4</v>
      </c>
      <c r="N107" s="3">
        <v>101369.24</v>
      </c>
      <c r="O107" s="3">
        <v>105163.33</v>
      </c>
      <c r="P107" s="3">
        <v>108875.2900000001</v>
      </c>
      <c r="Q107" s="3">
        <v>107004.79</v>
      </c>
      <c r="R107" s="3">
        <v>110462.5</v>
      </c>
      <c r="S107" s="7">
        <f t="shared" si="1"/>
        <v>1784920.07</v>
      </c>
    </row>
    <row r="108" spans="1:19" ht="27.6" customHeight="1" x14ac:dyDescent="0.25">
      <c r="A108" s="86" t="s">
        <v>578</v>
      </c>
      <c r="B108" s="3">
        <v>644943.06999999937</v>
      </c>
      <c r="C108" s="3">
        <v>593044.17000000016</v>
      </c>
      <c r="D108" s="3">
        <v>642454.57999999996</v>
      </c>
      <c r="E108" s="3">
        <v>639131.73999999894</v>
      </c>
      <c r="F108" s="3">
        <v>723447.31</v>
      </c>
      <c r="G108" s="3">
        <v>675188.13000000047</v>
      </c>
      <c r="H108" s="3">
        <v>711008.94000000076</v>
      </c>
      <c r="I108" s="3">
        <v>715079.09999999986</v>
      </c>
      <c r="J108" s="3">
        <v>703189.85000000033</v>
      </c>
      <c r="K108" s="3">
        <v>733274.7300000008</v>
      </c>
      <c r="L108" s="3">
        <v>699381.55999999971</v>
      </c>
      <c r="M108" s="3">
        <v>735540.42000000051</v>
      </c>
      <c r="N108" s="3">
        <v>662266.51999999967</v>
      </c>
      <c r="O108" s="3">
        <v>668501.07999999984</v>
      </c>
      <c r="P108" s="3">
        <v>702963.57999999961</v>
      </c>
      <c r="Q108" s="3">
        <v>617848.5400000005</v>
      </c>
      <c r="R108" s="3">
        <v>656764.04000000062</v>
      </c>
      <c r="S108" s="7">
        <f t="shared" si="1"/>
        <v>11524027.360000003</v>
      </c>
    </row>
    <row r="109" spans="1:19" ht="27.6" customHeight="1" x14ac:dyDescent="0.25">
      <c r="A109" s="86" t="s">
        <v>577</v>
      </c>
      <c r="B109" s="3">
        <v>487938.29999999981</v>
      </c>
      <c r="C109" s="3">
        <v>427690.12000000023</v>
      </c>
      <c r="D109" s="3">
        <v>475522.83000000019</v>
      </c>
      <c r="E109" s="3">
        <v>445277.20000000019</v>
      </c>
      <c r="F109" s="3">
        <v>504304.27999999968</v>
      </c>
      <c r="G109" s="3">
        <v>558523.58000000019</v>
      </c>
      <c r="H109" s="3">
        <v>621869.83999999985</v>
      </c>
      <c r="I109" s="3">
        <v>583374.76000000013</v>
      </c>
      <c r="J109" s="3">
        <v>514763.02</v>
      </c>
      <c r="K109" s="3">
        <v>488199.40000000031</v>
      </c>
      <c r="L109" s="3">
        <v>461945.33999999939</v>
      </c>
      <c r="M109" s="3">
        <v>487671.03</v>
      </c>
      <c r="N109" s="3">
        <v>419982.30999999988</v>
      </c>
      <c r="O109" s="3">
        <v>446491.25999999943</v>
      </c>
      <c r="P109" s="3">
        <v>448043.08000000007</v>
      </c>
      <c r="Q109" s="3">
        <v>319884</v>
      </c>
      <c r="R109" s="3">
        <v>353378.61999999959</v>
      </c>
      <c r="S109" s="7">
        <f t="shared" si="1"/>
        <v>8044858.9699999988</v>
      </c>
    </row>
    <row r="110" spans="1:19" ht="27.6" customHeight="1" x14ac:dyDescent="0.25">
      <c r="A110" s="86" t="s">
        <v>576</v>
      </c>
      <c r="B110" s="3">
        <v>497204.50999999989</v>
      </c>
      <c r="C110" s="3">
        <v>492638.68999999989</v>
      </c>
      <c r="D110" s="3">
        <v>550403.37</v>
      </c>
      <c r="E110" s="3">
        <v>556936.5400000005</v>
      </c>
      <c r="F110" s="3">
        <v>567891.04999999958</v>
      </c>
      <c r="G110" s="3">
        <v>515294.76000000013</v>
      </c>
      <c r="H110" s="3">
        <v>518941.70000000013</v>
      </c>
      <c r="I110" s="3">
        <v>519689.72999999992</v>
      </c>
      <c r="J110" s="3">
        <v>478627.27000000008</v>
      </c>
      <c r="K110" s="3">
        <v>520530.43000000052</v>
      </c>
      <c r="L110" s="3">
        <v>468394.62999999977</v>
      </c>
      <c r="M110" s="3">
        <v>486130.89999999962</v>
      </c>
      <c r="N110" s="3">
        <v>469332.18999999983</v>
      </c>
      <c r="O110" s="3">
        <v>292652.16000000009</v>
      </c>
      <c r="P110" s="4" t="s">
        <v>10</v>
      </c>
      <c r="Q110" s="4" t="s">
        <v>10</v>
      </c>
      <c r="R110" s="4" t="s">
        <v>10</v>
      </c>
      <c r="S110" s="7">
        <f t="shared" si="1"/>
        <v>6934667.9300000006</v>
      </c>
    </row>
    <row r="111" spans="1:19" ht="27.6" customHeight="1" x14ac:dyDescent="0.25">
      <c r="A111" s="86" t="s">
        <v>575</v>
      </c>
      <c r="B111" s="3">
        <v>538517.9500000003</v>
      </c>
      <c r="C111" s="3">
        <v>492402</v>
      </c>
      <c r="D111" s="3">
        <v>553149.65000000014</v>
      </c>
      <c r="E111" s="3">
        <v>585357.74</v>
      </c>
      <c r="F111" s="3">
        <v>632873.38000000047</v>
      </c>
      <c r="G111" s="3">
        <v>607784.56999999995</v>
      </c>
      <c r="H111" s="3">
        <v>623962.83000000089</v>
      </c>
      <c r="I111" s="3">
        <v>696859.18999999948</v>
      </c>
      <c r="J111" s="3">
        <v>663135.98000000033</v>
      </c>
      <c r="K111" s="3">
        <v>704090.72000000044</v>
      </c>
      <c r="L111" s="3">
        <v>629322.19000000088</v>
      </c>
      <c r="M111" s="3">
        <v>620295.17000000132</v>
      </c>
      <c r="N111" s="3">
        <v>521019.54999999987</v>
      </c>
      <c r="O111" s="3">
        <v>539120.74999999988</v>
      </c>
      <c r="P111" s="3">
        <v>596966.40000000095</v>
      </c>
      <c r="Q111" s="3">
        <v>530623.73999999953</v>
      </c>
      <c r="R111" s="3">
        <v>570750.87000000023</v>
      </c>
      <c r="S111" s="7">
        <f t="shared" si="1"/>
        <v>10106232.680000005</v>
      </c>
    </row>
    <row r="112" spans="1:19" ht="27.6" customHeight="1" x14ac:dyDescent="0.25">
      <c r="A112" s="86" t="s">
        <v>574</v>
      </c>
      <c r="B112" s="3">
        <v>500805.24000000022</v>
      </c>
      <c r="C112" s="3">
        <v>443783.39000000042</v>
      </c>
      <c r="D112" s="3">
        <v>529813.26999999979</v>
      </c>
      <c r="E112" s="3">
        <v>565447.43999999948</v>
      </c>
      <c r="F112" s="3">
        <v>595374.26000000047</v>
      </c>
      <c r="G112" s="3">
        <v>623238</v>
      </c>
      <c r="H112" s="3">
        <v>595123.37999999966</v>
      </c>
      <c r="I112" s="3">
        <v>614254.21999999962</v>
      </c>
      <c r="J112" s="3">
        <v>584154.86999999976</v>
      </c>
      <c r="K112" s="3">
        <v>626175.40999999992</v>
      </c>
      <c r="L112" s="3">
        <v>577157.41000000015</v>
      </c>
      <c r="M112" s="3">
        <v>594231.73999999953</v>
      </c>
      <c r="N112" s="3">
        <v>519788.1999999999</v>
      </c>
      <c r="O112" s="3">
        <v>520977.31999999948</v>
      </c>
      <c r="P112" s="3">
        <v>533536.29000000027</v>
      </c>
      <c r="Q112" s="3">
        <v>436747.18999999948</v>
      </c>
      <c r="R112" s="3">
        <v>470741.12000000023</v>
      </c>
      <c r="S112" s="7">
        <f t="shared" si="1"/>
        <v>9331348.75</v>
      </c>
    </row>
    <row r="113" spans="1:19" ht="27.6" customHeight="1" x14ac:dyDescent="0.25">
      <c r="A113" s="86" t="s">
        <v>573</v>
      </c>
      <c r="B113" s="3">
        <v>568530.87000000046</v>
      </c>
      <c r="C113" s="3">
        <v>511976.48999999987</v>
      </c>
      <c r="D113" s="3">
        <v>586145.7799999998</v>
      </c>
      <c r="E113" s="3">
        <v>607922.81000000145</v>
      </c>
      <c r="F113" s="3">
        <v>652711.55000000028</v>
      </c>
      <c r="G113" s="3">
        <v>650561.60000000079</v>
      </c>
      <c r="H113" s="3">
        <v>723142.68999999901</v>
      </c>
      <c r="I113" s="3">
        <v>732851.24000000011</v>
      </c>
      <c r="J113" s="3">
        <v>721635.4800000008</v>
      </c>
      <c r="K113" s="3">
        <v>801742.85000000056</v>
      </c>
      <c r="L113" s="3">
        <v>737357.75000000023</v>
      </c>
      <c r="M113" s="3">
        <v>650020.2799999998</v>
      </c>
      <c r="N113" s="3">
        <v>574076.99000000057</v>
      </c>
      <c r="O113" s="3">
        <v>540110.2099999995</v>
      </c>
      <c r="P113" s="3">
        <v>614723.47999999986</v>
      </c>
      <c r="Q113" s="3">
        <v>570421.94999999995</v>
      </c>
      <c r="R113" s="3">
        <v>586704.94000000018</v>
      </c>
      <c r="S113" s="7">
        <f t="shared" si="1"/>
        <v>10830636.960000001</v>
      </c>
    </row>
    <row r="114" spans="1:19" ht="27.6" customHeight="1" x14ac:dyDescent="0.25">
      <c r="A114" s="86" t="s">
        <v>572</v>
      </c>
      <c r="B114" s="3">
        <v>315344.39</v>
      </c>
      <c r="C114" s="3">
        <v>272815.05</v>
      </c>
      <c r="D114" s="3">
        <v>284089.07000000012</v>
      </c>
      <c r="E114" s="3">
        <v>305885.02999999991</v>
      </c>
      <c r="F114" s="3">
        <v>297462.29999999987</v>
      </c>
      <c r="G114" s="3">
        <v>289880.5500000001</v>
      </c>
      <c r="H114" s="3">
        <v>305755.28999999998</v>
      </c>
      <c r="I114" s="3">
        <v>305895.96999999997</v>
      </c>
      <c r="J114" s="3">
        <v>311783.26999999973</v>
      </c>
      <c r="K114" s="3">
        <v>309899.61999999988</v>
      </c>
      <c r="L114" s="3">
        <v>298272.90000000008</v>
      </c>
      <c r="M114" s="3">
        <v>300432.93000000023</v>
      </c>
      <c r="N114" s="3">
        <v>298039.92</v>
      </c>
      <c r="O114" s="3">
        <v>283125.91000000009</v>
      </c>
      <c r="P114" s="3">
        <v>291751.84999999998</v>
      </c>
      <c r="Q114" s="3">
        <v>270678.43000000011</v>
      </c>
      <c r="R114" s="3">
        <v>274859.28999999998</v>
      </c>
      <c r="S114" s="7">
        <f t="shared" si="1"/>
        <v>5015971.7699999986</v>
      </c>
    </row>
    <row r="115" spans="1:19" ht="27.6" customHeight="1" x14ac:dyDescent="0.25">
      <c r="A115" s="86" t="s">
        <v>571</v>
      </c>
      <c r="B115" s="3">
        <v>366075.03000000038</v>
      </c>
      <c r="C115" s="3">
        <v>281241.99000000022</v>
      </c>
      <c r="D115" s="3">
        <v>354089.79000000021</v>
      </c>
      <c r="E115" s="3">
        <v>380898.22</v>
      </c>
      <c r="F115" s="3">
        <v>384445.61</v>
      </c>
      <c r="G115" s="3">
        <v>403164.66999999969</v>
      </c>
      <c r="H115" s="3">
        <v>448250.56999999989</v>
      </c>
      <c r="I115" s="3">
        <v>571184.26999999967</v>
      </c>
      <c r="J115" s="3">
        <v>613765.10999999987</v>
      </c>
      <c r="K115" s="3">
        <v>607690.74000000046</v>
      </c>
      <c r="L115" s="3">
        <v>574831.67000000016</v>
      </c>
      <c r="M115" s="3">
        <v>583528.26000000059</v>
      </c>
      <c r="N115" s="3">
        <v>440024.02000000008</v>
      </c>
      <c r="O115" s="3">
        <v>362004.89000000031</v>
      </c>
      <c r="P115" s="3">
        <v>375220.52000000008</v>
      </c>
      <c r="Q115" s="3">
        <v>287568.23</v>
      </c>
      <c r="R115" s="3">
        <v>307105.62000000029</v>
      </c>
      <c r="S115" s="7">
        <f t="shared" si="1"/>
        <v>7341089.2100000018</v>
      </c>
    </row>
    <row r="116" spans="1:19" ht="27.6" customHeight="1" x14ac:dyDescent="0.25">
      <c r="A116" s="86" t="s">
        <v>570</v>
      </c>
      <c r="B116" s="3">
        <v>84555.47</v>
      </c>
      <c r="C116" s="3">
        <v>76386.490000000034</v>
      </c>
      <c r="D116" s="3">
        <v>80389.070000000022</v>
      </c>
      <c r="E116" s="3">
        <v>70067.330000000016</v>
      </c>
      <c r="F116" s="3">
        <v>80595.090000000127</v>
      </c>
      <c r="G116" s="3">
        <v>72146.2</v>
      </c>
      <c r="H116" s="3">
        <v>77797.10000000002</v>
      </c>
      <c r="I116" s="3">
        <v>78356.920000000013</v>
      </c>
      <c r="J116" s="3">
        <v>73475.070000000051</v>
      </c>
      <c r="K116" s="3">
        <v>71272.310000000012</v>
      </c>
      <c r="L116" s="3">
        <v>70270.78</v>
      </c>
      <c r="M116" s="3">
        <v>59677.520000000033</v>
      </c>
      <c r="N116" s="3">
        <v>59003.11</v>
      </c>
      <c r="O116" s="3">
        <v>63849.640000000029</v>
      </c>
      <c r="P116" s="3">
        <v>62281.289999999994</v>
      </c>
      <c r="Q116" s="3">
        <v>54428.480000000003</v>
      </c>
      <c r="R116" s="3">
        <v>60911.519999999997</v>
      </c>
      <c r="S116" s="7">
        <f t="shared" si="1"/>
        <v>1195463.3900000004</v>
      </c>
    </row>
    <row r="117" spans="1:19" ht="27.6" customHeight="1" x14ac:dyDescent="0.25">
      <c r="A117" s="86" t="s">
        <v>569</v>
      </c>
      <c r="B117" s="3">
        <v>452069.92000000039</v>
      </c>
      <c r="C117" s="3">
        <v>401033.40000000031</v>
      </c>
      <c r="D117" s="3">
        <v>457111.46000000008</v>
      </c>
      <c r="E117" s="3">
        <v>463892.24999999971</v>
      </c>
      <c r="F117" s="3">
        <v>496704.72999999952</v>
      </c>
      <c r="G117" s="3">
        <v>493688.98000000027</v>
      </c>
      <c r="H117" s="3">
        <v>529161.13000000047</v>
      </c>
      <c r="I117" s="3">
        <v>555911.3199999996</v>
      </c>
      <c r="J117" s="3">
        <v>497083.87000000011</v>
      </c>
      <c r="K117" s="3">
        <v>504025.60999999958</v>
      </c>
      <c r="L117" s="3">
        <v>476291.50999999949</v>
      </c>
      <c r="M117" s="3">
        <v>485206.61</v>
      </c>
      <c r="N117" s="3">
        <v>448564.82999999978</v>
      </c>
      <c r="O117" s="3">
        <v>450590.29999999981</v>
      </c>
      <c r="P117" s="3">
        <v>495476.36</v>
      </c>
      <c r="Q117" s="3">
        <v>469159.40999999968</v>
      </c>
      <c r="R117" s="3">
        <v>469248.19999999978</v>
      </c>
      <c r="S117" s="7">
        <f t="shared" si="1"/>
        <v>8145219.8899999997</v>
      </c>
    </row>
    <row r="118" spans="1:19" ht="27.6" customHeight="1" x14ac:dyDescent="0.25">
      <c r="A118" s="86" t="s">
        <v>568</v>
      </c>
      <c r="B118" s="3">
        <v>253168.48</v>
      </c>
      <c r="C118" s="3">
        <v>225707.3600000001</v>
      </c>
      <c r="D118" s="3">
        <v>256504.36</v>
      </c>
      <c r="E118" s="3">
        <v>265022.31999999989</v>
      </c>
      <c r="F118" s="3">
        <v>295625.49999999983</v>
      </c>
      <c r="G118" s="3">
        <v>283647.3800000003</v>
      </c>
      <c r="H118" s="3">
        <v>287276.3899999999</v>
      </c>
      <c r="I118" s="3">
        <v>288701.09999999969</v>
      </c>
      <c r="J118" s="3">
        <v>273625.13999999978</v>
      </c>
      <c r="K118" s="3">
        <v>296919.64</v>
      </c>
      <c r="L118" s="3">
        <v>277203.06999999977</v>
      </c>
      <c r="M118" s="3">
        <v>267994.02000000019</v>
      </c>
      <c r="N118" s="3">
        <v>243687.82000000009</v>
      </c>
      <c r="O118" s="3">
        <v>253621.2999999999</v>
      </c>
      <c r="P118" s="3">
        <v>259030.61999999991</v>
      </c>
      <c r="Q118" s="3">
        <v>223538.29</v>
      </c>
      <c r="R118" s="3">
        <v>243025.2</v>
      </c>
      <c r="S118" s="7">
        <f t="shared" si="1"/>
        <v>4494297.9899999993</v>
      </c>
    </row>
    <row r="119" spans="1:19" ht="27.6" customHeight="1" x14ac:dyDescent="0.25">
      <c r="A119" s="86" t="s">
        <v>567</v>
      </c>
      <c r="B119" s="3">
        <v>468770.82999999973</v>
      </c>
      <c r="C119" s="3">
        <v>457602.41999999993</v>
      </c>
      <c r="D119" s="3">
        <v>499052.2100000002</v>
      </c>
      <c r="E119" s="3">
        <v>551320.25000000012</v>
      </c>
      <c r="F119" s="3">
        <v>556414.76000000013</v>
      </c>
      <c r="G119" s="3">
        <v>568911.42999999959</v>
      </c>
      <c r="H119" s="3">
        <v>566999.13000000024</v>
      </c>
      <c r="I119" s="3">
        <v>566814.55999999971</v>
      </c>
      <c r="J119" s="3">
        <v>552141.14000000025</v>
      </c>
      <c r="K119" s="3">
        <v>603848.65999999968</v>
      </c>
      <c r="L119" s="3">
        <v>546166.5</v>
      </c>
      <c r="M119" s="3">
        <v>548818.10600000015</v>
      </c>
      <c r="N119" s="3">
        <v>482990.52999999927</v>
      </c>
      <c r="O119" s="3">
        <v>504924.63999999978</v>
      </c>
      <c r="P119" s="3">
        <v>529222.04999999981</v>
      </c>
      <c r="Q119" s="3">
        <v>493562.30000000022</v>
      </c>
      <c r="R119" s="3">
        <v>532487.80999999971</v>
      </c>
      <c r="S119" s="7">
        <f t="shared" si="1"/>
        <v>9030047.3260000013</v>
      </c>
    </row>
    <row r="120" spans="1:19" ht="27.6" customHeight="1" x14ac:dyDescent="0.25">
      <c r="A120" s="86" t="s">
        <v>566</v>
      </c>
      <c r="B120" s="3">
        <v>452900.11999999988</v>
      </c>
      <c r="C120" s="3">
        <v>429180.18999999989</v>
      </c>
      <c r="D120" s="3">
        <v>460464.35</v>
      </c>
      <c r="E120" s="3">
        <v>508123.37999999948</v>
      </c>
      <c r="F120" s="3">
        <v>531244.12000000023</v>
      </c>
      <c r="G120" s="3">
        <v>514317.36</v>
      </c>
      <c r="H120" s="3">
        <v>550794.75000000012</v>
      </c>
      <c r="I120" s="3">
        <v>545245.49000000011</v>
      </c>
      <c r="J120" s="3">
        <v>532128.55999999994</v>
      </c>
      <c r="K120" s="3">
        <v>570070.6399999999</v>
      </c>
      <c r="L120" s="3">
        <v>518513.7</v>
      </c>
      <c r="M120" s="3">
        <v>464505.93000000028</v>
      </c>
      <c r="N120" s="3">
        <v>419509.45000000013</v>
      </c>
      <c r="O120" s="3">
        <v>405743.10999999911</v>
      </c>
      <c r="P120" s="3">
        <v>473980.56000000029</v>
      </c>
      <c r="Q120" s="3">
        <v>379532.86999999988</v>
      </c>
      <c r="R120" s="3">
        <v>413891.1700000001</v>
      </c>
      <c r="S120" s="7">
        <f t="shared" si="1"/>
        <v>8170145.75</v>
      </c>
    </row>
    <row r="121" spans="1:19" ht="27.6" customHeight="1" x14ac:dyDescent="0.25">
      <c r="A121" s="86" t="s">
        <v>565</v>
      </c>
      <c r="B121" s="3">
        <v>183505.53999999989</v>
      </c>
      <c r="C121" s="3">
        <v>162219.6200000002</v>
      </c>
      <c r="D121" s="3">
        <v>193383.8</v>
      </c>
      <c r="E121" s="3">
        <v>223079.80000000019</v>
      </c>
      <c r="F121" s="3">
        <v>239659.23</v>
      </c>
      <c r="G121" s="3">
        <v>243746.5199999999</v>
      </c>
      <c r="H121" s="3">
        <v>271575.05</v>
      </c>
      <c r="I121" s="3">
        <v>269671.85999999993</v>
      </c>
      <c r="J121" s="3">
        <v>246340.37000000029</v>
      </c>
      <c r="K121" s="3">
        <v>254627.8599999999</v>
      </c>
      <c r="L121" s="3">
        <v>229956.0499999999</v>
      </c>
      <c r="M121" s="3">
        <v>204696.55</v>
      </c>
      <c r="N121" s="3">
        <v>184270.18</v>
      </c>
      <c r="O121" s="3">
        <v>199025.98</v>
      </c>
      <c r="P121" s="3">
        <v>228387.60000000021</v>
      </c>
      <c r="Q121" s="3">
        <v>227582.37</v>
      </c>
      <c r="R121" s="3">
        <v>252164.77</v>
      </c>
      <c r="S121" s="7">
        <f t="shared" si="1"/>
        <v>3813893.1500000004</v>
      </c>
    </row>
    <row r="122" spans="1:19" ht="27.6" customHeight="1" x14ac:dyDescent="0.25">
      <c r="A122" s="86" t="s">
        <v>564</v>
      </c>
      <c r="B122" s="3">
        <v>302685.61999999988</v>
      </c>
      <c r="C122" s="3">
        <v>278709.72999999992</v>
      </c>
      <c r="D122" s="3">
        <v>310026.77</v>
      </c>
      <c r="E122" s="3">
        <v>312503.65999999997</v>
      </c>
      <c r="F122" s="3">
        <v>320828.46999999991</v>
      </c>
      <c r="G122" s="3">
        <v>328586.04000000021</v>
      </c>
      <c r="H122" s="3">
        <v>340609.47000000009</v>
      </c>
      <c r="I122" s="3">
        <v>412287.72</v>
      </c>
      <c r="J122" s="3">
        <v>429196.11999999988</v>
      </c>
      <c r="K122" s="3">
        <v>432515.80000000022</v>
      </c>
      <c r="L122" s="3">
        <v>392732.51000000013</v>
      </c>
      <c r="M122" s="3">
        <v>385229.69999999972</v>
      </c>
      <c r="N122" s="3">
        <v>314208.41000000009</v>
      </c>
      <c r="O122" s="3">
        <v>263516.38000000012</v>
      </c>
      <c r="P122" s="3">
        <v>282739.97999999992</v>
      </c>
      <c r="Q122" s="3">
        <v>217396.3100000002</v>
      </c>
      <c r="R122" s="3">
        <v>210199.62</v>
      </c>
      <c r="S122" s="7">
        <f t="shared" si="1"/>
        <v>5533972.3100000015</v>
      </c>
    </row>
    <row r="123" spans="1:19" ht="27.6" customHeight="1" x14ac:dyDescent="0.25">
      <c r="A123" s="86" t="s">
        <v>563</v>
      </c>
      <c r="B123" s="3">
        <v>251230.68999999989</v>
      </c>
      <c r="C123" s="3">
        <v>220835.42</v>
      </c>
      <c r="D123" s="3">
        <v>266966.42</v>
      </c>
      <c r="E123" s="3">
        <v>272530.92</v>
      </c>
      <c r="F123" s="3">
        <v>296660.16000000009</v>
      </c>
      <c r="G123" s="3">
        <v>271826.68999999983</v>
      </c>
      <c r="H123" s="3">
        <v>295069.78000000003</v>
      </c>
      <c r="I123" s="3">
        <v>314996.58</v>
      </c>
      <c r="J123" s="3">
        <v>302928.93000000023</v>
      </c>
      <c r="K123" s="3">
        <v>293210.32000000018</v>
      </c>
      <c r="L123" s="3">
        <v>254897.09</v>
      </c>
      <c r="M123" s="3">
        <v>261876.52999999991</v>
      </c>
      <c r="N123" s="3">
        <v>242577.16</v>
      </c>
      <c r="O123" s="3">
        <v>285624.03999999992</v>
      </c>
      <c r="P123" s="3">
        <v>277110.94000000012</v>
      </c>
      <c r="Q123" s="3">
        <v>253796.73999999979</v>
      </c>
      <c r="R123" s="3">
        <v>296387.95000000042</v>
      </c>
      <c r="S123" s="7">
        <f t="shared" si="1"/>
        <v>4658526.3600000003</v>
      </c>
    </row>
    <row r="124" spans="1:19" ht="27.6" customHeight="1" x14ac:dyDescent="0.25">
      <c r="A124" s="86" t="s">
        <v>562</v>
      </c>
      <c r="B124" s="3">
        <v>435416.75000000017</v>
      </c>
      <c r="C124" s="3">
        <v>387499.68000000023</v>
      </c>
      <c r="D124" s="3">
        <v>442870.09000000037</v>
      </c>
      <c r="E124" s="3">
        <v>462571.69999999972</v>
      </c>
      <c r="F124" s="3">
        <v>508295.56000000011</v>
      </c>
      <c r="G124" s="3">
        <v>496130.08000000007</v>
      </c>
      <c r="H124" s="3">
        <v>495402.84</v>
      </c>
      <c r="I124" s="3">
        <v>512536.57000000012</v>
      </c>
      <c r="J124" s="3">
        <v>482897.05</v>
      </c>
      <c r="K124" s="3">
        <v>515453.59999999969</v>
      </c>
      <c r="L124" s="3">
        <v>478795.28999999928</v>
      </c>
      <c r="M124" s="3">
        <v>485003.84000000037</v>
      </c>
      <c r="N124" s="3">
        <v>429659.44000000012</v>
      </c>
      <c r="O124" s="3">
        <v>444346.49999999983</v>
      </c>
      <c r="P124" s="3">
        <v>483067.05</v>
      </c>
      <c r="Q124" s="3">
        <v>450843.47999999992</v>
      </c>
      <c r="R124" s="3">
        <v>475628.34999999992</v>
      </c>
      <c r="S124" s="7">
        <f t="shared" si="1"/>
        <v>7986417.8700000001</v>
      </c>
    </row>
    <row r="125" spans="1:19" ht="27.6" customHeight="1" x14ac:dyDescent="0.25">
      <c r="A125" s="86" t="s">
        <v>561</v>
      </c>
      <c r="B125" s="3">
        <v>352357.32000000047</v>
      </c>
      <c r="C125" s="3">
        <v>337081.30000000022</v>
      </c>
      <c r="D125" s="3">
        <v>381861.71999999991</v>
      </c>
      <c r="E125" s="3">
        <v>374866.78999999969</v>
      </c>
      <c r="F125" s="3">
        <v>366416.60000000009</v>
      </c>
      <c r="G125" s="3">
        <v>362108.96999999927</v>
      </c>
      <c r="H125" s="3">
        <v>373229.41999999993</v>
      </c>
      <c r="I125" s="3">
        <v>390347.18999999989</v>
      </c>
      <c r="J125" s="3">
        <v>356448.65000000008</v>
      </c>
      <c r="K125" s="3">
        <v>364704.53</v>
      </c>
      <c r="L125" s="3">
        <v>331886.41000000032</v>
      </c>
      <c r="M125" s="3">
        <v>343046.02000000008</v>
      </c>
      <c r="N125" s="3">
        <v>299703.09999999998</v>
      </c>
      <c r="O125" s="3">
        <v>296757.31000000029</v>
      </c>
      <c r="P125" s="3">
        <v>313002.66000000067</v>
      </c>
      <c r="Q125" s="3">
        <v>263555.22999999992</v>
      </c>
      <c r="R125" s="3">
        <v>278630.49999999971</v>
      </c>
      <c r="S125" s="7">
        <f t="shared" si="1"/>
        <v>5786003.7200000007</v>
      </c>
    </row>
    <row r="126" spans="1:19" ht="27.6" customHeight="1" x14ac:dyDescent="0.25">
      <c r="A126" s="86" t="s">
        <v>560</v>
      </c>
      <c r="B126" s="3">
        <v>351378.49000000022</v>
      </c>
      <c r="C126" s="3">
        <v>336144.17000000022</v>
      </c>
      <c r="D126" s="3">
        <v>382419.58999999979</v>
      </c>
      <c r="E126" s="3">
        <v>464628.39999999967</v>
      </c>
      <c r="F126" s="3">
        <v>488090.97999999992</v>
      </c>
      <c r="G126" s="3">
        <v>473267.65000000008</v>
      </c>
      <c r="H126" s="3">
        <v>491445.37999999971</v>
      </c>
      <c r="I126" s="3">
        <v>499647.85</v>
      </c>
      <c r="J126" s="3">
        <v>483772.73000000027</v>
      </c>
      <c r="K126" s="3">
        <v>488105.77000000008</v>
      </c>
      <c r="L126" s="3">
        <v>423438.92999999988</v>
      </c>
      <c r="M126" s="3">
        <v>408620.35</v>
      </c>
      <c r="N126" s="3">
        <v>344546.04000000039</v>
      </c>
      <c r="O126" s="3">
        <v>365494.96999999991</v>
      </c>
      <c r="P126" s="3">
        <v>406717.70000000019</v>
      </c>
      <c r="Q126" s="3">
        <v>404956.84999999992</v>
      </c>
      <c r="R126" s="3">
        <v>450662.16999999993</v>
      </c>
      <c r="S126" s="7">
        <f t="shared" si="1"/>
        <v>7263338.0199999996</v>
      </c>
    </row>
    <row r="127" spans="1:19" ht="27.6" customHeight="1" x14ac:dyDescent="0.25">
      <c r="A127" s="86" t="s">
        <v>559</v>
      </c>
      <c r="B127" s="3">
        <v>427729.88</v>
      </c>
      <c r="C127" s="3">
        <v>409887.95000000013</v>
      </c>
      <c r="D127" s="3">
        <v>485274.86000000063</v>
      </c>
      <c r="E127" s="3">
        <v>535647.14999999979</v>
      </c>
      <c r="F127" s="3">
        <v>547134.67000000039</v>
      </c>
      <c r="G127" s="3">
        <v>577279.14</v>
      </c>
      <c r="H127" s="3">
        <v>598702.5900000002</v>
      </c>
      <c r="I127" s="3">
        <v>609131.9800000001</v>
      </c>
      <c r="J127" s="3">
        <v>537669.81000000017</v>
      </c>
      <c r="K127" s="3">
        <v>516549.35999999981</v>
      </c>
      <c r="L127" s="3">
        <v>509539.02000000031</v>
      </c>
      <c r="M127" s="3">
        <v>499147.84999999992</v>
      </c>
      <c r="N127" s="3">
        <v>428520.41999999981</v>
      </c>
      <c r="O127" s="3">
        <v>439486.89</v>
      </c>
      <c r="P127" s="3">
        <v>453798.29000000021</v>
      </c>
      <c r="Q127" s="3">
        <v>407328.71999999991</v>
      </c>
      <c r="R127" s="3">
        <v>416735.79999999987</v>
      </c>
      <c r="S127" s="7">
        <f t="shared" si="1"/>
        <v>8399564.3800000008</v>
      </c>
    </row>
    <row r="128" spans="1:19" ht="27.6" customHeight="1" x14ac:dyDescent="0.25">
      <c r="A128" s="86" t="s">
        <v>558</v>
      </c>
      <c r="B128" s="3">
        <v>263605.9800000001</v>
      </c>
      <c r="C128" s="3">
        <v>227727.46000000031</v>
      </c>
      <c r="D128" s="3">
        <v>258633.09000000011</v>
      </c>
      <c r="E128" s="3">
        <v>251161.6099999999</v>
      </c>
      <c r="F128" s="3">
        <v>288419.62000000023</v>
      </c>
      <c r="G128" s="3">
        <v>289471.9800000001</v>
      </c>
      <c r="H128" s="3">
        <v>292492.5</v>
      </c>
      <c r="I128" s="3">
        <v>288144.50999999989</v>
      </c>
      <c r="J128" s="3">
        <v>270079.18999999989</v>
      </c>
      <c r="K128" s="3">
        <v>284426.47999999992</v>
      </c>
      <c r="L128" s="3">
        <v>281983.57999999978</v>
      </c>
      <c r="M128" s="3">
        <v>280827.13999999978</v>
      </c>
      <c r="N128" s="3">
        <v>257181.4899999999</v>
      </c>
      <c r="O128" s="3">
        <v>262319.64999999967</v>
      </c>
      <c r="P128" s="3">
        <v>273819.40999999997</v>
      </c>
      <c r="Q128" s="3">
        <v>237801.50999999989</v>
      </c>
      <c r="R128" s="3">
        <v>247095.13999999981</v>
      </c>
      <c r="S128" s="7">
        <f t="shared" si="1"/>
        <v>4555190.3399999989</v>
      </c>
    </row>
    <row r="129" spans="1:19" ht="27.6" customHeight="1" x14ac:dyDescent="0.25">
      <c r="A129" s="86" t="s">
        <v>557</v>
      </c>
      <c r="B129" s="3">
        <v>87717.97</v>
      </c>
      <c r="C129" s="3">
        <v>85204.72</v>
      </c>
      <c r="D129" s="3">
        <v>93994.419999999969</v>
      </c>
      <c r="E129" s="3">
        <v>115383.02</v>
      </c>
      <c r="F129" s="3">
        <v>107126.05</v>
      </c>
      <c r="G129" s="3">
        <v>87029.08</v>
      </c>
      <c r="H129" s="3">
        <v>104919.9699999999</v>
      </c>
      <c r="I129" s="3">
        <v>100240.7000000001</v>
      </c>
      <c r="J129" s="3">
        <v>124221.9700000001</v>
      </c>
      <c r="K129" s="3">
        <v>103357.93</v>
      </c>
      <c r="L129" s="3">
        <v>88927.42</v>
      </c>
      <c r="M129" s="3">
        <v>101850.13</v>
      </c>
      <c r="N129" s="3">
        <v>87704.560000000027</v>
      </c>
      <c r="O129" s="3">
        <v>100316.11</v>
      </c>
      <c r="P129" s="3">
        <v>114223.65</v>
      </c>
      <c r="Q129" s="3">
        <v>135935.97</v>
      </c>
      <c r="R129" s="3">
        <v>120090.94</v>
      </c>
      <c r="S129" s="7">
        <f t="shared" si="1"/>
        <v>1758244.6099999999</v>
      </c>
    </row>
    <row r="130" spans="1:19" ht="27.6" customHeight="1" x14ac:dyDescent="0.25">
      <c r="A130" s="86" t="s">
        <v>556</v>
      </c>
      <c r="B130" s="3">
        <v>461136.14000000007</v>
      </c>
      <c r="C130" s="3">
        <v>414004.52000000008</v>
      </c>
      <c r="D130" s="3">
        <v>452133.26999999973</v>
      </c>
      <c r="E130" s="3">
        <v>481195.4</v>
      </c>
      <c r="F130" s="3">
        <v>490026.24000000022</v>
      </c>
      <c r="G130" s="3">
        <v>483032.78000000032</v>
      </c>
      <c r="H130" s="3">
        <v>480123.36999999988</v>
      </c>
      <c r="I130" s="3">
        <v>476864.11</v>
      </c>
      <c r="J130" s="3">
        <v>457181.43999999971</v>
      </c>
      <c r="K130" s="3">
        <v>461461.44000000053</v>
      </c>
      <c r="L130" s="3">
        <v>414075.24000000057</v>
      </c>
      <c r="M130" s="3">
        <v>411639.06000000011</v>
      </c>
      <c r="N130" s="3">
        <v>372841.89999999991</v>
      </c>
      <c r="O130" s="3">
        <v>369868.40000000008</v>
      </c>
      <c r="P130" s="3">
        <v>389677.00000000052</v>
      </c>
      <c r="Q130" s="3">
        <v>381474.49999999971</v>
      </c>
      <c r="R130" s="3">
        <v>416387.75000000029</v>
      </c>
      <c r="S130" s="7">
        <f t="shared" si="1"/>
        <v>7413122.5600000033</v>
      </c>
    </row>
    <row r="131" spans="1:19" ht="27.6" customHeight="1" x14ac:dyDescent="0.25">
      <c r="A131" s="86" t="s">
        <v>555</v>
      </c>
      <c r="B131" s="3">
        <v>403740.93999999989</v>
      </c>
      <c r="C131" s="3">
        <v>378564.47999999969</v>
      </c>
      <c r="D131" s="3">
        <v>470606.83999999979</v>
      </c>
      <c r="E131" s="3">
        <v>458688.89</v>
      </c>
      <c r="F131" s="3">
        <v>521671.53</v>
      </c>
      <c r="G131" s="3">
        <v>541908.35</v>
      </c>
      <c r="H131" s="3">
        <v>558584.71999999951</v>
      </c>
      <c r="I131" s="3">
        <v>565070.39000000025</v>
      </c>
      <c r="J131" s="3">
        <v>512340.83000000042</v>
      </c>
      <c r="K131" s="3">
        <v>515762.39000000019</v>
      </c>
      <c r="L131" s="3">
        <v>484546</v>
      </c>
      <c r="M131" s="3">
        <v>455445.45</v>
      </c>
      <c r="N131" s="3">
        <v>409931.87000000023</v>
      </c>
      <c r="O131" s="3">
        <v>402002.68999999971</v>
      </c>
      <c r="P131" s="3">
        <v>482019.4099999998</v>
      </c>
      <c r="Q131" s="3">
        <v>453149.86</v>
      </c>
      <c r="R131" s="3">
        <v>470439.08000000007</v>
      </c>
      <c r="S131" s="7">
        <f t="shared" si="1"/>
        <v>8084473.7200000007</v>
      </c>
    </row>
    <row r="132" spans="1:19" ht="27.6" customHeight="1" x14ac:dyDescent="0.25">
      <c r="A132" s="86" t="s">
        <v>554</v>
      </c>
      <c r="B132" s="3">
        <v>219239.50000000009</v>
      </c>
      <c r="C132" s="3">
        <v>214046.38</v>
      </c>
      <c r="D132" s="3">
        <v>256011.48</v>
      </c>
      <c r="E132" s="3">
        <v>259022.83</v>
      </c>
      <c r="F132" s="3">
        <v>281925.71000000002</v>
      </c>
      <c r="G132" s="3">
        <v>271914.91999999993</v>
      </c>
      <c r="H132" s="3">
        <v>276864.21999999991</v>
      </c>
      <c r="I132" s="3">
        <v>283816.01999999973</v>
      </c>
      <c r="J132" s="3">
        <v>266042.37</v>
      </c>
      <c r="K132" s="3">
        <v>282193.65999999997</v>
      </c>
      <c r="L132" s="3">
        <v>247160.12</v>
      </c>
      <c r="M132" s="3">
        <v>238804.63000000009</v>
      </c>
      <c r="N132" s="3">
        <v>228520.13000000021</v>
      </c>
      <c r="O132" s="3">
        <v>228201.93000000011</v>
      </c>
      <c r="P132" s="3">
        <v>239096.50999999989</v>
      </c>
      <c r="Q132" s="3">
        <v>208601.9</v>
      </c>
      <c r="R132" s="3">
        <v>234659.9499999999</v>
      </c>
      <c r="S132" s="7">
        <f t="shared" ref="S132:S195" si="2">SUM(B132:R132)</f>
        <v>4236122.26</v>
      </c>
    </row>
    <row r="133" spans="1:19" ht="27.6" customHeight="1" x14ac:dyDescent="0.25">
      <c r="A133" s="86" t="s">
        <v>553</v>
      </c>
      <c r="B133" s="3">
        <v>1501917.939999999</v>
      </c>
      <c r="C133" s="3">
        <v>1378040.47</v>
      </c>
      <c r="D133" s="3">
        <v>1525370.649999999</v>
      </c>
      <c r="E133" s="3">
        <v>1609336.89</v>
      </c>
      <c r="F133" s="3">
        <v>1574403.97</v>
      </c>
      <c r="G133" s="3">
        <v>1509029.170000002</v>
      </c>
      <c r="H133" s="3">
        <v>1499613.96</v>
      </c>
      <c r="I133" s="3">
        <v>1470323.700000002</v>
      </c>
      <c r="J133" s="3">
        <v>1544604.7600000009</v>
      </c>
      <c r="K133" s="3">
        <v>1646589.989999997</v>
      </c>
      <c r="L133" s="3">
        <v>1548863.200000003</v>
      </c>
      <c r="M133" s="3">
        <v>1640572.72</v>
      </c>
      <c r="N133" s="3">
        <v>1426291.9300000011</v>
      </c>
      <c r="O133" s="3">
        <v>1473497.67</v>
      </c>
      <c r="P133" s="3">
        <v>1458466.05</v>
      </c>
      <c r="Q133" s="3">
        <v>1190511.3000000019</v>
      </c>
      <c r="R133" s="3">
        <v>1258586.129999999</v>
      </c>
      <c r="S133" s="7">
        <f t="shared" si="2"/>
        <v>25256020.500000004</v>
      </c>
    </row>
    <row r="134" spans="1:19" ht="27.6" customHeight="1" x14ac:dyDescent="0.25">
      <c r="A134" s="86" t="s">
        <v>552</v>
      </c>
      <c r="B134" s="3">
        <v>238893.69000000009</v>
      </c>
      <c r="C134" s="3">
        <v>227265.66</v>
      </c>
      <c r="D134" s="3">
        <v>278626.33</v>
      </c>
      <c r="E134" s="3">
        <v>285089.57000000012</v>
      </c>
      <c r="F134" s="3">
        <v>281218.62999999989</v>
      </c>
      <c r="G134" s="3">
        <v>299288.50999999972</v>
      </c>
      <c r="H134" s="3">
        <v>309521.15000000037</v>
      </c>
      <c r="I134" s="3">
        <v>328668.9800000001</v>
      </c>
      <c r="J134" s="3">
        <v>325536.74</v>
      </c>
      <c r="K134" s="3">
        <v>324559.52</v>
      </c>
      <c r="L134" s="3">
        <v>274292.79999999987</v>
      </c>
      <c r="M134" s="3">
        <v>263068.19000000012</v>
      </c>
      <c r="N134" s="3">
        <v>222018.71000000011</v>
      </c>
      <c r="O134" s="3">
        <v>228447.94</v>
      </c>
      <c r="P134" s="3">
        <v>277058.01000000042</v>
      </c>
      <c r="Q134" s="3">
        <v>264703.46999999991</v>
      </c>
      <c r="R134" s="3">
        <v>259583.73</v>
      </c>
      <c r="S134" s="7">
        <f t="shared" si="2"/>
        <v>4687841.6300000008</v>
      </c>
    </row>
    <row r="135" spans="1:19" ht="27.6" customHeight="1" x14ac:dyDescent="0.25">
      <c r="A135" s="86" t="s">
        <v>551</v>
      </c>
      <c r="B135" s="3">
        <v>47329.25</v>
      </c>
      <c r="C135" s="3">
        <v>44214.360000000008</v>
      </c>
      <c r="D135" s="3">
        <v>61163.89</v>
      </c>
      <c r="E135" s="3">
        <v>70958.290000000037</v>
      </c>
      <c r="F135" s="3">
        <v>73761.930000000008</v>
      </c>
      <c r="G135" s="3">
        <v>70897.84</v>
      </c>
      <c r="H135" s="3">
        <v>76577.489999999962</v>
      </c>
      <c r="I135" s="3">
        <v>83468.620000000068</v>
      </c>
      <c r="J135" s="3">
        <v>90520.73000000001</v>
      </c>
      <c r="K135" s="3">
        <v>80326.330000000031</v>
      </c>
      <c r="L135" s="3">
        <v>68920.92</v>
      </c>
      <c r="M135" s="3">
        <v>60764.990000000013</v>
      </c>
      <c r="N135" s="3">
        <v>50837.62999999999</v>
      </c>
      <c r="O135" s="3">
        <v>53222.829999999987</v>
      </c>
      <c r="P135" s="3">
        <v>69915.35000000002</v>
      </c>
      <c r="Q135" s="3">
        <v>74270.829999999987</v>
      </c>
      <c r="R135" s="3">
        <v>78398.030000000013</v>
      </c>
      <c r="S135" s="7">
        <f t="shared" si="2"/>
        <v>1155549.3100000003</v>
      </c>
    </row>
    <row r="136" spans="1:19" ht="27.6" customHeight="1" x14ac:dyDescent="0.25">
      <c r="A136" s="86" t="s">
        <v>550</v>
      </c>
      <c r="B136" s="3">
        <v>492490.90000000037</v>
      </c>
      <c r="C136" s="3">
        <v>496857.45999999979</v>
      </c>
      <c r="D136" s="3">
        <v>550985.97000000009</v>
      </c>
      <c r="E136" s="3">
        <v>566085.64000000013</v>
      </c>
      <c r="F136" s="3">
        <v>568874.66999999981</v>
      </c>
      <c r="G136" s="3">
        <v>587863.89000000025</v>
      </c>
      <c r="H136" s="3">
        <v>620533.47999999952</v>
      </c>
      <c r="I136" s="3">
        <v>278125.41999999981</v>
      </c>
      <c r="J136" s="4" t="s">
        <v>10</v>
      </c>
      <c r="K136" s="4" t="s">
        <v>10</v>
      </c>
      <c r="L136" s="4" t="s">
        <v>10</v>
      </c>
      <c r="M136" s="4" t="s">
        <v>10</v>
      </c>
      <c r="N136" s="3">
        <v>265118.8499999998</v>
      </c>
      <c r="O136" s="3">
        <v>503744.53999999957</v>
      </c>
      <c r="P136" s="3">
        <v>578395.91000000015</v>
      </c>
      <c r="Q136" s="3">
        <v>520117.46</v>
      </c>
      <c r="R136" s="3">
        <v>558448.83999999973</v>
      </c>
      <c r="S136" s="7">
        <f t="shared" si="2"/>
        <v>6587643.0299999984</v>
      </c>
    </row>
    <row r="137" spans="1:19" ht="27.6" customHeight="1" x14ac:dyDescent="0.25">
      <c r="A137" s="86" t="s">
        <v>549</v>
      </c>
      <c r="B137" s="3">
        <v>86159.440000000031</v>
      </c>
      <c r="C137" s="3">
        <v>77848.089999999967</v>
      </c>
      <c r="D137" s="3">
        <v>80936.38</v>
      </c>
      <c r="E137" s="3">
        <v>81461.460000000006</v>
      </c>
      <c r="F137" s="3">
        <v>87714.120000000054</v>
      </c>
      <c r="G137" s="3">
        <v>78017.919999999998</v>
      </c>
      <c r="H137" s="3">
        <v>78680.489999999991</v>
      </c>
      <c r="I137" s="3">
        <v>75564.679999999993</v>
      </c>
      <c r="J137" s="3">
        <v>79453.079999999973</v>
      </c>
      <c r="K137" s="3">
        <v>82083.18999999993</v>
      </c>
      <c r="L137" s="3">
        <v>81886.299999999945</v>
      </c>
      <c r="M137" s="3">
        <v>85488.46</v>
      </c>
      <c r="N137" s="3">
        <v>89422.130000000019</v>
      </c>
      <c r="O137" s="3">
        <v>85704.46</v>
      </c>
      <c r="P137" s="3">
        <v>80119.34</v>
      </c>
      <c r="Q137" s="3">
        <v>49668.560000000012</v>
      </c>
      <c r="R137" s="3">
        <v>60064.799999999981</v>
      </c>
      <c r="S137" s="7">
        <f t="shared" si="2"/>
        <v>1340272.9000000001</v>
      </c>
    </row>
    <row r="138" spans="1:19" ht="27.6" customHeight="1" x14ac:dyDescent="0.25">
      <c r="A138" s="86" t="s">
        <v>548</v>
      </c>
      <c r="B138" s="3">
        <v>147422.8899999999</v>
      </c>
      <c r="C138" s="3">
        <v>123261.27</v>
      </c>
      <c r="D138" s="3">
        <v>161416.25</v>
      </c>
      <c r="E138" s="3">
        <v>170619.72</v>
      </c>
      <c r="F138" s="3">
        <v>137142.41</v>
      </c>
      <c r="G138" s="3">
        <v>150147.78</v>
      </c>
      <c r="H138" s="3">
        <v>147791.31999999989</v>
      </c>
      <c r="I138" s="3">
        <v>159394.6399999999</v>
      </c>
      <c r="J138" s="3">
        <v>162159.70000000001</v>
      </c>
      <c r="K138" s="3">
        <v>179050.19999999981</v>
      </c>
      <c r="L138" s="3">
        <v>158301.26999999999</v>
      </c>
      <c r="M138" s="3">
        <v>173216.78</v>
      </c>
      <c r="N138" s="3">
        <v>155317.03</v>
      </c>
      <c r="O138" s="3">
        <v>161187.19</v>
      </c>
      <c r="P138" s="3">
        <v>193752.9200000001</v>
      </c>
      <c r="Q138" s="3">
        <v>190095.0100000001</v>
      </c>
      <c r="R138" s="3">
        <v>187597.8</v>
      </c>
      <c r="S138" s="7">
        <f t="shared" si="2"/>
        <v>2757874.1799999997</v>
      </c>
    </row>
    <row r="139" spans="1:19" ht="27.6" customHeight="1" x14ac:dyDescent="0.25">
      <c r="A139" s="86" t="s">
        <v>547</v>
      </c>
      <c r="B139" s="3">
        <v>252141.4800000001</v>
      </c>
      <c r="C139" s="3">
        <v>228025.01000000021</v>
      </c>
      <c r="D139" s="3">
        <v>276444.29999999987</v>
      </c>
      <c r="E139" s="3">
        <v>290996.84000000008</v>
      </c>
      <c r="F139" s="3">
        <v>309438.83000000007</v>
      </c>
      <c r="G139" s="3">
        <v>291950.09999999998</v>
      </c>
      <c r="H139" s="3">
        <v>308451.53999999992</v>
      </c>
      <c r="I139" s="3">
        <v>323277.5</v>
      </c>
      <c r="J139" s="3">
        <v>310836.56999999977</v>
      </c>
      <c r="K139" s="3">
        <v>326475.99</v>
      </c>
      <c r="L139" s="3">
        <v>298276.39999999991</v>
      </c>
      <c r="M139" s="3">
        <v>302358.2500000007</v>
      </c>
      <c r="N139" s="3">
        <v>281273.59000000008</v>
      </c>
      <c r="O139" s="3">
        <v>287387.97000000009</v>
      </c>
      <c r="P139" s="3">
        <v>277690.59000000008</v>
      </c>
      <c r="Q139" s="3">
        <v>240910.71</v>
      </c>
      <c r="R139" s="3">
        <v>260726.28</v>
      </c>
      <c r="S139" s="7">
        <f t="shared" si="2"/>
        <v>4866661.9500000011</v>
      </c>
    </row>
    <row r="140" spans="1:19" ht="27.6" customHeight="1" x14ac:dyDescent="0.25">
      <c r="A140" s="86" t="s">
        <v>546</v>
      </c>
      <c r="B140" s="3">
        <v>768490.24000000081</v>
      </c>
      <c r="C140" s="3">
        <v>635022.94999999937</v>
      </c>
      <c r="D140" s="3">
        <v>653067.28999999957</v>
      </c>
      <c r="E140" s="3">
        <v>699612.54999999993</v>
      </c>
      <c r="F140" s="3">
        <v>721606.94000000053</v>
      </c>
      <c r="G140" s="3">
        <v>710371.83999999927</v>
      </c>
      <c r="H140" s="3">
        <v>709876.37999999954</v>
      </c>
      <c r="I140" s="3">
        <v>721687.29000000015</v>
      </c>
      <c r="J140" s="3">
        <v>708512.45000000054</v>
      </c>
      <c r="K140" s="3">
        <v>744244.20999999961</v>
      </c>
      <c r="L140" s="3">
        <v>719962.07000000007</v>
      </c>
      <c r="M140" s="3">
        <v>752334.38000000059</v>
      </c>
      <c r="N140" s="3">
        <v>661752.60000000033</v>
      </c>
      <c r="O140" s="3">
        <v>677633.2699999999</v>
      </c>
      <c r="P140" s="3">
        <v>696001.69</v>
      </c>
      <c r="Q140" s="3">
        <v>611960.61999999918</v>
      </c>
      <c r="R140" s="3">
        <v>640468.21999999974</v>
      </c>
      <c r="S140" s="7">
        <f t="shared" si="2"/>
        <v>11832604.989999998</v>
      </c>
    </row>
    <row r="141" spans="1:19" ht="27.6" customHeight="1" x14ac:dyDescent="0.25">
      <c r="A141" s="86" t="s">
        <v>545</v>
      </c>
      <c r="B141" s="3">
        <v>152744.52999999991</v>
      </c>
      <c r="C141" s="3">
        <v>140788.75</v>
      </c>
      <c r="D141" s="3">
        <v>177458.00000000009</v>
      </c>
      <c r="E141" s="3">
        <v>186791.0999999998</v>
      </c>
      <c r="F141" s="3">
        <v>226262.0100000001</v>
      </c>
      <c r="G141" s="3">
        <v>237782.74</v>
      </c>
      <c r="H141" s="3">
        <v>240392.79</v>
      </c>
      <c r="I141" s="3">
        <v>260982.27</v>
      </c>
      <c r="J141" s="3">
        <v>246995.1100000001</v>
      </c>
      <c r="K141" s="3">
        <v>256403.33</v>
      </c>
      <c r="L141" s="3">
        <v>254828.1</v>
      </c>
      <c r="M141" s="3">
        <v>220443.37000000011</v>
      </c>
      <c r="N141" s="3">
        <v>181394.42</v>
      </c>
      <c r="O141" s="3">
        <v>176699.59</v>
      </c>
      <c r="P141" s="3">
        <v>185169.8899999999</v>
      </c>
      <c r="Q141" s="3">
        <v>174799.54</v>
      </c>
      <c r="R141" s="3">
        <v>202773.71999999991</v>
      </c>
      <c r="S141" s="7">
        <f t="shared" si="2"/>
        <v>3522709.26</v>
      </c>
    </row>
    <row r="142" spans="1:19" ht="27.6" customHeight="1" x14ac:dyDescent="0.25">
      <c r="A142" s="86" t="s">
        <v>544</v>
      </c>
      <c r="B142" s="3">
        <v>172628.46</v>
      </c>
      <c r="C142" s="3">
        <v>157129.41000000009</v>
      </c>
      <c r="D142" s="3">
        <v>180927.06</v>
      </c>
      <c r="E142" s="3">
        <v>180241.4199999999</v>
      </c>
      <c r="F142" s="3">
        <v>194959.43000000011</v>
      </c>
      <c r="G142" s="3">
        <v>162573.41</v>
      </c>
      <c r="H142" s="3">
        <v>163848.34</v>
      </c>
      <c r="I142" s="3">
        <v>178335.16000000009</v>
      </c>
      <c r="J142" s="3">
        <v>183077.19</v>
      </c>
      <c r="K142" s="3">
        <v>188882.13000000009</v>
      </c>
      <c r="L142" s="3">
        <v>174152.97</v>
      </c>
      <c r="M142" s="3">
        <v>187291.19</v>
      </c>
      <c r="N142" s="3">
        <v>162595.99</v>
      </c>
      <c r="O142" s="3">
        <v>151893.47</v>
      </c>
      <c r="P142" s="3">
        <v>170446.93</v>
      </c>
      <c r="Q142" s="3">
        <v>161528.27999999991</v>
      </c>
      <c r="R142" s="3">
        <v>177286.16</v>
      </c>
      <c r="S142" s="7">
        <f t="shared" si="2"/>
        <v>2947797.0000000005</v>
      </c>
    </row>
    <row r="143" spans="1:19" ht="27.6" customHeight="1" x14ac:dyDescent="0.25">
      <c r="A143" s="86" t="s">
        <v>543</v>
      </c>
      <c r="B143" s="3">
        <v>516129.23999999941</v>
      </c>
      <c r="C143" s="3">
        <v>484220.0199999999</v>
      </c>
      <c r="D143" s="3">
        <v>514296.67000000039</v>
      </c>
      <c r="E143" s="3">
        <v>549137.53999999992</v>
      </c>
      <c r="F143" s="3">
        <v>568716.49</v>
      </c>
      <c r="G143" s="3">
        <v>549363.47999999986</v>
      </c>
      <c r="H143" s="3">
        <v>574131.41999999993</v>
      </c>
      <c r="I143" s="3">
        <v>599106.27000000048</v>
      </c>
      <c r="J143" s="3">
        <v>547945.83999999962</v>
      </c>
      <c r="K143" s="3">
        <v>576688.61000000034</v>
      </c>
      <c r="L143" s="3">
        <v>498628.14999999967</v>
      </c>
      <c r="M143" s="3">
        <v>544014.68000000063</v>
      </c>
      <c r="N143" s="3">
        <v>475553.53000000032</v>
      </c>
      <c r="O143" s="3">
        <v>464773.96000000008</v>
      </c>
      <c r="P143" s="3">
        <v>490400.35</v>
      </c>
      <c r="Q143" s="3">
        <v>394559.96000000008</v>
      </c>
      <c r="R143" s="3">
        <v>413510.02000000031</v>
      </c>
      <c r="S143" s="7">
        <f t="shared" si="2"/>
        <v>8761176.2300000004</v>
      </c>
    </row>
    <row r="144" spans="1:19" ht="27.6" customHeight="1" x14ac:dyDescent="0.25">
      <c r="A144" s="86" t="s">
        <v>542</v>
      </c>
      <c r="B144" s="3">
        <v>133522.53</v>
      </c>
      <c r="C144" s="3">
        <v>132136.04</v>
      </c>
      <c r="D144" s="3">
        <v>142819.97</v>
      </c>
      <c r="E144" s="3">
        <v>135026.18</v>
      </c>
      <c r="F144" s="3">
        <v>152187.37999999989</v>
      </c>
      <c r="G144" s="3">
        <v>156827.69000000009</v>
      </c>
      <c r="H144" s="3">
        <v>164045.43999999989</v>
      </c>
      <c r="I144" s="3">
        <v>158603.24</v>
      </c>
      <c r="J144" s="3">
        <v>152210.54999999999</v>
      </c>
      <c r="K144" s="3">
        <v>150097.88</v>
      </c>
      <c r="L144" s="3">
        <v>132983.25</v>
      </c>
      <c r="M144" s="3">
        <v>139636.1699999999</v>
      </c>
      <c r="N144" s="3">
        <v>129106.57000000009</v>
      </c>
      <c r="O144" s="3">
        <v>125104.5800000001</v>
      </c>
      <c r="P144" s="3">
        <v>128255.4500000001</v>
      </c>
      <c r="Q144" s="3">
        <v>121847.39999999991</v>
      </c>
      <c r="R144" s="3">
        <v>133285.01999999999</v>
      </c>
      <c r="S144" s="7">
        <f t="shared" si="2"/>
        <v>2387695.34</v>
      </c>
    </row>
    <row r="145" spans="1:19" ht="27.6" customHeight="1" x14ac:dyDescent="0.25">
      <c r="A145" s="86" t="s">
        <v>541</v>
      </c>
      <c r="B145" s="3">
        <v>728575.28999999992</v>
      </c>
      <c r="C145" s="3">
        <v>872857.46999999974</v>
      </c>
      <c r="D145" s="3">
        <v>1034456.900000001</v>
      </c>
      <c r="E145" s="3">
        <v>1103499.08</v>
      </c>
      <c r="F145" s="3">
        <v>1121921.73</v>
      </c>
      <c r="G145" s="3">
        <v>1311002.310000001</v>
      </c>
      <c r="H145" s="3">
        <v>1507893.1800000011</v>
      </c>
      <c r="I145" s="3">
        <v>1543439.82</v>
      </c>
      <c r="J145" s="3">
        <v>1229574.7299999991</v>
      </c>
      <c r="K145" s="3">
        <v>1209494.94</v>
      </c>
      <c r="L145" s="3">
        <v>1222080.3899999999</v>
      </c>
      <c r="M145" s="3">
        <v>1129849.0099999991</v>
      </c>
      <c r="N145" s="3">
        <v>919108.58</v>
      </c>
      <c r="O145" s="3">
        <v>989682.71100000141</v>
      </c>
      <c r="P145" s="3">
        <v>852720.9600000002</v>
      </c>
      <c r="Q145" s="3">
        <v>523296.02000000043</v>
      </c>
      <c r="R145" s="3">
        <v>407538.98999999987</v>
      </c>
      <c r="S145" s="7">
        <f t="shared" si="2"/>
        <v>17706992.111000001</v>
      </c>
    </row>
    <row r="146" spans="1:19" ht="27.6" customHeight="1" x14ac:dyDescent="0.25">
      <c r="A146" s="86" t="s">
        <v>540</v>
      </c>
      <c r="B146" s="3">
        <v>83338.070000000036</v>
      </c>
      <c r="C146" s="3">
        <v>81433.450000000012</v>
      </c>
      <c r="D146" s="3">
        <v>97195.370000000039</v>
      </c>
      <c r="E146" s="3">
        <v>94363.389999999912</v>
      </c>
      <c r="F146" s="3">
        <v>110546.2000000001</v>
      </c>
      <c r="G146" s="3">
        <v>103482.43</v>
      </c>
      <c r="H146" s="3">
        <v>112832.21000000009</v>
      </c>
      <c r="I146" s="3">
        <v>119308.78999999991</v>
      </c>
      <c r="J146" s="3">
        <v>93824.24</v>
      </c>
      <c r="K146" s="3">
        <v>122869.03</v>
      </c>
      <c r="L146" s="3">
        <v>103839.76</v>
      </c>
      <c r="M146" s="3">
        <v>93125.64</v>
      </c>
      <c r="N146" s="3">
        <v>84426.209999999992</v>
      </c>
      <c r="O146" s="3">
        <v>83489.81000000007</v>
      </c>
      <c r="P146" s="3">
        <v>94604.570000000109</v>
      </c>
      <c r="Q146" s="3">
        <v>87457.020000000077</v>
      </c>
      <c r="R146" s="3">
        <v>93732.519999999902</v>
      </c>
      <c r="S146" s="7">
        <f t="shared" si="2"/>
        <v>1659868.71</v>
      </c>
    </row>
    <row r="147" spans="1:19" ht="27.6" customHeight="1" x14ac:dyDescent="0.25">
      <c r="A147" s="86" t="s">
        <v>539</v>
      </c>
      <c r="B147" s="3">
        <v>307485.13000000018</v>
      </c>
      <c r="C147" s="3">
        <v>281125.49999999988</v>
      </c>
      <c r="D147" s="3">
        <v>347766.12</v>
      </c>
      <c r="E147" s="3">
        <v>399803.44000000018</v>
      </c>
      <c r="F147" s="3">
        <v>351162.69000000012</v>
      </c>
      <c r="G147" s="3">
        <v>358120.2000000003</v>
      </c>
      <c r="H147" s="3">
        <v>390845.99000000028</v>
      </c>
      <c r="I147" s="3">
        <v>396861.03000000038</v>
      </c>
      <c r="J147" s="3">
        <v>360346.09</v>
      </c>
      <c r="K147" s="3">
        <v>354021.1399999999</v>
      </c>
      <c r="L147" s="3">
        <v>305124.67</v>
      </c>
      <c r="M147" s="3">
        <v>296952.25999999989</v>
      </c>
      <c r="N147" s="3">
        <v>274963.69000000029</v>
      </c>
      <c r="O147" s="3">
        <v>259630.57000000021</v>
      </c>
      <c r="P147" s="3">
        <v>308558.2899999998</v>
      </c>
      <c r="Q147" s="3">
        <v>261219.75</v>
      </c>
      <c r="R147" s="3">
        <v>270992.3600000001</v>
      </c>
      <c r="S147" s="7">
        <f t="shared" si="2"/>
        <v>5524978.9200000018</v>
      </c>
    </row>
    <row r="148" spans="1:19" ht="27.6" customHeight="1" x14ac:dyDescent="0.25">
      <c r="A148" s="86" t="s">
        <v>538</v>
      </c>
      <c r="B148" s="3">
        <v>433611.39999999979</v>
      </c>
      <c r="C148" s="3">
        <v>379958.33999999991</v>
      </c>
      <c r="D148" s="3">
        <v>406695.89000000007</v>
      </c>
      <c r="E148" s="3">
        <v>449477.70999999938</v>
      </c>
      <c r="F148" s="3">
        <v>494968.44000000012</v>
      </c>
      <c r="G148" s="3">
        <v>487519.48999999982</v>
      </c>
      <c r="H148" s="3">
        <v>505003.02999999962</v>
      </c>
      <c r="I148" s="3">
        <v>504013.07000000012</v>
      </c>
      <c r="J148" s="3">
        <v>483232.24</v>
      </c>
      <c r="K148" s="3">
        <v>502550.52000000078</v>
      </c>
      <c r="L148" s="3">
        <v>469628.89000000048</v>
      </c>
      <c r="M148" s="3">
        <v>448903.13000000041</v>
      </c>
      <c r="N148" s="3">
        <v>400467.50999999972</v>
      </c>
      <c r="O148" s="3">
        <v>402255.38999999972</v>
      </c>
      <c r="P148" s="3">
        <v>448487.09000000037</v>
      </c>
      <c r="Q148" s="3">
        <v>441395.8899999999</v>
      </c>
      <c r="R148" s="3">
        <v>477525.90999999992</v>
      </c>
      <c r="S148" s="7">
        <f t="shared" si="2"/>
        <v>7735693.9400000013</v>
      </c>
    </row>
    <row r="149" spans="1:19" ht="27.6" customHeight="1" x14ac:dyDescent="0.25">
      <c r="A149" s="86" t="s">
        <v>537</v>
      </c>
      <c r="B149" s="3">
        <v>242892.07000000021</v>
      </c>
      <c r="C149" s="3">
        <v>208118.22999999989</v>
      </c>
      <c r="D149" s="3">
        <v>225031.2200000002</v>
      </c>
      <c r="E149" s="3">
        <v>236424.4500000001</v>
      </c>
      <c r="F149" s="3">
        <v>240666.13</v>
      </c>
      <c r="G149" s="3">
        <v>238726.03</v>
      </c>
      <c r="H149" s="3">
        <v>247859.71</v>
      </c>
      <c r="I149" s="3">
        <v>247133.40999999989</v>
      </c>
      <c r="J149" s="3">
        <v>257447.88000000009</v>
      </c>
      <c r="K149" s="3">
        <v>248933.06</v>
      </c>
      <c r="L149" s="3">
        <v>234405.6</v>
      </c>
      <c r="M149" s="3">
        <v>247303.71999999991</v>
      </c>
      <c r="N149" s="3">
        <v>212912.62000000011</v>
      </c>
      <c r="O149" s="3">
        <v>216201.52999999991</v>
      </c>
      <c r="P149" s="3">
        <v>226969.46000000011</v>
      </c>
      <c r="Q149" s="3">
        <v>208778.96000000011</v>
      </c>
      <c r="R149" s="3">
        <v>204041.37</v>
      </c>
      <c r="S149" s="7">
        <f t="shared" si="2"/>
        <v>3943845.45</v>
      </c>
    </row>
    <row r="150" spans="1:19" ht="27.6" customHeight="1" x14ac:dyDescent="0.25">
      <c r="A150" s="86" t="s">
        <v>536</v>
      </c>
      <c r="B150" s="3">
        <v>343802.28</v>
      </c>
      <c r="C150" s="3">
        <v>341732.26999999979</v>
      </c>
      <c r="D150" s="3">
        <v>401831.08000000007</v>
      </c>
      <c r="E150" s="3">
        <v>413580.77</v>
      </c>
      <c r="F150" s="3">
        <v>399510.18</v>
      </c>
      <c r="G150" s="3">
        <v>443082.84999999992</v>
      </c>
      <c r="H150" s="3">
        <v>471299.35999999981</v>
      </c>
      <c r="I150" s="3">
        <v>476351.77000000019</v>
      </c>
      <c r="J150" s="3">
        <v>415116.71000000043</v>
      </c>
      <c r="K150" s="3">
        <v>422089.85</v>
      </c>
      <c r="L150" s="3">
        <v>390042.6</v>
      </c>
      <c r="M150" s="3">
        <v>414207.08000000042</v>
      </c>
      <c r="N150" s="3">
        <v>360584.23000000027</v>
      </c>
      <c r="O150" s="3">
        <v>340238.58999999991</v>
      </c>
      <c r="P150" s="3">
        <v>361329.56000000017</v>
      </c>
      <c r="Q150" s="3">
        <v>307035.03000000009</v>
      </c>
      <c r="R150" s="3">
        <v>261360.95</v>
      </c>
      <c r="S150" s="7">
        <f t="shared" si="2"/>
        <v>6563195.1600000011</v>
      </c>
    </row>
    <row r="151" spans="1:19" ht="27.6" customHeight="1" x14ac:dyDescent="0.25">
      <c r="A151" s="86" t="s">
        <v>535</v>
      </c>
      <c r="B151" s="3">
        <v>85169.27</v>
      </c>
      <c r="C151" s="3">
        <v>90507.419999999969</v>
      </c>
      <c r="D151" s="3">
        <v>96188.300000000017</v>
      </c>
      <c r="E151" s="3">
        <v>97874.530000000013</v>
      </c>
      <c r="F151" s="3">
        <v>94039.809999999969</v>
      </c>
      <c r="G151" s="3">
        <v>92735.320000000036</v>
      </c>
      <c r="H151" s="3">
        <v>83860.819999999992</v>
      </c>
      <c r="I151" s="3">
        <v>94993.09</v>
      </c>
      <c r="J151" s="3">
        <v>80584.45</v>
      </c>
      <c r="K151" s="3">
        <v>94403.09000000004</v>
      </c>
      <c r="L151" s="3">
        <v>83621.8</v>
      </c>
      <c r="M151" s="3">
        <v>85760.01</v>
      </c>
      <c r="N151" s="3">
        <v>76171.7</v>
      </c>
      <c r="O151" s="3">
        <v>78348.890000000014</v>
      </c>
      <c r="P151" s="3">
        <v>86661.37999999999</v>
      </c>
      <c r="Q151" s="3">
        <v>89694.529999999984</v>
      </c>
      <c r="R151" s="3">
        <v>89375.869999999966</v>
      </c>
      <c r="S151" s="7">
        <f t="shared" si="2"/>
        <v>1499990.2799999998</v>
      </c>
    </row>
    <row r="152" spans="1:19" ht="27.6" customHeight="1" x14ac:dyDescent="0.25">
      <c r="A152" s="86" t="s">
        <v>534</v>
      </c>
      <c r="B152" s="3">
        <v>404511.49000000022</v>
      </c>
      <c r="C152" s="3">
        <v>376565.29000000033</v>
      </c>
      <c r="D152" s="3">
        <v>434951.79000000021</v>
      </c>
      <c r="E152" s="3">
        <v>463440.42999999959</v>
      </c>
      <c r="F152" s="3">
        <v>483491.74000000011</v>
      </c>
      <c r="G152" s="3">
        <v>495775.72000000038</v>
      </c>
      <c r="H152" s="3">
        <v>473932.19999999931</v>
      </c>
      <c r="I152" s="3">
        <v>466496.59000000032</v>
      </c>
      <c r="J152" s="3">
        <v>438805.73</v>
      </c>
      <c r="K152" s="3">
        <v>467647.18999999971</v>
      </c>
      <c r="L152" s="3">
        <v>425484.12</v>
      </c>
      <c r="M152" s="3">
        <v>440825.55999999982</v>
      </c>
      <c r="N152" s="3">
        <v>392202.17000000022</v>
      </c>
      <c r="O152" s="3">
        <v>414343.50000000017</v>
      </c>
      <c r="P152" s="3">
        <v>452306.26000000018</v>
      </c>
      <c r="Q152" s="3">
        <v>415348.99999999988</v>
      </c>
      <c r="R152" s="3">
        <v>442611.45000000013</v>
      </c>
      <c r="S152" s="7">
        <f t="shared" si="2"/>
        <v>7488740.2299999995</v>
      </c>
    </row>
    <row r="153" spans="1:19" ht="27.6" customHeight="1" x14ac:dyDescent="0.25">
      <c r="A153" s="86" t="s">
        <v>533</v>
      </c>
      <c r="B153" s="3">
        <v>38278.55000000001</v>
      </c>
      <c r="C153" s="3">
        <v>34221.24</v>
      </c>
      <c r="D153" s="3">
        <v>44715.710000000006</v>
      </c>
      <c r="E153" s="3">
        <v>48110.990000000013</v>
      </c>
      <c r="F153" s="3">
        <v>54527.729999999967</v>
      </c>
      <c r="G153" s="3">
        <v>54905.900000000038</v>
      </c>
      <c r="H153" s="3">
        <v>52997.58</v>
      </c>
      <c r="I153" s="3">
        <v>62003.280000000013</v>
      </c>
      <c r="J153" s="3">
        <v>58838.46</v>
      </c>
      <c r="K153" s="3">
        <v>62904.530000000013</v>
      </c>
      <c r="L153" s="3">
        <v>52197.030000000013</v>
      </c>
      <c r="M153" s="3">
        <v>52304.929999999993</v>
      </c>
      <c r="N153" s="4" t="s">
        <v>10</v>
      </c>
      <c r="O153" s="4" t="s">
        <v>10</v>
      </c>
      <c r="P153" s="4" t="s">
        <v>10</v>
      </c>
      <c r="Q153" s="4" t="s">
        <v>10</v>
      </c>
      <c r="R153" s="4" t="s">
        <v>10</v>
      </c>
      <c r="S153" s="7">
        <f t="shared" si="2"/>
        <v>616005.93000000017</v>
      </c>
    </row>
    <row r="154" spans="1:19" ht="27.6" customHeight="1" x14ac:dyDescent="0.25">
      <c r="A154" s="86" t="s">
        <v>532</v>
      </c>
      <c r="B154" s="3">
        <v>950046.40999999898</v>
      </c>
      <c r="C154" s="3">
        <v>908280.57000000053</v>
      </c>
      <c r="D154" s="3">
        <v>1040160.319999998</v>
      </c>
      <c r="E154" s="3">
        <v>1138235.1100000001</v>
      </c>
      <c r="F154" s="3">
        <v>1250309.23</v>
      </c>
      <c r="G154" s="3">
        <v>1284386.9900000021</v>
      </c>
      <c r="H154" s="3">
        <v>1264659.9300000011</v>
      </c>
      <c r="I154" s="3">
        <v>1301148.1400000011</v>
      </c>
      <c r="J154" s="3">
        <v>1171675.1200000001</v>
      </c>
      <c r="K154" s="3">
        <v>1217245.8600000001</v>
      </c>
      <c r="L154" s="3">
        <v>1105322.340000001</v>
      </c>
      <c r="M154" s="3">
        <v>1119523.1000000001</v>
      </c>
      <c r="N154" s="3">
        <v>975265.08</v>
      </c>
      <c r="O154" s="3">
        <v>1012095.59</v>
      </c>
      <c r="P154" s="3">
        <v>1130818.9900000009</v>
      </c>
      <c r="Q154" s="3">
        <v>1067186.399999999</v>
      </c>
      <c r="R154" s="3">
        <v>1212694.7899999991</v>
      </c>
      <c r="S154" s="7">
        <f t="shared" si="2"/>
        <v>19149053.969999999</v>
      </c>
    </row>
    <row r="155" spans="1:19" ht="27.6" customHeight="1" x14ac:dyDescent="0.25">
      <c r="A155" s="86" t="s">
        <v>531</v>
      </c>
      <c r="B155" s="3">
        <v>511319.39000000071</v>
      </c>
      <c r="C155" s="3">
        <v>470597.26000000018</v>
      </c>
      <c r="D155" s="3">
        <v>532772.29999999935</v>
      </c>
      <c r="E155" s="3">
        <v>542326.04999999946</v>
      </c>
      <c r="F155" s="3">
        <v>561524.37000000023</v>
      </c>
      <c r="G155" s="3">
        <v>573244.99000000011</v>
      </c>
      <c r="H155" s="3">
        <v>606974.75999999885</v>
      </c>
      <c r="I155" s="3">
        <v>622351.22999999975</v>
      </c>
      <c r="J155" s="3">
        <v>578116.00000000035</v>
      </c>
      <c r="K155" s="3">
        <v>603107.71000000124</v>
      </c>
      <c r="L155" s="3">
        <v>577037.13999999966</v>
      </c>
      <c r="M155" s="3">
        <v>597845.12000000011</v>
      </c>
      <c r="N155" s="3">
        <v>514660.29999999987</v>
      </c>
      <c r="O155" s="3">
        <v>528591.37999999966</v>
      </c>
      <c r="P155" s="3">
        <v>567912.56000000052</v>
      </c>
      <c r="Q155" s="3">
        <v>506328.58999999968</v>
      </c>
      <c r="R155" s="3">
        <v>553895.33999999927</v>
      </c>
      <c r="S155" s="7">
        <f t="shared" si="2"/>
        <v>9448604.4899999984</v>
      </c>
    </row>
    <row r="156" spans="1:19" ht="27.6" customHeight="1" x14ac:dyDescent="0.25">
      <c r="A156" s="86" t="s">
        <v>530</v>
      </c>
      <c r="B156" s="3">
        <v>296854.79999999958</v>
      </c>
      <c r="C156" s="3">
        <v>288585.16999999993</v>
      </c>
      <c r="D156" s="3">
        <v>334658.39999999979</v>
      </c>
      <c r="E156" s="3">
        <v>373255.56000000029</v>
      </c>
      <c r="F156" s="3">
        <v>392381.47999999957</v>
      </c>
      <c r="G156" s="3">
        <v>389545.76999999979</v>
      </c>
      <c r="H156" s="3">
        <v>432714.62000000011</v>
      </c>
      <c r="I156" s="3">
        <v>456846.99000000022</v>
      </c>
      <c r="J156" s="3">
        <v>443052.49</v>
      </c>
      <c r="K156" s="3">
        <v>455453.41000000009</v>
      </c>
      <c r="L156" s="3">
        <v>400332.30999999982</v>
      </c>
      <c r="M156" s="3">
        <v>397901.54999999981</v>
      </c>
      <c r="N156" s="3">
        <v>325709.98999999987</v>
      </c>
      <c r="O156" s="3">
        <v>337451.47000000009</v>
      </c>
      <c r="P156" s="3">
        <v>378101.57999999973</v>
      </c>
      <c r="Q156" s="3">
        <v>337990.22000000032</v>
      </c>
      <c r="R156" s="3">
        <v>326883.56999999989</v>
      </c>
      <c r="S156" s="7">
        <f t="shared" si="2"/>
        <v>6367719.3799999999</v>
      </c>
    </row>
    <row r="157" spans="1:19" ht="27.6" customHeight="1" x14ac:dyDescent="0.25">
      <c r="A157" s="86" t="s">
        <v>722</v>
      </c>
      <c r="B157" s="3">
        <v>139983.01</v>
      </c>
      <c r="C157" s="3">
        <v>131800.65</v>
      </c>
      <c r="D157" s="3">
        <v>163511.43999999989</v>
      </c>
      <c r="E157" s="3">
        <v>160604.44000000009</v>
      </c>
      <c r="F157" s="3">
        <v>176785.96</v>
      </c>
      <c r="G157" s="3">
        <v>163095.71</v>
      </c>
      <c r="H157" s="3">
        <v>224455.12</v>
      </c>
      <c r="I157" s="3">
        <v>197039.29</v>
      </c>
      <c r="J157" s="3">
        <v>178415.7900000001</v>
      </c>
      <c r="K157" s="3">
        <v>207214.75</v>
      </c>
      <c r="L157" s="3">
        <v>173529.34</v>
      </c>
      <c r="M157" s="3">
        <v>162608.24</v>
      </c>
      <c r="N157" s="3">
        <v>145591.82999999999</v>
      </c>
      <c r="O157" s="3">
        <v>116021.11</v>
      </c>
      <c r="P157" s="3">
        <v>158201.79999999999</v>
      </c>
      <c r="Q157" s="3">
        <v>131118.98000000001</v>
      </c>
      <c r="R157" s="3">
        <v>133795.35</v>
      </c>
      <c r="S157" s="7">
        <f t="shared" si="2"/>
        <v>2763772.81</v>
      </c>
    </row>
    <row r="158" spans="1:19" ht="27.6" customHeight="1" x14ac:dyDescent="0.25">
      <c r="A158" s="86" t="s">
        <v>721</v>
      </c>
      <c r="B158" s="3">
        <v>378328.85000000033</v>
      </c>
      <c r="C158" s="3">
        <v>365192.93</v>
      </c>
      <c r="D158" s="3">
        <v>393981.29</v>
      </c>
      <c r="E158" s="3">
        <v>440403.47999999957</v>
      </c>
      <c r="F158" s="3">
        <v>482724.37000000029</v>
      </c>
      <c r="G158" s="3">
        <v>474942.78000000038</v>
      </c>
      <c r="H158" s="3">
        <v>521391.91000000061</v>
      </c>
      <c r="I158" s="3">
        <v>519147.15999999968</v>
      </c>
      <c r="J158" s="3">
        <v>502828.96999999991</v>
      </c>
      <c r="K158" s="3">
        <v>509271.76000000042</v>
      </c>
      <c r="L158" s="3">
        <v>471637.58000000077</v>
      </c>
      <c r="M158" s="3">
        <v>466290.44000000012</v>
      </c>
      <c r="N158" s="3">
        <v>440630.99999999988</v>
      </c>
      <c r="O158" s="3">
        <v>431800.13999999978</v>
      </c>
      <c r="P158" s="3">
        <v>474060.18000000023</v>
      </c>
      <c r="Q158" s="3">
        <v>463003.98000000021</v>
      </c>
      <c r="R158" s="3">
        <v>527376.07999999984</v>
      </c>
      <c r="S158" s="7">
        <f t="shared" si="2"/>
        <v>7863012.9000000032</v>
      </c>
    </row>
    <row r="159" spans="1:19" ht="27.6" customHeight="1" x14ac:dyDescent="0.25">
      <c r="A159" s="86" t="s">
        <v>720</v>
      </c>
      <c r="B159" s="3">
        <v>206818.38999999981</v>
      </c>
      <c r="C159" s="3">
        <v>196969.0499999999</v>
      </c>
      <c r="D159" s="3">
        <v>206239.71999999991</v>
      </c>
      <c r="E159" s="3">
        <v>241917.21000000011</v>
      </c>
      <c r="F159" s="3">
        <v>266666.96999999997</v>
      </c>
      <c r="G159" s="3">
        <v>257654.82999999981</v>
      </c>
      <c r="H159" s="3">
        <v>272052.67</v>
      </c>
      <c r="I159" s="3">
        <v>272228.62</v>
      </c>
      <c r="J159" s="3">
        <v>234978.82</v>
      </c>
      <c r="K159" s="3">
        <v>256444.17</v>
      </c>
      <c r="L159" s="3">
        <v>212135.08999999991</v>
      </c>
      <c r="M159" s="3">
        <v>223904.48</v>
      </c>
      <c r="N159" s="3">
        <v>195397.86</v>
      </c>
      <c r="O159" s="3">
        <v>216036.81000000011</v>
      </c>
      <c r="P159" s="3">
        <v>264895.94000000029</v>
      </c>
      <c r="Q159" s="3">
        <v>261891.98</v>
      </c>
      <c r="R159" s="3">
        <v>281055.16999999993</v>
      </c>
      <c r="S159" s="7">
        <f t="shared" si="2"/>
        <v>4067287.7799999993</v>
      </c>
    </row>
    <row r="160" spans="1:19" ht="27.6" customHeight="1" x14ac:dyDescent="0.25">
      <c r="A160" s="86" t="s">
        <v>719</v>
      </c>
      <c r="B160" s="3">
        <v>241955.97000000009</v>
      </c>
      <c r="C160" s="3">
        <v>248248.7</v>
      </c>
      <c r="D160" s="3">
        <v>312300.71999999968</v>
      </c>
      <c r="E160" s="3">
        <v>315982.40999999992</v>
      </c>
      <c r="F160" s="3">
        <v>334501.51000000018</v>
      </c>
      <c r="G160" s="3">
        <v>336833.69000000012</v>
      </c>
      <c r="H160" s="3">
        <v>338030.27999999991</v>
      </c>
      <c r="I160" s="3">
        <v>335721.34999999992</v>
      </c>
      <c r="J160" s="3">
        <v>352729.78999999992</v>
      </c>
      <c r="K160" s="3">
        <v>374803.97000000038</v>
      </c>
      <c r="L160" s="3">
        <v>361486.03000000038</v>
      </c>
      <c r="M160" s="3">
        <v>321475.35000000021</v>
      </c>
      <c r="N160" s="3">
        <v>280881.4599999999</v>
      </c>
      <c r="O160" s="3">
        <v>311871.55999999959</v>
      </c>
      <c r="P160" s="3">
        <v>324771.27000000043</v>
      </c>
      <c r="Q160" s="3">
        <v>285559.13000000012</v>
      </c>
      <c r="R160" s="3">
        <v>302554.46000000002</v>
      </c>
      <c r="S160" s="7">
        <f t="shared" si="2"/>
        <v>5379707.6500000013</v>
      </c>
    </row>
    <row r="161" spans="1:19" ht="27.6" customHeight="1" x14ac:dyDescent="0.25">
      <c r="A161" s="86" t="s">
        <v>718</v>
      </c>
      <c r="B161" s="3">
        <v>531143.65000000037</v>
      </c>
      <c r="C161" s="3">
        <v>438754.4199999994</v>
      </c>
      <c r="D161" s="3">
        <v>455468.36999999918</v>
      </c>
      <c r="E161" s="3">
        <v>499745.36000000028</v>
      </c>
      <c r="F161" s="3">
        <v>502101.60999999993</v>
      </c>
      <c r="G161" s="3">
        <v>498790.94000000018</v>
      </c>
      <c r="H161" s="3">
        <v>512862.2099999999</v>
      </c>
      <c r="I161" s="3">
        <v>509363.65999999951</v>
      </c>
      <c r="J161" s="3">
        <v>515661.23999999953</v>
      </c>
      <c r="K161" s="3">
        <v>545511.05000000086</v>
      </c>
      <c r="L161" s="3">
        <v>490062.75000000012</v>
      </c>
      <c r="M161" s="3">
        <v>508932.64000000048</v>
      </c>
      <c r="N161" s="3">
        <v>453138.03999999969</v>
      </c>
      <c r="O161" s="3">
        <v>458094.18999999983</v>
      </c>
      <c r="P161" s="3">
        <v>485848.19000000053</v>
      </c>
      <c r="Q161" s="3">
        <v>439555.60000000038</v>
      </c>
      <c r="R161" s="3">
        <v>433925.7399999997</v>
      </c>
      <c r="S161" s="7">
        <f t="shared" si="2"/>
        <v>8278959.6600000001</v>
      </c>
    </row>
    <row r="162" spans="1:19" ht="27.6" customHeight="1" x14ac:dyDescent="0.25">
      <c r="A162" s="86" t="s">
        <v>717</v>
      </c>
      <c r="B162" s="3">
        <v>498753.39</v>
      </c>
      <c r="C162" s="3">
        <v>493886.98</v>
      </c>
      <c r="D162" s="3">
        <v>541215.68000000005</v>
      </c>
      <c r="E162" s="3">
        <v>514615.92999999959</v>
      </c>
      <c r="F162" s="3">
        <v>531861.24</v>
      </c>
      <c r="G162" s="3">
        <v>561294.25999999966</v>
      </c>
      <c r="H162" s="3">
        <v>606293.49999999977</v>
      </c>
      <c r="I162" s="3">
        <v>631080.4</v>
      </c>
      <c r="J162" s="3">
        <v>527943.83999999985</v>
      </c>
      <c r="K162" s="3">
        <v>546211.78999999992</v>
      </c>
      <c r="L162" s="3">
        <v>516590.36</v>
      </c>
      <c r="M162" s="3">
        <v>515846.5199999999</v>
      </c>
      <c r="N162" s="3">
        <v>436628.20000000013</v>
      </c>
      <c r="O162" s="3">
        <v>458446.27999999962</v>
      </c>
      <c r="P162" s="3">
        <v>486261.1</v>
      </c>
      <c r="Q162" s="3">
        <v>387717.52</v>
      </c>
      <c r="R162" s="3">
        <v>429515.65000000031</v>
      </c>
      <c r="S162" s="7">
        <f t="shared" si="2"/>
        <v>8684162.6399999987</v>
      </c>
    </row>
    <row r="163" spans="1:19" ht="27.6" customHeight="1" x14ac:dyDescent="0.25">
      <c r="A163" s="86" t="s">
        <v>716</v>
      </c>
      <c r="B163" s="3">
        <v>395385.09999999992</v>
      </c>
      <c r="C163" s="3">
        <v>358472.93999999983</v>
      </c>
      <c r="D163" s="3">
        <v>436406.45999999938</v>
      </c>
      <c r="E163" s="3">
        <v>488742.02000000019</v>
      </c>
      <c r="F163" s="3">
        <v>495782.3299999999</v>
      </c>
      <c r="G163" s="3">
        <v>484575.71999999991</v>
      </c>
      <c r="H163" s="3">
        <v>503619.4099999998</v>
      </c>
      <c r="I163" s="3">
        <v>536231.40999999992</v>
      </c>
      <c r="J163" s="3">
        <v>493288.27000000008</v>
      </c>
      <c r="K163" s="3">
        <v>507600.59999999969</v>
      </c>
      <c r="L163" s="3">
        <v>458969.07000000012</v>
      </c>
      <c r="M163" s="3">
        <v>453448.71</v>
      </c>
      <c r="N163" s="3">
        <v>414350.26</v>
      </c>
      <c r="O163" s="3">
        <v>423230.44000000012</v>
      </c>
      <c r="P163" s="3">
        <v>450668.40000000037</v>
      </c>
      <c r="Q163" s="3">
        <v>401257.62000000058</v>
      </c>
      <c r="R163" s="3">
        <v>451280.96</v>
      </c>
      <c r="S163" s="7">
        <f t="shared" si="2"/>
        <v>7753309.7199999997</v>
      </c>
    </row>
    <row r="164" spans="1:19" ht="27.6" customHeight="1" x14ac:dyDescent="0.25">
      <c r="A164" s="86" t="s">
        <v>715</v>
      </c>
      <c r="B164" s="3">
        <v>407841.5299999998</v>
      </c>
      <c r="C164" s="3">
        <v>364575.95</v>
      </c>
      <c r="D164" s="3">
        <v>440235.12000000029</v>
      </c>
      <c r="E164" s="3">
        <v>471262.25000000017</v>
      </c>
      <c r="F164" s="3">
        <v>512750.86000000022</v>
      </c>
      <c r="G164" s="3">
        <v>499990.12999999977</v>
      </c>
      <c r="H164" s="3">
        <v>521897.41</v>
      </c>
      <c r="I164" s="3">
        <v>545053.05999999959</v>
      </c>
      <c r="J164" s="3">
        <v>494939.64</v>
      </c>
      <c r="K164" s="3">
        <v>510190.88000000012</v>
      </c>
      <c r="L164" s="3">
        <v>536063.70000000042</v>
      </c>
      <c r="M164" s="3">
        <v>494821.64</v>
      </c>
      <c r="N164" s="3">
        <v>439661.80999999982</v>
      </c>
      <c r="O164" s="3">
        <v>448064.12000000029</v>
      </c>
      <c r="P164" s="3">
        <v>490976.2600000003</v>
      </c>
      <c r="Q164" s="3">
        <v>495844.65000000008</v>
      </c>
      <c r="R164" s="3">
        <v>550174.38999999955</v>
      </c>
      <c r="S164" s="7">
        <f t="shared" si="2"/>
        <v>8224343.4000000004</v>
      </c>
    </row>
    <row r="165" spans="1:19" ht="27.6" customHeight="1" x14ac:dyDescent="0.25">
      <c r="A165" s="86" t="s">
        <v>529</v>
      </c>
      <c r="B165" s="3">
        <v>790387.42999999959</v>
      </c>
      <c r="C165" s="3">
        <v>745390.75999999908</v>
      </c>
      <c r="D165" s="3">
        <v>843057.55999999994</v>
      </c>
      <c r="E165" s="3">
        <v>839116.07000000053</v>
      </c>
      <c r="F165" s="3">
        <v>833505.06999999925</v>
      </c>
      <c r="G165" s="3">
        <v>878980.96999999927</v>
      </c>
      <c r="H165" s="3">
        <v>918436.43000000087</v>
      </c>
      <c r="I165" s="3">
        <v>941176.50999999954</v>
      </c>
      <c r="J165" s="3">
        <v>913373.80999999912</v>
      </c>
      <c r="K165" s="3">
        <v>942964.33000000066</v>
      </c>
      <c r="L165" s="3">
        <v>892548.66000000038</v>
      </c>
      <c r="M165" s="3">
        <v>915068.37800000014</v>
      </c>
      <c r="N165" s="3">
        <v>834340.84000000008</v>
      </c>
      <c r="O165" s="3">
        <v>806926.72000000009</v>
      </c>
      <c r="P165" s="3">
        <v>885837.58000000101</v>
      </c>
      <c r="Q165" s="3">
        <v>771254.1599999991</v>
      </c>
      <c r="R165" s="3">
        <v>805541.76000000059</v>
      </c>
      <c r="S165" s="7">
        <f t="shared" si="2"/>
        <v>14557907.037999999</v>
      </c>
    </row>
    <row r="166" spans="1:19" ht="27.6" customHeight="1" x14ac:dyDescent="0.25">
      <c r="A166" s="86" t="s">
        <v>528</v>
      </c>
      <c r="B166" s="3">
        <v>21889.35</v>
      </c>
      <c r="C166" s="3">
        <v>20233.39</v>
      </c>
      <c r="D166" s="3">
        <v>23147.29</v>
      </c>
      <c r="E166" s="3">
        <v>18390.310000000001</v>
      </c>
      <c r="F166" s="3">
        <v>19181.040000000012</v>
      </c>
      <c r="G166" s="3">
        <v>13835.17</v>
      </c>
      <c r="H166" s="3">
        <v>16894.69000000001</v>
      </c>
      <c r="I166" s="3">
        <v>13781.06</v>
      </c>
      <c r="J166" s="3">
        <v>11679.09</v>
      </c>
      <c r="K166" s="3">
        <v>13747.73</v>
      </c>
      <c r="L166" s="3">
        <v>9139.94</v>
      </c>
      <c r="M166" s="3">
        <v>16266.670000000009</v>
      </c>
      <c r="N166" s="3">
        <v>18384.499999999989</v>
      </c>
      <c r="O166" s="3">
        <v>17962.04</v>
      </c>
      <c r="P166" s="3">
        <v>12718.51</v>
      </c>
      <c r="Q166" s="3">
        <v>10583.08</v>
      </c>
      <c r="R166" s="3">
        <v>12072.36000000001</v>
      </c>
      <c r="S166" s="7">
        <f t="shared" si="2"/>
        <v>269906.22000000003</v>
      </c>
    </row>
    <row r="167" spans="1:19" ht="27.6" customHeight="1" x14ac:dyDescent="0.25">
      <c r="A167" s="86" t="s">
        <v>527</v>
      </c>
      <c r="B167" s="3">
        <v>415971.29</v>
      </c>
      <c r="C167" s="3">
        <v>376474.97000000009</v>
      </c>
      <c r="D167" s="3">
        <v>429524.0999999998</v>
      </c>
      <c r="E167" s="3">
        <v>456420.69000000018</v>
      </c>
      <c r="F167" s="3">
        <v>483357.36</v>
      </c>
      <c r="G167" s="3">
        <v>483269.40000000031</v>
      </c>
      <c r="H167" s="3">
        <v>516294.88000000012</v>
      </c>
      <c r="I167" s="3">
        <v>528978.20000000019</v>
      </c>
      <c r="J167" s="3">
        <v>484431.31000000017</v>
      </c>
      <c r="K167" s="3">
        <v>485236.46000000043</v>
      </c>
      <c r="L167" s="3">
        <v>462448.73</v>
      </c>
      <c r="M167" s="3">
        <v>447433.74000000028</v>
      </c>
      <c r="N167" s="3">
        <v>414983.35999999952</v>
      </c>
      <c r="O167" s="3">
        <v>424242.38999999972</v>
      </c>
      <c r="P167" s="3">
        <v>447544.11000000063</v>
      </c>
      <c r="Q167" s="3">
        <v>398969.5300000002</v>
      </c>
      <c r="R167" s="3">
        <v>437563.67999999953</v>
      </c>
      <c r="S167" s="7">
        <f t="shared" si="2"/>
        <v>7693144.2000000002</v>
      </c>
    </row>
    <row r="168" spans="1:19" ht="27.6" customHeight="1" x14ac:dyDescent="0.25">
      <c r="A168" s="86" t="s">
        <v>526</v>
      </c>
      <c r="B168" s="3">
        <v>698582.18999999983</v>
      </c>
      <c r="C168" s="3">
        <v>644852.62000000116</v>
      </c>
      <c r="D168" s="3">
        <v>789654.29999999958</v>
      </c>
      <c r="E168" s="3">
        <v>847679.92000000027</v>
      </c>
      <c r="F168" s="3">
        <v>941788.2099999995</v>
      </c>
      <c r="G168" s="3">
        <v>952414.98000000021</v>
      </c>
      <c r="H168" s="3">
        <v>980916.94000000018</v>
      </c>
      <c r="I168" s="3">
        <v>991763.37000000046</v>
      </c>
      <c r="J168" s="3">
        <v>900484.34999999963</v>
      </c>
      <c r="K168" s="3">
        <v>959517.53000000142</v>
      </c>
      <c r="L168" s="3">
        <v>914620.74999999977</v>
      </c>
      <c r="M168" s="3">
        <v>882472.56000000041</v>
      </c>
      <c r="N168" s="3">
        <v>772389.87</v>
      </c>
      <c r="O168" s="3">
        <v>788705.58000000042</v>
      </c>
      <c r="P168" s="3">
        <v>853823.19000000018</v>
      </c>
      <c r="Q168" s="3">
        <v>780115.11</v>
      </c>
      <c r="R168" s="3">
        <v>854294.46000000043</v>
      </c>
      <c r="S168" s="7">
        <f t="shared" si="2"/>
        <v>14554075.930000002</v>
      </c>
    </row>
    <row r="169" spans="1:19" ht="27.6" customHeight="1" x14ac:dyDescent="0.25">
      <c r="A169" s="86" t="s">
        <v>525</v>
      </c>
      <c r="B169" s="3">
        <v>312133.67000000027</v>
      </c>
      <c r="C169" s="3">
        <v>273928.59000000008</v>
      </c>
      <c r="D169" s="3">
        <v>310952.59999999992</v>
      </c>
      <c r="E169" s="3">
        <v>307932.28000000009</v>
      </c>
      <c r="F169" s="3">
        <v>340257.28000000003</v>
      </c>
      <c r="G169" s="3">
        <v>322507.31</v>
      </c>
      <c r="H169" s="3">
        <v>319739.02000000019</v>
      </c>
      <c r="I169" s="3">
        <v>333827.56999999948</v>
      </c>
      <c r="J169" s="3">
        <v>334977.67</v>
      </c>
      <c r="K169" s="3">
        <v>372162.33000000007</v>
      </c>
      <c r="L169" s="3">
        <v>345618.86999999982</v>
      </c>
      <c r="M169" s="3">
        <v>350993.54999999981</v>
      </c>
      <c r="N169" s="3">
        <v>306956.58999999991</v>
      </c>
      <c r="O169" s="3">
        <v>301128.2199999998</v>
      </c>
      <c r="P169" s="3">
        <v>324586.76</v>
      </c>
      <c r="Q169" s="3">
        <v>294274.16999999993</v>
      </c>
      <c r="R169" s="3">
        <v>324114.60999999981</v>
      </c>
      <c r="S169" s="7">
        <f t="shared" si="2"/>
        <v>5476091.089999998</v>
      </c>
    </row>
    <row r="170" spans="1:19" ht="27.6" customHeight="1" x14ac:dyDescent="0.25">
      <c r="A170" s="86" t="s">
        <v>524</v>
      </c>
      <c r="B170" s="3">
        <v>156299.3000000001</v>
      </c>
      <c r="C170" s="3">
        <v>155533.82999999999</v>
      </c>
      <c r="D170" s="3">
        <v>184052.13000000009</v>
      </c>
      <c r="E170" s="3">
        <v>208712.12999999989</v>
      </c>
      <c r="F170" s="3">
        <v>253348.61</v>
      </c>
      <c r="G170" s="3">
        <v>235426.15</v>
      </c>
      <c r="H170" s="3">
        <v>243476.63000000009</v>
      </c>
      <c r="I170" s="3">
        <v>250835.01999999979</v>
      </c>
      <c r="J170" s="3">
        <v>230570.4899999999</v>
      </c>
      <c r="K170" s="3">
        <v>253705.90999999989</v>
      </c>
      <c r="L170" s="3">
        <v>240426.97999999989</v>
      </c>
      <c r="M170" s="3">
        <v>232055.88000000021</v>
      </c>
      <c r="N170" s="3">
        <v>208603.61999999991</v>
      </c>
      <c r="O170" s="3">
        <v>203568.6800000002</v>
      </c>
      <c r="P170" s="3">
        <v>214891.34999999989</v>
      </c>
      <c r="Q170" s="3">
        <v>196437.97</v>
      </c>
      <c r="R170" s="3">
        <v>208641.59</v>
      </c>
      <c r="S170" s="7">
        <f t="shared" si="2"/>
        <v>3676586.2700000005</v>
      </c>
    </row>
    <row r="171" spans="1:19" ht="27.6" customHeight="1" x14ac:dyDescent="0.25">
      <c r="A171" s="86" t="s">
        <v>523</v>
      </c>
      <c r="B171" s="3">
        <v>345937.76999999979</v>
      </c>
      <c r="C171" s="3">
        <v>317137.66999999993</v>
      </c>
      <c r="D171" s="3">
        <v>369798.27000000019</v>
      </c>
      <c r="E171" s="3">
        <v>334656.78999999998</v>
      </c>
      <c r="F171" s="3">
        <v>377634.92999999988</v>
      </c>
      <c r="G171" s="3">
        <v>396781.66999999993</v>
      </c>
      <c r="H171" s="3">
        <v>407191.46</v>
      </c>
      <c r="I171" s="3">
        <v>413372.66999999993</v>
      </c>
      <c r="J171" s="3">
        <v>402552.76000000042</v>
      </c>
      <c r="K171" s="3">
        <v>426107.92000000027</v>
      </c>
      <c r="L171" s="3">
        <v>392311.36000000022</v>
      </c>
      <c r="M171" s="3">
        <v>391358.15</v>
      </c>
      <c r="N171" s="3">
        <v>349964.68000000028</v>
      </c>
      <c r="O171" s="3">
        <v>346287.24999999988</v>
      </c>
      <c r="P171" s="3">
        <v>380730.20999999979</v>
      </c>
      <c r="Q171" s="3">
        <v>275767.88999999978</v>
      </c>
      <c r="R171" s="3">
        <v>385795.59</v>
      </c>
      <c r="S171" s="7">
        <f t="shared" si="2"/>
        <v>6313387.040000001</v>
      </c>
    </row>
    <row r="172" spans="1:19" ht="27.6" customHeight="1" x14ac:dyDescent="0.25">
      <c r="A172" s="86" t="s">
        <v>522</v>
      </c>
      <c r="B172" s="3">
        <v>11221.59</v>
      </c>
      <c r="C172" s="3">
        <v>14248.6</v>
      </c>
      <c r="D172" s="3">
        <v>14619.21</v>
      </c>
      <c r="E172" s="3">
        <v>9705.7599999999984</v>
      </c>
      <c r="F172" s="3">
        <v>9558.8799999999974</v>
      </c>
      <c r="G172" s="3">
        <v>8277.18</v>
      </c>
      <c r="H172" s="3">
        <v>8673.92</v>
      </c>
      <c r="I172" s="3">
        <v>10280.9</v>
      </c>
      <c r="J172" s="3">
        <v>8581.9400000000023</v>
      </c>
      <c r="K172" s="3">
        <v>8172.2900000000009</v>
      </c>
      <c r="L172" s="3">
        <v>8215.39</v>
      </c>
      <c r="M172" s="3">
        <v>8103.52</v>
      </c>
      <c r="N172" s="3">
        <v>11371.91</v>
      </c>
      <c r="O172" s="3">
        <v>7684.1299999999992</v>
      </c>
      <c r="P172" s="3">
        <v>9130.7800000000025</v>
      </c>
      <c r="Q172" s="3">
        <v>8153.0000000000018</v>
      </c>
      <c r="R172" s="3">
        <v>10390.68</v>
      </c>
      <c r="S172" s="7">
        <f t="shared" si="2"/>
        <v>166389.68</v>
      </c>
    </row>
    <row r="173" spans="1:19" ht="27.6" customHeight="1" x14ac:dyDescent="0.25">
      <c r="A173" s="86" t="s">
        <v>521</v>
      </c>
      <c r="B173" s="3">
        <v>312022.81999999989</v>
      </c>
      <c r="C173" s="3">
        <v>279062.78000000003</v>
      </c>
      <c r="D173" s="3">
        <v>304585.34999999998</v>
      </c>
      <c r="E173" s="3">
        <v>299770.5799999999</v>
      </c>
      <c r="F173" s="3">
        <v>312073.65000000031</v>
      </c>
      <c r="G173" s="3">
        <v>308477.18</v>
      </c>
      <c r="H173" s="3">
        <v>320011.58000000007</v>
      </c>
      <c r="I173" s="3">
        <v>321405.78999999969</v>
      </c>
      <c r="J173" s="3">
        <v>318561.87999999989</v>
      </c>
      <c r="K173" s="3">
        <v>337780.55999999959</v>
      </c>
      <c r="L173" s="3">
        <v>339372.98999999987</v>
      </c>
      <c r="M173" s="3">
        <v>352991.94999999978</v>
      </c>
      <c r="N173" s="3">
        <v>315757.64999999991</v>
      </c>
      <c r="O173" s="3">
        <v>336892.31999999977</v>
      </c>
      <c r="P173" s="3">
        <v>379524.20000000013</v>
      </c>
      <c r="Q173" s="3">
        <v>318493.93999999989</v>
      </c>
      <c r="R173" s="3">
        <v>343056.84000000008</v>
      </c>
      <c r="S173" s="7">
        <f t="shared" si="2"/>
        <v>5499842.0599999977</v>
      </c>
    </row>
    <row r="174" spans="1:19" ht="27.6" customHeight="1" x14ac:dyDescent="0.25">
      <c r="A174" s="86" t="s">
        <v>520</v>
      </c>
      <c r="B174" s="3">
        <v>317214.09000000037</v>
      </c>
      <c r="C174" s="3">
        <v>292577.54999999987</v>
      </c>
      <c r="D174" s="3">
        <v>341551.63999999978</v>
      </c>
      <c r="E174" s="3">
        <v>365248.89000000007</v>
      </c>
      <c r="F174" s="3">
        <v>395379.99000000022</v>
      </c>
      <c r="G174" s="3">
        <v>386606.22999999992</v>
      </c>
      <c r="H174" s="3">
        <v>422901.9600000002</v>
      </c>
      <c r="I174" s="3">
        <v>419643.20999999967</v>
      </c>
      <c r="J174" s="3">
        <v>410544.86000000022</v>
      </c>
      <c r="K174" s="3">
        <v>426905.90000000031</v>
      </c>
      <c r="L174" s="3">
        <v>395661.58999999962</v>
      </c>
      <c r="M174" s="3">
        <v>386443.80999999971</v>
      </c>
      <c r="N174" s="3">
        <v>358866.67999999959</v>
      </c>
      <c r="O174" s="3">
        <v>346484.85000000009</v>
      </c>
      <c r="P174" s="3">
        <v>384222.15000000031</v>
      </c>
      <c r="Q174" s="3">
        <v>359471.39000000019</v>
      </c>
      <c r="R174" s="3">
        <v>373549.02999999939</v>
      </c>
      <c r="S174" s="7">
        <f t="shared" si="2"/>
        <v>6383273.8200000003</v>
      </c>
    </row>
    <row r="175" spans="1:19" ht="27.6" customHeight="1" x14ac:dyDescent="0.25">
      <c r="A175" s="86" t="s">
        <v>519</v>
      </c>
      <c r="B175" s="3">
        <v>697952.49999999953</v>
      </c>
      <c r="C175" s="3">
        <v>598831.47000000009</v>
      </c>
      <c r="D175" s="3">
        <v>677448.6</v>
      </c>
      <c r="E175" s="3">
        <v>717191.2599999985</v>
      </c>
      <c r="F175" s="3">
        <v>715614.86</v>
      </c>
      <c r="G175" s="3">
        <v>711769.21</v>
      </c>
      <c r="H175" s="3">
        <v>715061.75999999989</v>
      </c>
      <c r="I175" s="3">
        <v>746109.23999999987</v>
      </c>
      <c r="J175" s="3">
        <v>729438.4</v>
      </c>
      <c r="K175" s="3">
        <v>775343.76000000071</v>
      </c>
      <c r="L175" s="3">
        <v>730368.6599999998</v>
      </c>
      <c r="M175" s="3">
        <v>772732.62000000034</v>
      </c>
      <c r="N175" s="3">
        <v>662188.72</v>
      </c>
      <c r="O175" s="3">
        <v>680130.31999999948</v>
      </c>
      <c r="P175" s="3">
        <v>711900.51000000024</v>
      </c>
      <c r="Q175" s="3">
        <v>619870.52999999886</v>
      </c>
      <c r="R175" s="3">
        <v>642177.97999999986</v>
      </c>
      <c r="S175" s="7">
        <f t="shared" si="2"/>
        <v>11904130.4</v>
      </c>
    </row>
    <row r="176" spans="1:19" ht="27.6" customHeight="1" x14ac:dyDescent="0.25">
      <c r="A176" s="86" t="s">
        <v>518</v>
      </c>
      <c r="B176" s="3">
        <v>117119.98</v>
      </c>
      <c r="C176" s="3">
        <v>109509.89</v>
      </c>
      <c r="D176" s="3">
        <v>146245.04</v>
      </c>
      <c r="E176" s="3">
        <v>151698.11999999979</v>
      </c>
      <c r="F176" s="3">
        <v>174340.97</v>
      </c>
      <c r="G176" s="3">
        <v>188414.78999999989</v>
      </c>
      <c r="H176" s="3">
        <v>178261.97000000009</v>
      </c>
      <c r="I176" s="3">
        <v>192858.17</v>
      </c>
      <c r="J176" s="3">
        <v>164214.84999999989</v>
      </c>
      <c r="K176" s="3">
        <v>169961.54</v>
      </c>
      <c r="L176" s="3">
        <v>155233.04</v>
      </c>
      <c r="M176" s="3">
        <v>151394.17000000001</v>
      </c>
      <c r="N176" s="3">
        <v>127034.2099999999</v>
      </c>
      <c r="O176" s="3">
        <v>122571.35000000009</v>
      </c>
      <c r="P176" s="3">
        <v>148929.67999999991</v>
      </c>
      <c r="Q176" s="3">
        <v>128153.74</v>
      </c>
      <c r="R176" s="3">
        <v>147261.23000000001</v>
      </c>
      <c r="S176" s="7">
        <f t="shared" si="2"/>
        <v>2573202.7399999998</v>
      </c>
    </row>
    <row r="177" spans="1:19" ht="27.6" customHeight="1" x14ac:dyDescent="0.25">
      <c r="A177" s="86" t="s">
        <v>517</v>
      </c>
      <c r="B177" s="3">
        <v>264703.47000000009</v>
      </c>
      <c r="C177" s="3">
        <v>248929.57</v>
      </c>
      <c r="D177" s="3">
        <v>279204.07999999978</v>
      </c>
      <c r="E177" s="3">
        <v>264526.67</v>
      </c>
      <c r="F177" s="3">
        <v>276528.81</v>
      </c>
      <c r="G177" s="3">
        <v>275357.51</v>
      </c>
      <c r="H177" s="3">
        <v>296532.12</v>
      </c>
      <c r="I177" s="3">
        <v>301983.27</v>
      </c>
      <c r="J177" s="3">
        <v>296897.34999999998</v>
      </c>
      <c r="K177" s="3">
        <v>293601.5500000001</v>
      </c>
      <c r="L177" s="3">
        <v>272474.50000000012</v>
      </c>
      <c r="M177" s="3">
        <v>291090.74</v>
      </c>
      <c r="N177" s="3">
        <v>271255.21999999997</v>
      </c>
      <c r="O177" s="3">
        <v>273832.50000000029</v>
      </c>
      <c r="P177" s="3">
        <v>283918.21000000008</v>
      </c>
      <c r="Q177" s="3">
        <v>255707.30999999991</v>
      </c>
      <c r="R177" s="3">
        <v>278707.8</v>
      </c>
      <c r="S177" s="7">
        <f t="shared" si="2"/>
        <v>4725250.6800000006</v>
      </c>
    </row>
    <row r="178" spans="1:19" ht="27.6" customHeight="1" x14ac:dyDescent="0.25">
      <c r="A178" s="86" t="s">
        <v>516</v>
      </c>
      <c r="B178" s="3">
        <v>148066.96999999991</v>
      </c>
      <c r="C178" s="3">
        <v>132682.06999999989</v>
      </c>
      <c r="D178" s="3">
        <v>164154.29</v>
      </c>
      <c r="E178" s="3">
        <v>139819.5400000001</v>
      </c>
      <c r="F178" s="3">
        <v>206718.2000000001</v>
      </c>
      <c r="G178" s="3">
        <v>212626.19</v>
      </c>
      <c r="H178" s="3">
        <v>212832.92</v>
      </c>
      <c r="I178" s="3">
        <v>221682.35000000021</v>
      </c>
      <c r="J178" s="3">
        <v>201789.86999999979</v>
      </c>
      <c r="K178" s="3">
        <v>195248.59</v>
      </c>
      <c r="L178" s="3">
        <v>170653.36</v>
      </c>
      <c r="M178" s="3">
        <v>165616.10999999999</v>
      </c>
      <c r="N178" s="3">
        <v>145789.69000000009</v>
      </c>
      <c r="O178" s="3">
        <v>145642.48000000001</v>
      </c>
      <c r="P178" s="3">
        <v>167525.46</v>
      </c>
      <c r="Q178" s="3">
        <v>176387.2699999999</v>
      </c>
      <c r="R178" s="3">
        <v>189208.28</v>
      </c>
      <c r="S178" s="7">
        <f t="shared" si="2"/>
        <v>2996443.6399999997</v>
      </c>
    </row>
    <row r="179" spans="1:19" ht="27.6" customHeight="1" x14ac:dyDescent="0.25">
      <c r="A179" s="86" t="s">
        <v>515</v>
      </c>
      <c r="B179" s="3">
        <v>107273.83999999989</v>
      </c>
      <c r="C179" s="3">
        <v>96492.670000000027</v>
      </c>
      <c r="D179" s="3">
        <v>128335.72</v>
      </c>
      <c r="E179" s="3">
        <v>120043.93</v>
      </c>
      <c r="F179" s="3">
        <v>133956.93</v>
      </c>
      <c r="G179" s="3">
        <v>121649.39</v>
      </c>
      <c r="H179" s="3">
        <v>99174.320000000109</v>
      </c>
      <c r="I179" s="3">
        <v>123714.13</v>
      </c>
      <c r="J179" s="3">
        <v>111959.96</v>
      </c>
      <c r="K179" s="3">
        <v>103751.77</v>
      </c>
      <c r="L179" s="3">
        <v>103381.25</v>
      </c>
      <c r="M179" s="3">
        <v>99511.87</v>
      </c>
      <c r="N179" s="3">
        <v>106075.98</v>
      </c>
      <c r="O179" s="3">
        <v>108248.23</v>
      </c>
      <c r="P179" s="3">
        <v>75840.679999999964</v>
      </c>
      <c r="Q179" s="3">
        <v>20866.670000000009</v>
      </c>
      <c r="R179" s="3">
        <v>23554.51999999999</v>
      </c>
      <c r="S179" s="7">
        <f t="shared" si="2"/>
        <v>1683831.8599999996</v>
      </c>
    </row>
    <row r="180" spans="1:19" ht="27.6" customHeight="1" x14ac:dyDescent="0.25">
      <c r="A180" s="86" t="s">
        <v>514</v>
      </c>
      <c r="B180" s="3">
        <v>283898.32000000012</v>
      </c>
      <c r="C180" s="3">
        <v>272280.89000000007</v>
      </c>
      <c r="D180" s="3">
        <v>310852.77</v>
      </c>
      <c r="E180" s="3">
        <v>317140.46999999991</v>
      </c>
      <c r="F180" s="3">
        <v>326879.35000000009</v>
      </c>
      <c r="G180" s="3">
        <v>303111.70000000013</v>
      </c>
      <c r="H180" s="3">
        <v>321869.26</v>
      </c>
      <c r="I180" s="3">
        <v>316593.85999999993</v>
      </c>
      <c r="J180" s="3">
        <v>311328.64999999991</v>
      </c>
      <c r="K180" s="3">
        <v>328995.24000000051</v>
      </c>
      <c r="L180" s="3">
        <v>306458.96999999968</v>
      </c>
      <c r="M180" s="3">
        <v>306136.90000000002</v>
      </c>
      <c r="N180" s="3">
        <v>282181.7</v>
      </c>
      <c r="O180" s="3">
        <v>284611.07000000012</v>
      </c>
      <c r="P180" s="3">
        <v>305926.36000000039</v>
      </c>
      <c r="Q180" s="3">
        <v>281352.16000000009</v>
      </c>
      <c r="R180" s="3">
        <v>289904.65000000008</v>
      </c>
      <c r="S180" s="7">
        <f t="shared" si="2"/>
        <v>5149522.3200000022</v>
      </c>
    </row>
    <row r="181" spans="1:19" ht="27.6" customHeight="1" x14ac:dyDescent="0.25">
      <c r="A181" s="86" t="s">
        <v>513</v>
      </c>
      <c r="B181" s="3">
        <v>449427.73999999982</v>
      </c>
      <c r="C181" s="3">
        <v>420611.16</v>
      </c>
      <c r="D181" s="3">
        <v>468548.87999999942</v>
      </c>
      <c r="E181" s="3">
        <v>507180.90000000008</v>
      </c>
      <c r="F181" s="3">
        <v>531369.83999999985</v>
      </c>
      <c r="G181" s="3">
        <v>520687.63999999978</v>
      </c>
      <c r="H181" s="3">
        <v>563659.97</v>
      </c>
      <c r="I181" s="3">
        <v>570861.39000000048</v>
      </c>
      <c r="J181" s="3">
        <v>508968.25000000041</v>
      </c>
      <c r="K181" s="3">
        <v>539985.80000000005</v>
      </c>
      <c r="L181" s="3">
        <v>509175.88000000012</v>
      </c>
      <c r="M181" s="3">
        <v>501310.44999999978</v>
      </c>
      <c r="N181" s="3">
        <v>480647.9099999998</v>
      </c>
      <c r="O181" s="3">
        <v>469909.74999999988</v>
      </c>
      <c r="P181" s="3">
        <v>507885.24999999942</v>
      </c>
      <c r="Q181" s="3">
        <v>466460.18000000011</v>
      </c>
      <c r="R181" s="3">
        <v>483784.60999999993</v>
      </c>
      <c r="S181" s="7">
        <f t="shared" si="2"/>
        <v>8500475.5999999978</v>
      </c>
    </row>
    <row r="182" spans="1:19" ht="27.6" customHeight="1" x14ac:dyDescent="0.25">
      <c r="A182" s="86" t="s">
        <v>512</v>
      </c>
      <c r="B182" s="3">
        <v>103733.84</v>
      </c>
      <c r="C182" s="3">
        <v>94837.520000000135</v>
      </c>
      <c r="D182" s="3">
        <v>95080.430000000022</v>
      </c>
      <c r="E182" s="3">
        <v>120405.19</v>
      </c>
      <c r="F182" s="3">
        <v>106439.31</v>
      </c>
      <c r="G182" s="3">
        <v>114596.2500000001</v>
      </c>
      <c r="H182" s="3">
        <v>125626.47</v>
      </c>
      <c r="I182" s="3">
        <v>115938.64999999991</v>
      </c>
      <c r="J182" s="3">
        <v>121567.69</v>
      </c>
      <c r="K182" s="3">
        <v>134867.49</v>
      </c>
      <c r="L182" s="3">
        <v>120717.63</v>
      </c>
      <c r="M182" s="3">
        <v>113077.53</v>
      </c>
      <c r="N182" s="3">
        <v>94869.599999999962</v>
      </c>
      <c r="O182" s="3">
        <v>112462.73</v>
      </c>
      <c r="P182" s="3">
        <v>126949.89</v>
      </c>
      <c r="Q182" s="3">
        <v>116631.1500000001</v>
      </c>
      <c r="R182" s="3">
        <v>115129.0999999999</v>
      </c>
      <c r="S182" s="7">
        <f t="shared" si="2"/>
        <v>1932930.47</v>
      </c>
    </row>
    <row r="183" spans="1:19" ht="27.6" customHeight="1" x14ac:dyDescent="0.25">
      <c r="A183" s="86" t="s">
        <v>511</v>
      </c>
      <c r="B183" s="3">
        <v>316443.21000000008</v>
      </c>
      <c r="C183" s="3">
        <v>289460.27000000019</v>
      </c>
      <c r="D183" s="3">
        <v>329507.39999999932</v>
      </c>
      <c r="E183" s="3">
        <v>368792.27999999921</v>
      </c>
      <c r="F183" s="3">
        <v>396991.52999999881</v>
      </c>
      <c r="G183" s="3">
        <v>392866.13000000018</v>
      </c>
      <c r="H183" s="3">
        <v>410700.08999999968</v>
      </c>
      <c r="I183" s="3">
        <v>406430.61999999988</v>
      </c>
      <c r="J183" s="3">
        <v>387907.76</v>
      </c>
      <c r="K183" s="3">
        <v>402704.76</v>
      </c>
      <c r="L183" s="3">
        <v>359569.3000000001</v>
      </c>
      <c r="M183" s="3">
        <v>373427.42</v>
      </c>
      <c r="N183" s="3">
        <v>319228.67000000027</v>
      </c>
      <c r="O183" s="3">
        <v>341547.99</v>
      </c>
      <c r="P183" s="3">
        <v>365449.32000000041</v>
      </c>
      <c r="Q183" s="3">
        <v>341017.01</v>
      </c>
      <c r="R183" s="3">
        <v>380609.71</v>
      </c>
      <c r="S183" s="7">
        <f t="shared" si="2"/>
        <v>6182653.4699999979</v>
      </c>
    </row>
    <row r="184" spans="1:19" ht="27.6" customHeight="1" x14ac:dyDescent="0.25">
      <c r="A184" s="86" t="s">
        <v>510</v>
      </c>
      <c r="B184" s="3">
        <v>327821.15999999997</v>
      </c>
      <c r="C184" s="3">
        <v>278932.18999999989</v>
      </c>
      <c r="D184" s="3">
        <v>301014.89999999991</v>
      </c>
      <c r="E184" s="3">
        <v>321060.73000000027</v>
      </c>
      <c r="F184" s="3">
        <v>346325.36</v>
      </c>
      <c r="G184" s="3">
        <v>346430.04999999987</v>
      </c>
      <c r="H184" s="3">
        <v>355287.86</v>
      </c>
      <c r="I184" s="3">
        <v>365837.63</v>
      </c>
      <c r="J184" s="3">
        <v>344100.3299999999</v>
      </c>
      <c r="K184" s="3">
        <v>356967.36</v>
      </c>
      <c r="L184" s="3">
        <v>311450.03999999998</v>
      </c>
      <c r="M184" s="3">
        <v>297661.06000000011</v>
      </c>
      <c r="N184" s="3">
        <v>281612.27</v>
      </c>
      <c r="O184" s="3">
        <v>287907.19</v>
      </c>
      <c r="P184" s="3">
        <v>320042.28999999969</v>
      </c>
      <c r="Q184" s="3">
        <v>302358.2</v>
      </c>
      <c r="R184" s="3">
        <v>322680.09000000003</v>
      </c>
      <c r="S184" s="7">
        <f t="shared" si="2"/>
        <v>5467488.71</v>
      </c>
    </row>
    <row r="185" spans="1:19" ht="27.6" customHeight="1" x14ac:dyDescent="0.25">
      <c r="A185" s="86" t="s">
        <v>509</v>
      </c>
      <c r="B185" s="3">
        <v>366769.14</v>
      </c>
      <c r="C185" s="3">
        <v>312845.3999999995</v>
      </c>
      <c r="D185" s="3">
        <v>361901.31000000017</v>
      </c>
      <c r="E185" s="3">
        <v>352710.58000000042</v>
      </c>
      <c r="F185" s="3">
        <v>359713.48999999982</v>
      </c>
      <c r="G185" s="3">
        <v>362140.77000000031</v>
      </c>
      <c r="H185" s="3">
        <v>386080.96999999991</v>
      </c>
      <c r="I185" s="3">
        <v>389764.02000000031</v>
      </c>
      <c r="J185" s="3">
        <v>341091.48000000039</v>
      </c>
      <c r="K185" s="3">
        <v>362898.66</v>
      </c>
      <c r="L185" s="3">
        <v>356008.57000000012</v>
      </c>
      <c r="M185" s="3">
        <v>369622.88000000012</v>
      </c>
      <c r="N185" s="3">
        <v>332559.24</v>
      </c>
      <c r="O185" s="3">
        <v>316703.12999999977</v>
      </c>
      <c r="P185" s="3">
        <v>350986.31999999972</v>
      </c>
      <c r="Q185" s="3">
        <v>322877.42999999988</v>
      </c>
      <c r="R185" s="3">
        <v>350889.39999999991</v>
      </c>
      <c r="S185" s="7">
        <f t="shared" si="2"/>
        <v>5995562.790000001</v>
      </c>
    </row>
    <row r="186" spans="1:19" ht="27.6" customHeight="1" x14ac:dyDescent="0.25">
      <c r="A186" s="86" t="s">
        <v>1360</v>
      </c>
      <c r="B186" s="3">
        <v>541054.37999999954</v>
      </c>
      <c r="C186" s="3">
        <v>492398.18999999878</v>
      </c>
      <c r="D186" s="3">
        <v>539766.89</v>
      </c>
      <c r="E186" s="3">
        <v>547652.56000000029</v>
      </c>
      <c r="F186" s="3">
        <v>582040.44000000111</v>
      </c>
      <c r="G186" s="3">
        <v>597247.16000000027</v>
      </c>
      <c r="H186" s="3">
        <v>656922.35999999964</v>
      </c>
      <c r="I186" s="3">
        <v>678499.57</v>
      </c>
      <c r="J186" s="3">
        <v>598864.83999999985</v>
      </c>
      <c r="K186" s="3">
        <v>613814.78000000119</v>
      </c>
      <c r="L186" s="3">
        <v>567746.32999999984</v>
      </c>
      <c r="M186" s="3">
        <v>580412.70999999985</v>
      </c>
      <c r="N186" s="3">
        <v>523189.56000000017</v>
      </c>
      <c r="O186" s="3">
        <v>515715.90000000008</v>
      </c>
      <c r="P186" s="3">
        <v>563256.4500000003</v>
      </c>
      <c r="Q186" s="3">
        <v>490628.52999999962</v>
      </c>
      <c r="R186" s="3">
        <v>550646.08000000054</v>
      </c>
      <c r="S186" s="7">
        <f>SUM(B186:R186)</f>
        <v>9639856.7300000023</v>
      </c>
    </row>
    <row r="187" spans="1:19" ht="27.6" customHeight="1" x14ac:dyDescent="0.25">
      <c r="A187" s="86" t="s">
        <v>508</v>
      </c>
      <c r="B187" s="3">
        <v>385163.4200000001</v>
      </c>
      <c r="C187" s="3">
        <v>357942.47999999969</v>
      </c>
      <c r="D187" s="3">
        <v>408001.30999999971</v>
      </c>
      <c r="E187" s="3">
        <v>410151.81999999989</v>
      </c>
      <c r="F187" s="3">
        <v>433049.71</v>
      </c>
      <c r="G187" s="3">
        <v>444327.08000000007</v>
      </c>
      <c r="H187" s="3">
        <v>457832.2300000001</v>
      </c>
      <c r="I187" s="3">
        <v>464935.70000000019</v>
      </c>
      <c r="J187" s="3">
        <v>395389.67999999988</v>
      </c>
      <c r="K187" s="3">
        <v>441383.67000000022</v>
      </c>
      <c r="L187" s="3">
        <v>391145.13000000012</v>
      </c>
      <c r="M187" s="3">
        <v>427980.93000000011</v>
      </c>
      <c r="N187" s="3">
        <v>386325.82000000012</v>
      </c>
      <c r="O187" s="3">
        <v>419062.08000000019</v>
      </c>
      <c r="P187" s="3">
        <v>407066.86999999947</v>
      </c>
      <c r="Q187" s="3">
        <v>381963.80999999971</v>
      </c>
      <c r="R187" s="3">
        <v>400293.24999999988</v>
      </c>
      <c r="S187" s="7">
        <f t="shared" si="2"/>
        <v>7012014.9899999984</v>
      </c>
    </row>
    <row r="188" spans="1:19" ht="27.6" customHeight="1" x14ac:dyDescent="0.25">
      <c r="A188" s="86" t="s">
        <v>507</v>
      </c>
      <c r="B188" s="3">
        <v>266653.68</v>
      </c>
      <c r="C188" s="3">
        <v>259634.23</v>
      </c>
      <c r="D188" s="3">
        <v>304909.03000000003</v>
      </c>
      <c r="E188" s="3">
        <v>279102.24000000011</v>
      </c>
      <c r="F188" s="3">
        <v>305472.7899999998</v>
      </c>
      <c r="G188" s="3">
        <v>309365.42</v>
      </c>
      <c r="H188" s="3">
        <v>320466.6399999999</v>
      </c>
      <c r="I188" s="3">
        <v>330200.32999999973</v>
      </c>
      <c r="J188" s="3">
        <v>305698.18000000011</v>
      </c>
      <c r="K188" s="3">
        <v>325952.55999999988</v>
      </c>
      <c r="L188" s="3">
        <v>292958.19000000041</v>
      </c>
      <c r="M188" s="3">
        <v>286272.95000000019</v>
      </c>
      <c r="N188" s="3">
        <v>244288.6100000001</v>
      </c>
      <c r="O188" s="3">
        <v>274028.68000000023</v>
      </c>
      <c r="P188" s="3">
        <v>285690.58999999991</v>
      </c>
      <c r="Q188" s="3">
        <v>260794.05</v>
      </c>
      <c r="R188" s="3">
        <v>259787.2300000001</v>
      </c>
      <c r="S188" s="7">
        <f t="shared" si="2"/>
        <v>4911275.4000000013</v>
      </c>
    </row>
    <row r="189" spans="1:19" ht="27.6" customHeight="1" x14ac:dyDescent="0.25">
      <c r="A189" s="86" t="s">
        <v>506</v>
      </c>
      <c r="B189" s="3">
        <v>355985.90000000008</v>
      </c>
      <c r="C189" s="3">
        <v>316216.44</v>
      </c>
      <c r="D189" s="3">
        <v>337135.94999999978</v>
      </c>
      <c r="E189" s="3">
        <v>358649.21</v>
      </c>
      <c r="F189" s="3">
        <v>356672.78000000032</v>
      </c>
      <c r="G189" s="3">
        <v>350149.78999999992</v>
      </c>
      <c r="H189" s="3">
        <v>343463.8</v>
      </c>
      <c r="I189" s="3">
        <v>344164.01000000018</v>
      </c>
      <c r="J189" s="3">
        <v>348125.03</v>
      </c>
      <c r="K189" s="3">
        <v>390733.50000000041</v>
      </c>
      <c r="L189" s="3">
        <v>387711.09000000008</v>
      </c>
      <c r="M189" s="3">
        <v>397015.87999999989</v>
      </c>
      <c r="N189" s="3">
        <v>355411.37999999989</v>
      </c>
      <c r="O189" s="3">
        <v>353709.87999999942</v>
      </c>
      <c r="P189" s="3">
        <v>366202.29000000021</v>
      </c>
      <c r="Q189" s="3">
        <v>329975.85999999958</v>
      </c>
      <c r="R189" s="3">
        <v>342898.83000000007</v>
      </c>
      <c r="S189" s="7">
        <f t="shared" si="2"/>
        <v>6034221.6200000001</v>
      </c>
    </row>
    <row r="190" spans="1:19" ht="27.6" customHeight="1" x14ac:dyDescent="0.25">
      <c r="A190" s="86" t="s">
        <v>505</v>
      </c>
      <c r="B190" s="3">
        <v>320790.22000000038</v>
      </c>
      <c r="C190" s="3">
        <v>286453.52000000008</v>
      </c>
      <c r="D190" s="3">
        <v>339692.64000000019</v>
      </c>
      <c r="E190" s="3">
        <v>339326.23000000027</v>
      </c>
      <c r="F190" s="3">
        <v>361760.18000000023</v>
      </c>
      <c r="G190" s="3">
        <v>363315.99999999983</v>
      </c>
      <c r="H190" s="3">
        <v>370782.97000000009</v>
      </c>
      <c r="I190" s="3">
        <v>378034.15000000008</v>
      </c>
      <c r="J190" s="3">
        <v>376035.23000000027</v>
      </c>
      <c r="K190" s="3">
        <v>388207.4700000002</v>
      </c>
      <c r="L190" s="3">
        <v>329702.20000000013</v>
      </c>
      <c r="M190" s="3">
        <v>356752.00999999978</v>
      </c>
      <c r="N190" s="3">
        <v>339733.01999999979</v>
      </c>
      <c r="O190" s="3">
        <v>316215.52000000008</v>
      </c>
      <c r="P190" s="3">
        <v>340974.40000000031</v>
      </c>
      <c r="Q190" s="3">
        <v>349280.33</v>
      </c>
      <c r="R190" s="3">
        <v>381671.36999999988</v>
      </c>
      <c r="S190" s="7">
        <f t="shared" si="2"/>
        <v>5938727.4600000018</v>
      </c>
    </row>
    <row r="191" spans="1:19" ht="27.6" customHeight="1" x14ac:dyDescent="0.25">
      <c r="A191" s="86" t="s">
        <v>504</v>
      </c>
      <c r="B191" s="3">
        <v>114352.83999999989</v>
      </c>
      <c r="C191" s="3">
        <v>109838.48</v>
      </c>
      <c r="D191" s="3">
        <v>122044.7900000001</v>
      </c>
      <c r="E191" s="3">
        <v>128401.2</v>
      </c>
      <c r="F191" s="3">
        <v>133868.50000000009</v>
      </c>
      <c r="G191" s="3">
        <v>145215.31</v>
      </c>
      <c r="H191" s="3">
        <v>161022.75</v>
      </c>
      <c r="I191" s="3">
        <v>164436.49</v>
      </c>
      <c r="J191" s="3">
        <v>156057.23000000001</v>
      </c>
      <c r="K191" s="3">
        <v>171892.87</v>
      </c>
      <c r="L191" s="3">
        <v>172619.89</v>
      </c>
      <c r="M191" s="3">
        <v>176058.99</v>
      </c>
      <c r="N191" s="3">
        <v>162448.95000000001</v>
      </c>
      <c r="O191" s="3">
        <v>160600.89000000001</v>
      </c>
      <c r="P191" s="3">
        <v>171933.94</v>
      </c>
      <c r="Q191" s="3">
        <v>167684.97000000009</v>
      </c>
      <c r="R191" s="3">
        <v>161645.18</v>
      </c>
      <c r="S191" s="7">
        <f t="shared" si="2"/>
        <v>2580123.2700000005</v>
      </c>
    </row>
    <row r="192" spans="1:19" ht="27.6" customHeight="1" x14ac:dyDescent="0.25">
      <c r="A192" s="86" t="s">
        <v>502</v>
      </c>
      <c r="B192" s="3">
        <v>214407.52</v>
      </c>
      <c r="C192" s="3">
        <v>196087.52999999991</v>
      </c>
      <c r="D192" s="3">
        <v>224816.0300000002</v>
      </c>
      <c r="E192" s="3">
        <v>219850.88000000009</v>
      </c>
      <c r="F192" s="3">
        <v>251245.19000000021</v>
      </c>
      <c r="G192" s="3">
        <v>244004.28999999989</v>
      </c>
      <c r="H192" s="3">
        <v>242634.81</v>
      </c>
      <c r="I192" s="3">
        <v>245726.5400000003</v>
      </c>
      <c r="J192" s="3">
        <v>246031.08000000019</v>
      </c>
      <c r="K192" s="3">
        <v>268504.2100000002</v>
      </c>
      <c r="L192" s="3">
        <v>252157.5</v>
      </c>
      <c r="M192" s="3">
        <v>275187.54999999987</v>
      </c>
      <c r="N192" s="3">
        <v>232744.93999999989</v>
      </c>
      <c r="O192" s="3">
        <v>228389.79</v>
      </c>
      <c r="P192" s="3">
        <v>240591.33</v>
      </c>
      <c r="Q192" s="3">
        <v>219444.32</v>
      </c>
      <c r="R192" s="3">
        <v>227899.5699999998</v>
      </c>
      <c r="S192" s="7">
        <f t="shared" si="2"/>
        <v>4029723.0800000005</v>
      </c>
    </row>
    <row r="193" spans="1:19" ht="27.6" customHeight="1" x14ac:dyDescent="0.25">
      <c r="A193" s="86" t="s">
        <v>501</v>
      </c>
      <c r="B193" s="3">
        <v>281260.18000000023</v>
      </c>
      <c r="C193" s="3">
        <v>264270.2</v>
      </c>
      <c r="D193" s="3">
        <v>280969.21999999997</v>
      </c>
      <c r="E193" s="3">
        <v>304855.48999999987</v>
      </c>
      <c r="F193" s="3">
        <v>321882.45000000019</v>
      </c>
      <c r="G193" s="3">
        <v>326786.44000000029</v>
      </c>
      <c r="H193" s="3">
        <v>329763.58999999991</v>
      </c>
      <c r="I193" s="3">
        <v>338465.47</v>
      </c>
      <c r="J193" s="3">
        <v>312563.21999999997</v>
      </c>
      <c r="K193" s="3">
        <v>304554.06000000041</v>
      </c>
      <c r="L193" s="3">
        <v>280864.99</v>
      </c>
      <c r="M193" s="3">
        <v>277436.35000000033</v>
      </c>
      <c r="N193" s="3">
        <v>267732.02999999991</v>
      </c>
      <c r="O193" s="3">
        <v>274507.4599999999</v>
      </c>
      <c r="P193" s="3">
        <v>270718.08000000019</v>
      </c>
      <c r="Q193" s="3">
        <v>236805.31</v>
      </c>
      <c r="R193" s="3">
        <v>251797.91000000009</v>
      </c>
      <c r="S193" s="7">
        <f t="shared" si="2"/>
        <v>4925232.4500000011</v>
      </c>
    </row>
    <row r="194" spans="1:19" ht="27.6" customHeight="1" x14ac:dyDescent="0.25">
      <c r="A194" s="86" t="s">
        <v>500</v>
      </c>
      <c r="B194" s="3">
        <v>297781.89000000007</v>
      </c>
      <c r="C194" s="3">
        <v>282638.24999999988</v>
      </c>
      <c r="D194" s="3">
        <v>304206.49999999988</v>
      </c>
      <c r="E194" s="3">
        <v>289529.56</v>
      </c>
      <c r="F194" s="3">
        <v>299273.91000000009</v>
      </c>
      <c r="G194" s="3">
        <v>293507.08000000019</v>
      </c>
      <c r="H194" s="3">
        <v>327510.68</v>
      </c>
      <c r="I194" s="3">
        <v>311507.42999999953</v>
      </c>
      <c r="J194" s="3">
        <v>293968.48</v>
      </c>
      <c r="K194" s="3">
        <v>312406.72999999992</v>
      </c>
      <c r="L194" s="3">
        <v>302927.0199999999</v>
      </c>
      <c r="M194" s="3">
        <v>313267.59000000008</v>
      </c>
      <c r="N194" s="3">
        <v>302019.84000000008</v>
      </c>
      <c r="O194" s="3">
        <v>315277.25999999978</v>
      </c>
      <c r="P194" s="3">
        <v>325386.20000000019</v>
      </c>
      <c r="Q194" s="3">
        <v>305109.3600000001</v>
      </c>
      <c r="R194" s="3">
        <v>307731.84999999998</v>
      </c>
      <c r="S194" s="7">
        <f t="shared" si="2"/>
        <v>5184049.629999999</v>
      </c>
    </row>
    <row r="195" spans="1:19" ht="27.6" customHeight="1" x14ac:dyDescent="0.25">
      <c r="A195" s="86" t="s">
        <v>499</v>
      </c>
      <c r="B195" s="3">
        <v>69405.09</v>
      </c>
      <c r="C195" s="3">
        <v>67786.329999999987</v>
      </c>
      <c r="D195" s="3">
        <v>79850.319999999978</v>
      </c>
      <c r="E195" s="3">
        <v>78970.709999999992</v>
      </c>
      <c r="F195" s="3">
        <v>81682.499999999985</v>
      </c>
      <c r="G195" s="3">
        <v>86250.92</v>
      </c>
      <c r="H195" s="3">
        <v>103621.43</v>
      </c>
      <c r="I195" s="3">
        <v>109841.5299999999</v>
      </c>
      <c r="J195" s="3">
        <v>105102.76</v>
      </c>
      <c r="K195" s="3">
        <v>117108.28</v>
      </c>
      <c r="L195" s="3">
        <v>96698.329999999958</v>
      </c>
      <c r="M195" s="3">
        <v>96930.239999999991</v>
      </c>
      <c r="N195" s="3">
        <v>74881.040000000023</v>
      </c>
      <c r="O195" s="3">
        <v>78265.630000000019</v>
      </c>
      <c r="P195" s="3">
        <v>91911.41</v>
      </c>
      <c r="Q195" s="3">
        <v>83147.289999999994</v>
      </c>
      <c r="R195" s="3">
        <v>87337.339999999938</v>
      </c>
      <c r="S195" s="7">
        <f t="shared" si="2"/>
        <v>1508791.15</v>
      </c>
    </row>
    <row r="196" spans="1:19" ht="27.6" customHeight="1" x14ac:dyDescent="0.25">
      <c r="A196" s="86" t="s">
        <v>498</v>
      </c>
      <c r="B196" s="3">
        <v>382885.93000000011</v>
      </c>
      <c r="C196" s="3">
        <v>334247.81000000017</v>
      </c>
      <c r="D196" s="3">
        <v>364170.30000000022</v>
      </c>
      <c r="E196" s="3">
        <v>384205.27999999991</v>
      </c>
      <c r="F196" s="3">
        <v>400161.49999999983</v>
      </c>
      <c r="G196" s="3">
        <v>391409.1799999997</v>
      </c>
      <c r="H196" s="3">
        <v>387893.78</v>
      </c>
      <c r="I196" s="3">
        <v>391639.75999999978</v>
      </c>
      <c r="J196" s="3">
        <v>392969.46999999968</v>
      </c>
      <c r="K196" s="3">
        <v>446814.4099999998</v>
      </c>
      <c r="L196" s="3">
        <v>420865.67999999988</v>
      </c>
      <c r="M196" s="3">
        <v>433533.96999999962</v>
      </c>
      <c r="N196" s="3">
        <v>390363.7</v>
      </c>
      <c r="O196" s="3">
        <v>392943.26000000018</v>
      </c>
      <c r="P196" s="3">
        <v>415812.16000000032</v>
      </c>
      <c r="Q196" s="3">
        <v>372836.31999999989</v>
      </c>
      <c r="R196" s="3">
        <v>387107.58000000031</v>
      </c>
      <c r="S196" s="7">
        <f t="shared" ref="S196:S259" si="3">SUM(B196:R196)</f>
        <v>6689860.0899999999</v>
      </c>
    </row>
    <row r="197" spans="1:19" ht="27.6" customHeight="1" x14ac:dyDescent="0.25">
      <c r="A197" s="86" t="s">
        <v>497</v>
      </c>
      <c r="B197" s="3">
        <v>159965.88000000021</v>
      </c>
      <c r="C197" s="3">
        <v>153936.91</v>
      </c>
      <c r="D197" s="3">
        <v>173327.0199999999</v>
      </c>
      <c r="E197" s="3">
        <v>178305.7099999999</v>
      </c>
      <c r="F197" s="3">
        <v>197220.00000000009</v>
      </c>
      <c r="G197" s="3">
        <v>198958.92</v>
      </c>
      <c r="H197" s="3">
        <v>233485.06</v>
      </c>
      <c r="I197" s="3">
        <v>243176.87</v>
      </c>
      <c r="J197" s="3">
        <v>201529.53000000009</v>
      </c>
      <c r="K197" s="3">
        <v>197098.62</v>
      </c>
      <c r="L197" s="3">
        <v>177136.24</v>
      </c>
      <c r="M197" s="3">
        <v>177285.63000000009</v>
      </c>
      <c r="N197" s="3">
        <v>162655.07000000009</v>
      </c>
      <c r="O197" s="3">
        <v>173553.72</v>
      </c>
      <c r="P197" s="3">
        <v>197672.45</v>
      </c>
      <c r="Q197" s="3">
        <v>192029.49</v>
      </c>
      <c r="R197" s="3">
        <v>217298.5499999999</v>
      </c>
      <c r="S197" s="7">
        <f t="shared" si="3"/>
        <v>3234635.67</v>
      </c>
    </row>
    <row r="198" spans="1:19" ht="27.6" customHeight="1" x14ac:dyDescent="0.25">
      <c r="A198" s="86" t="s">
        <v>496</v>
      </c>
      <c r="B198" s="3">
        <v>75936.84</v>
      </c>
      <c r="C198" s="3">
        <v>70249.100000000006</v>
      </c>
      <c r="D198" s="3">
        <v>76009.41</v>
      </c>
      <c r="E198" s="3">
        <v>82520.409999999989</v>
      </c>
      <c r="F198" s="3">
        <v>84805.74</v>
      </c>
      <c r="G198" s="3">
        <v>85669.829999999987</v>
      </c>
      <c r="H198" s="3">
        <v>88033.14999999998</v>
      </c>
      <c r="I198" s="3">
        <v>103966.16</v>
      </c>
      <c r="J198" s="3">
        <v>91101.820000000065</v>
      </c>
      <c r="K198" s="3">
        <v>103358.46</v>
      </c>
      <c r="L198" s="3">
        <v>96251.560000000027</v>
      </c>
      <c r="M198" s="3">
        <v>92156.500000000029</v>
      </c>
      <c r="N198" s="3">
        <v>81278.880000000005</v>
      </c>
      <c r="O198" s="3">
        <v>81166.309999999969</v>
      </c>
      <c r="P198" s="3">
        <v>88946.38999999997</v>
      </c>
      <c r="Q198" s="3">
        <v>81704.699999999983</v>
      </c>
      <c r="R198" s="3">
        <v>83741.200000000012</v>
      </c>
      <c r="S198" s="7">
        <f t="shared" si="3"/>
        <v>1466896.4600000002</v>
      </c>
    </row>
    <row r="199" spans="1:19" ht="27.6" customHeight="1" x14ac:dyDescent="0.25">
      <c r="A199" s="86" t="s">
        <v>495</v>
      </c>
      <c r="B199" s="3">
        <v>491069.57999999973</v>
      </c>
      <c r="C199" s="3">
        <v>460444.72999999992</v>
      </c>
      <c r="D199" s="3">
        <v>525391.37000000034</v>
      </c>
      <c r="E199" s="3">
        <v>561293.37999999966</v>
      </c>
      <c r="F199" s="3">
        <v>502592.22999999992</v>
      </c>
      <c r="G199" s="3">
        <v>563175.96000000008</v>
      </c>
      <c r="H199" s="3">
        <v>600667.83000000007</v>
      </c>
      <c r="I199" s="3">
        <v>620275.72999999963</v>
      </c>
      <c r="J199" s="3">
        <v>568037.72999999975</v>
      </c>
      <c r="K199" s="3">
        <v>662554.12000000023</v>
      </c>
      <c r="L199" s="3">
        <v>616190.29000000015</v>
      </c>
      <c r="M199" s="3">
        <v>636496.96000000066</v>
      </c>
      <c r="N199" s="3">
        <v>547847.77</v>
      </c>
      <c r="O199" s="3">
        <v>558151.16999999946</v>
      </c>
      <c r="P199" s="3">
        <v>582322.69999999995</v>
      </c>
      <c r="Q199" s="3">
        <v>548566.32000000018</v>
      </c>
      <c r="R199" s="3">
        <v>570539.90000000037</v>
      </c>
      <c r="S199" s="7">
        <f t="shared" si="3"/>
        <v>9615617.7699999996</v>
      </c>
    </row>
    <row r="200" spans="1:19" ht="27.6" customHeight="1" x14ac:dyDescent="0.25">
      <c r="A200" s="86" t="s">
        <v>494</v>
      </c>
      <c r="B200" s="3">
        <v>134396.23000000001</v>
      </c>
      <c r="C200" s="3">
        <v>130562.41</v>
      </c>
      <c r="D200" s="3">
        <v>140495.70000000001</v>
      </c>
      <c r="E200" s="3">
        <v>153279.71</v>
      </c>
      <c r="F200" s="3">
        <v>155352.0400000001</v>
      </c>
      <c r="G200" s="3">
        <v>152346.66</v>
      </c>
      <c r="H200" s="3">
        <v>147331.47</v>
      </c>
      <c r="I200" s="3">
        <v>171193.54</v>
      </c>
      <c r="J200" s="3">
        <v>132138.76</v>
      </c>
      <c r="K200" s="3">
        <v>135129.4199999999</v>
      </c>
      <c r="L200" s="3">
        <v>116969.98</v>
      </c>
      <c r="M200" s="3">
        <v>121177.05</v>
      </c>
      <c r="N200" s="3">
        <v>108672.5</v>
      </c>
      <c r="O200" s="3">
        <v>117828.89</v>
      </c>
      <c r="P200" s="3">
        <v>139486.48000000001</v>
      </c>
      <c r="Q200" s="3">
        <v>131785.49000000011</v>
      </c>
      <c r="R200" s="3">
        <v>125886.0199999999</v>
      </c>
      <c r="S200" s="7">
        <f t="shared" si="3"/>
        <v>2314032.35</v>
      </c>
    </row>
    <row r="201" spans="1:19" ht="27.6" customHeight="1" x14ac:dyDescent="0.25">
      <c r="A201" s="86" t="s">
        <v>493</v>
      </c>
      <c r="B201" s="3">
        <v>137774.63000000021</v>
      </c>
      <c r="C201" s="3">
        <v>119179.85000000009</v>
      </c>
      <c r="D201" s="3">
        <v>145254.7900000001</v>
      </c>
      <c r="E201" s="3">
        <v>148155.44</v>
      </c>
      <c r="F201" s="3">
        <v>150738.43</v>
      </c>
      <c r="G201" s="3">
        <v>147105.57999999999</v>
      </c>
      <c r="H201" s="3">
        <v>170174.20999999979</v>
      </c>
      <c r="I201" s="3">
        <v>168865.9199999999</v>
      </c>
      <c r="J201" s="3">
        <v>147013.01999999999</v>
      </c>
      <c r="K201" s="3">
        <v>161758.08999999991</v>
      </c>
      <c r="L201" s="3">
        <v>424527.67</v>
      </c>
      <c r="M201" s="3">
        <v>425910.54</v>
      </c>
      <c r="N201" s="3">
        <v>361489.14999999991</v>
      </c>
      <c r="O201" s="3">
        <v>399554</v>
      </c>
      <c r="P201" s="3">
        <v>430920.77000000019</v>
      </c>
      <c r="Q201" s="3">
        <v>322492.09999999992</v>
      </c>
      <c r="R201" s="3">
        <v>300773.96000000002</v>
      </c>
      <c r="S201" s="7">
        <f t="shared" si="3"/>
        <v>4161688.15</v>
      </c>
    </row>
    <row r="202" spans="1:19" ht="27.6" customHeight="1" x14ac:dyDescent="0.25">
      <c r="A202" s="86" t="s">
        <v>492</v>
      </c>
      <c r="B202" s="3">
        <v>53420.289999999979</v>
      </c>
      <c r="C202" s="3">
        <v>41149.649999999987</v>
      </c>
      <c r="D202" s="3">
        <v>46060.359999999993</v>
      </c>
      <c r="E202" s="3">
        <v>15502.73</v>
      </c>
      <c r="F202" s="4" t="s">
        <v>10</v>
      </c>
      <c r="G202" s="4" t="s">
        <v>10</v>
      </c>
      <c r="H202" s="4" t="s">
        <v>10</v>
      </c>
      <c r="I202" s="4" t="s">
        <v>10</v>
      </c>
      <c r="J202" s="3">
        <v>38437.670000000013</v>
      </c>
      <c r="K202" s="3">
        <v>53569.970000000023</v>
      </c>
      <c r="L202" s="3">
        <v>41918.169999999976</v>
      </c>
      <c r="M202" s="3">
        <v>45540.240000000013</v>
      </c>
      <c r="N202" s="3">
        <v>46880.400000000031</v>
      </c>
      <c r="O202" s="3">
        <v>52180.799999999988</v>
      </c>
      <c r="P202" s="3">
        <v>51930.470000000023</v>
      </c>
      <c r="Q202" s="3">
        <v>54841.85</v>
      </c>
      <c r="R202" s="3">
        <v>54895.42</v>
      </c>
      <c r="S202" s="7">
        <f t="shared" si="3"/>
        <v>596328.02</v>
      </c>
    </row>
    <row r="203" spans="1:19" ht="27.6" customHeight="1" x14ac:dyDescent="0.25">
      <c r="A203" s="86" t="s">
        <v>491</v>
      </c>
      <c r="B203" s="3">
        <v>637979.74000000046</v>
      </c>
      <c r="C203" s="3">
        <v>534534.37099999981</v>
      </c>
      <c r="D203" s="3">
        <v>482693.31999999977</v>
      </c>
      <c r="E203" s="3">
        <v>620691.3810000004</v>
      </c>
      <c r="F203" s="3">
        <v>620725.19000000076</v>
      </c>
      <c r="G203" s="3">
        <v>610889.89000000025</v>
      </c>
      <c r="H203" s="3">
        <v>621926.60999999987</v>
      </c>
      <c r="I203" s="3">
        <v>613764.03000000038</v>
      </c>
      <c r="J203" s="3">
        <v>596365.85</v>
      </c>
      <c r="K203" s="3">
        <v>654336.81999999972</v>
      </c>
      <c r="L203" s="3">
        <v>616285.18999999971</v>
      </c>
      <c r="M203" s="3">
        <v>597820.73999999964</v>
      </c>
      <c r="N203" s="3">
        <v>422990.30999999982</v>
      </c>
      <c r="O203" s="3">
        <v>438911.47</v>
      </c>
      <c r="P203" s="3">
        <v>461320.51</v>
      </c>
      <c r="Q203" s="3">
        <v>428186.84999999992</v>
      </c>
      <c r="R203" s="3">
        <v>429074.74</v>
      </c>
      <c r="S203" s="7">
        <f t="shared" si="3"/>
        <v>9388497.0119999982</v>
      </c>
    </row>
    <row r="204" spans="1:19" ht="27.6" customHeight="1" x14ac:dyDescent="0.25">
      <c r="A204" s="86" t="s">
        <v>490</v>
      </c>
      <c r="B204" s="3">
        <v>217489.43000000011</v>
      </c>
      <c r="C204" s="3">
        <v>196677.03</v>
      </c>
      <c r="D204" s="3">
        <v>219756.91</v>
      </c>
      <c r="E204" s="3">
        <v>236973.66</v>
      </c>
      <c r="F204" s="3">
        <v>250171.67999999991</v>
      </c>
      <c r="G204" s="3">
        <v>264395.14</v>
      </c>
      <c r="H204" s="3">
        <v>265642.14999999991</v>
      </c>
      <c r="I204" s="3">
        <v>270797.71000000002</v>
      </c>
      <c r="J204" s="3">
        <v>250775.57</v>
      </c>
      <c r="K204" s="3">
        <v>262002.7600000001</v>
      </c>
      <c r="L204" s="3">
        <v>234762.4599999999</v>
      </c>
      <c r="M204" s="3">
        <v>239164.31000000011</v>
      </c>
      <c r="N204" s="3">
        <v>203876.0400000001</v>
      </c>
      <c r="O204" s="3">
        <v>200975.77</v>
      </c>
      <c r="P204" s="3">
        <v>238370.07000000009</v>
      </c>
      <c r="Q204" s="3">
        <v>233478.0500000001</v>
      </c>
      <c r="R204" s="3">
        <v>252600.84000000011</v>
      </c>
      <c r="S204" s="7">
        <f t="shared" si="3"/>
        <v>4037909.580000001</v>
      </c>
    </row>
    <row r="205" spans="1:19" ht="27.6" customHeight="1" x14ac:dyDescent="0.25">
      <c r="A205" s="86" t="s">
        <v>489</v>
      </c>
      <c r="B205" s="3">
        <v>183022.84999999989</v>
      </c>
      <c r="C205" s="3">
        <v>178125.10000000009</v>
      </c>
      <c r="D205" s="3">
        <v>222915.6100000001</v>
      </c>
      <c r="E205" s="3">
        <v>216323.0100000001</v>
      </c>
      <c r="F205" s="3">
        <v>232132.15000000031</v>
      </c>
      <c r="G205" s="3">
        <v>236208.1099999999</v>
      </c>
      <c r="H205" s="3">
        <v>255901.87999999989</v>
      </c>
      <c r="I205" s="3">
        <v>269564.99999999983</v>
      </c>
      <c r="J205" s="3">
        <v>251296.89000000019</v>
      </c>
      <c r="K205" s="3">
        <v>245131.12</v>
      </c>
      <c r="L205" s="3">
        <v>228920.55000000019</v>
      </c>
      <c r="M205" s="3">
        <v>214827.04000000021</v>
      </c>
      <c r="N205" s="3">
        <v>199828.59</v>
      </c>
      <c r="O205" s="3">
        <v>198728.8</v>
      </c>
      <c r="P205" s="3">
        <v>214468.5400000001</v>
      </c>
      <c r="Q205" s="3">
        <v>193390.23</v>
      </c>
      <c r="R205" s="3">
        <v>205751.66999999981</v>
      </c>
      <c r="S205" s="7">
        <f t="shared" si="3"/>
        <v>3746537.14</v>
      </c>
    </row>
    <row r="206" spans="1:19" ht="27.6" customHeight="1" x14ac:dyDescent="0.25">
      <c r="A206" s="86" t="s">
        <v>488</v>
      </c>
      <c r="B206" s="3">
        <v>14146.96</v>
      </c>
      <c r="C206" s="3">
        <v>13604.91</v>
      </c>
      <c r="D206" s="3">
        <v>12151.75</v>
      </c>
      <c r="E206" s="3">
        <v>25709.52</v>
      </c>
      <c r="F206" s="3">
        <v>13963.93</v>
      </c>
      <c r="G206" s="3">
        <v>17855.060000000001</v>
      </c>
      <c r="H206" s="3">
        <v>11208.84</v>
      </c>
      <c r="I206" s="3">
        <v>14452.46</v>
      </c>
      <c r="J206" s="3">
        <v>16270.41</v>
      </c>
      <c r="K206" s="3">
        <v>20817.490000000002</v>
      </c>
      <c r="L206" s="3">
        <v>14082.31</v>
      </c>
      <c r="M206" s="3">
        <v>39540.660000000011</v>
      </c>
      <c r="N206" s="3">
        <v>12146.2</v>
      </c>
      <c r="O206" s="3">
        <v>9201.5499999999993</v>
      </c>
      <c r="P206" s="3">
        <v>16672.829999999991</v>
      </c>
      <c r="Q206" s="3">
        <v>36945.099999999991</v>
      </c>
      <c r="R206" s="3">
        <v>4314.5499999999993</v>
      </c>
      <c r="S206" s="7">
        <f t="shared" si="3"/>
        <v>293084.52999999997</v>
      </c>
    </row>
    <row r="207" spans="1:19" ht="27.6" customHeight="1" x14ac:dyDescent="0.25">
      <c r="A207" s="86" t="s">
        <v>487</v>
      </c>
      <c r="B207" s="3">
        <v>28460.47</v>
      </c>
      <c r="C207" s="3">
        <v>30850.880000000001</v>
      </c>
      <c r="D207" s="3">
        <v>35231.819999999992</v>
      </c>
      <c r="E207" s="3">
        <v>26640.69</v>
      </c>
      <c r="F207" s="3">
        <v>23049.94</v>
      </c>
      <c r="G207" s="3">
        <v>22223.47</v>
      </c>
      <c r="H207" s="3">
        <v>23732.749999999989</v>
      </c>
      <c r="I207" s="3">
        <v>26333.34</v>
      </c>
      <c r="J207" s="3">
        <v>24231.42</v>
      </c>
      <c r="K207" s="3">
        <v>25853.610000000011</v>
      </c>
      <c r="L207" s="3">
        <v>21803.840000000011</v>
      </c>
      <c r="M207" s="3">
        <v>23152.94</v>
      </c>
      <c r="N207" s="3">
        <v>17792.700000000012</v>
      </c>
      <c r="O207" s="3">
        <v>20502.810000000001</v>
      </c>
      <c r="P207" s="3">
        <v>21977.65</v>
      </c>
      <c r="Q207" s="3">
        <v>20003.560000000001</v>
      </c>
      <c r="R207" s="3">
        <v>23798.029999999992</v>
      </c>
      <c r="S207" s="7">
        <f t="shared" si="3"/>
        <v>415639.92</v>
      </c>
    </row>
    <row r="208" spans="1:19" ht="27.6" customHeight="1" x14ac:dyDescent="0.25">
      <c r="A208" s="86" t="s">
        <v>486</v>
      </c>
      <c r="B208" s="3">
        <v>242759.53000000009</v>
      </c>
      <c r="C208" s="3">
        <v>199196.44000000021</v>
      </c>
      <c r="D208" s="3">
        <v>212674.89999999991</v>
      </c>
      <c r="E208" s="3">
        <v>216811.49</v>
      </c>
      <c r="F208" s="3">
        <v>223231.94000000009</v>
      </c>
      <c r="G208" s="3">
        <v>201417.21999999991</v>
      </c>
      <c r="H208" s="3">
        <v>231293.85</v>
      </c>
      <c r="I208" s="3">
        <v>222775.4499999999</v>
      </c>
      <c r="J208" s="3">
        <v>202402.34</v>
      </c>
      <c r="K208" s="3">
        <v>214760.76</v>
      </c>
      <c r="L208" s="3">
        <v>196914.16</v>
      </c>
      <c r="M208" s="3">
        <v>205953.75000000009</v>
      </c>
      <c r="N208" s="3">
        <v>198971.03000000009</v>
      </c>
      <c r="O208" s="3">
        <v>220289.47</v>
      </c>
      <c r="P208" s="3">
        <v>216042.9</v>
      </c>
      <c r="Q208" s="3">
        <v>174518.18</v>
      </c>
      <c r="R208" s="3">
        <v>187501.69</v>
      </c>
      <c r="S208" s="7">
        <f t="shared" si="3"/>
        <v>3567515.100000001</v>
      </c>
    </row>
    <row r="209" spans="1:19" ht="27.6" customHeight="1" x14ac:dyDescent="0.25">
      <c r="A209" s="86" t="s">
        <v>485</v>
      </c>
      <c r="B209" s="3">
        <v>298596.84000000008</v>
      </c>
      <c r="C209" s="3">
        <v>274516.64000000019</v>
      </c>
      <c r="D209" s="3">
        <v>302990.6499999995</v>
      </c>
      <c r="E209" s="3">
        <v>320887.56000000011</v>
      </c>
      <c r="F209" s="3">
        <v>353748.48999999987</v>
      </c>
      <c r="G209" s="3">
        <v>344066.22</v>
      </c>
      <c r="H209" s="3">
        <v>367278.03</v>
      </c>
      <c r="I209" s="3">
        <v>368735.89999999967</v>
      </c>
      <c r="J209" s="3">
        <v>342442.74000000011</v>
      </c>
      <c r="K209" s="3">
        <v>345678.86</v>
      </c>
      <c r="L209" s="3">
        <v>338120.08000000042</v>
      </c>
      <c r="M209" s="3">
        <v>338226.22999999969</v>
      </c>
      <c r="N209" s="3">
        <v>330508.57000000041</v>
      </c>
      <c r="O209" s="3">
        <v>329504.86999999988</v>
      </c>
      <c r="P209" s="3">
        <v>364280.80999999959</v>
      </c>
      <c r="Q209" s="3">
        <v>316492.00000000041</v>
      </c>
      <c r="R209" s="3">
        <v>347724.87999999989</v>
      </c>
      <c r="S209" s="7">
        <f t="shared" si="3"/>
        <v>5683799.3699999992</v>
      </c>
    </row>
    <row r="210" spans="1:19" ht="27.6" customHeight="1" x14ac:dyDescent="0.25">
      <c r="A210" s="86" t="s">
        <v>484</v>
      </c>
      <c r="B210" s="3">
        <v>161649.87</v>
      </c>
      <c r="C210" s="3">
        <v>153051.60999999999</v>
      </c>
      <c r="D210" s="3">
        <v>171234.65999999989</v>
      </c>
      <c r="E210" s="3">
        <v>199529.41000000009</v>
      </c>
      <c r="F210" s="3">
        <v>201845.83</v>
      </c>
      <c r="G210" s="3">
        <v>208731.25</v>
      </c>
      <c r="H210" s="3">
        <v>212673.73999999979</v>
      </c>
      <c r="I210" s="3">
        <v>200721.35</v>
      </c>
      <c r="J210" s="3">
        <v>209636.68</v>
      </c>
      <c r="K210" s="3">
        <v>228229.69000000009</v>
      </c>
      <c r="L210" s="3">
        <v>225611.53</v>
      </c>
      <c r="M210" s="3">
        <v>234183.5799999997</v>
      </c>
      <c r="N210" s="3">
        <v>199123.67000000019</v>
      </c>
      <c r="O210" s="3">
        <v>204521.3</v>
      </c>
      <c r="P210" s="3">
        <v>225910.33999999991</v>
      </c>
      <c r="Q210" s="3">
        <v>207308.68</v>
      </c>
      <c r="R210" s="3">
        <v>213458.0500000001</v>
      </c>
      <c r="S210" s="7">
        <f t="shared" si="3"/>
        <v>3457421.2399999998</v>
      </c>
    </row>
    <row r="211" spans="1:19" ht="27.6" customHeight="1" x14ac:dyDescent="0.25">
      <c r="A211" s="86" t="s">
        <v>483</v>
      </c>
      <c r="B211" s="3">
        <v>466849.84</v>
      </c>
      <c r="C211" s="3">
        <v>515137.22000000032</v>
      </c>
      <c r="D211" s="3">
        <v>563770.05000000028</v>
      </c>
      <c r="E211" s="3">
        <v>567511.84000000067</v>
      </c>
      <c r="F211" s="3">
        <v>548507.89999999991</v>
      </c>
      <c r="G211" s="3">
        <v>560651.4599999995</v>
      </c>
      <c r="H211" s="3">
        <v>591645.76000000024</v>
      </c>
      <c r="I211" s="3">
        <v>686477.48999999987</v>
      </c>
      <c r="J211" s="3">
        <v>562996.62999999977</v>
      </c>
      <c r="K211" s="3">
        <v>584819.45000000007</v>
      </c>
      <c r="L211" s="3">
        <v>546112.68999999971</v>
      </c>
      <c r="M211" s="3">
        <v>550584.31000000006</v>
      </c>
      <c r="N211" s="3">
        <v>530918.38000000035</v>
      </c>
      <c r="O211" s="3">
        <v>720672.13999999943</v>
      </c>
      <c r="P211" s="3">
        <v>922770.5200000006</v>
      </c>
      <c r="Q211" s="3">
        <v>811793.10000000068</v>
      </c>
      <c r="R211" s="3">
        <v>805584.26</v>
      </c>
      <c r="S211" s="7">
        <f t="shared" si="3"/>
        <v>10536803.040000003</v>
      </c>
    </row>
    <row r="212" spans="1:19" ht="27.6" customHeight="1" x14ac:dyDescent="0.25">
      <c r="A212" s="86" t="s">
        <v>482</v>
      </c>
      <c r="B212" s="3">
        <v>102350.66</v>
      </c>
      <c r="C212" s="3">
        <v>92268.229999999952</v>
      </c>
      <c r="D212" s="3">
        <v>109333.26</v>
      </c>
      <c r="E212" s="3">
        <v>129572.09</v>
      </c>
      <c r="F212" s="3">
        <v>143684.84</v>
      </c>
      <c r="G212" s="3">
        <v>143820.76999999999</v>
      </c>
      <c r="H212" s="3">
        <v>150276</v>
      </c>
      <c r="I212" s="3">
        <v>152382.77999999991</v>
      </c>
      <c r="J212" s="3">
        <v>134138.85</v>
      </c>
      <c r="K212" s="3">
        <v>139130.88</v>
      </c>
      <c r="L212" s="3">
        <v>122362.17999999991</v>
      </c>
      <c r="M212" s="3">
        <v>121727.29</v>
      </c>
      <c r="N212" s="3">
        <v>104273.43</v>
      </c>
      <c r="O212" s="3">
        <v>104642.7</v>
      </c>
      <c r="P212" s="3">
        <v>124523.79</v>
      </c>
      <c r="Q212" s="3">
        <v>138960.72</v>
      </c>
      <c r="R212" s="3">
        <v>144330.73000000001</v>
      </c>
      <c r="S212" s="7">
        <f t="shared" si="3"/>
        <v>2157779.1999999997</v>
      </c>
    </row>
    <row r="213" spans="1:19" ht="27.6" customHeight="1" x14ac:dyDescent="0.25">
      <c r="A213" s="86" t="s">
        <v>481</v>
      </c>
      <c r="B213" s="3">
        <v>50927.780000000013</v>
      </c>
      <c r="C213" s="3">
        <v>53751.44</v>
      </c>
      <c r="D213" s="3">
        <v>61260.750000000007</v>
      </c>
      <c r="E213" s="3">
        <v>62976.270000000011</v>
      </c>
      <c r="F213" s="3">
        <v>70569.330000000031</v>
      </c>
      <c r="G213" s="3">
        <v>64322.020000000033</v>
      </c>
      <c r="H213" s="3">
        <v>69543.000000000029</v>
      </c>
      <c r="I213" s="3">
        <v>75353.14</v>
      </c>
      <c r="J213" s="3">
        <v>79213.260000000009</v>
      </c>
      <c r="K213" s="3">
        <v>63005.320000000043</v>
      </c>
      <c r="L213" s="3">
        <v>60131.830000000024</v>
      </c>
      <c r="M213" s="3">
        <v>54573.919999999991</v>
      </c>
      <c r="N213" s="3">
        <v>51981.689999999981</v>
      </c>
      <c r="O213" s="3">
        <v>50747.319999999978</v>
      </c>
      <c r="P213" s="3">
        <v>60887.029999999962</v>
      </c>
      <c r="Q213" s="3">
        <v>71420.709999999992</v>
      </c>
      <c r="R213" s="3">
        <v>70275.020000000019</v>
      </c>
      <c r="S213" s="7">
        <f t="shared" si="3"/>
        <v>1070939.83</v>
      </c>
    </row>
    <row r="214" spans="1:19" ht="27.6" customHeight="1" x14ac:dyDescent="0.25">
      <c r="A214" s="86" t="s">
        <v>480</v>
      </c>
      <c r="B214" s="3">
        <v>722802.32999999798</v>
      </c>
      <c r="C214" s="3">
        <v>618793.85999999836</v>
      </c>
      <c r="D214" s="3">
        <v>686119.34000000008</v>
      </c>
      <c r="E214" s="3">
        <v>729442.44000000006</v>
      </c>
      <c r="F214" s="3">
        <v>770633.4800000001</v>
      </c>
      <c r="G214" s="3">
        <v>784028.929999999</v>
      </c>
      <c r="H214" s="3">
        <v>809343.53</v>
      </c>
      <c r="I214" s="3">
        <v>788329.07</v>
      </c>
      <c r="J214" s="3">
        <v>726085.36000000034</v>
      </c>
      <c r="K214" s="3">
        <v>775106.46000000136</v>
      </c>
      <c r="L214" s="3">
        <v>719667.3600000001</v>
      </c>
      <c r="M214" s="3">
        <v>704229.30999999912</v>
      </c>
      <c r="N214" s="3">
        <v>688476.26999999979</v>
      </c>
      <c r="O214" s="3">
        <v>668884.97000000067</v>
      </c>
      <c r="P214" s="3">
        <v>724373.99999999953</v>
      </c>
      <c r="Q214" s="3">
        <v>667261.49000000081</v>
      </c>
      <c r="R214" s="3">
        <v>734196.2899999998</v>
      </c>
      <c r="S214" s="7">
        <f t="shared" si="3"/>
        <v>12317774.489999996</v>
      </c>
    </row>
    <row r="215" spans="1:19" ht="27.6" customHeight="1" x14ac:dyDescent="0.25">
      <c r="A215" s="86" t="s">
        <v>479</v>
      </c>
      <c r="B215" s="3">
        <v>870014.28999999841</v>
      </c>
      <c r="C215" s="3">
        <v>817330.23999999883</v>
      </c>
      <c r="D215" s="3">
        <v>949808.27000000025</v>
      </c>
      <c r="E215" s="3">
        <v>978314.00999999989</v>
      </c>
      <c r="F215" s="3">
        <v>1043185.6099999991</v>
      </c>
      <c r="G215" s="3">
        <v>1061399.7549999999</v>
      </c>
      <c r="H215" s="3">
        <v>1119273.8400000001</v>
      </c>
      <c r="I215" s="3">
        <v>1148470.96</v>
      </c>
      <c r="J215" s="3">
        <v>1071640.6300000011</v>
      </c>
      <c r="K215" s="3">
        <v>1092779.2650000011</v>
      </c>
      <c r="L215" s="3">
        <v>1014619.15</v>
      </c>
      <c r="M215" s="3">
        <v>995440.73000000045</v>
      </c>
      <c r="N215" s="3">
        <v>876398.18999999959</v>
      </c>
      <c r="O215" s="3">
        <v>937130.96000000043</v>
      </c>
      <c r="P215" s="3">
        <v>1015486.590000001</v>
      </c>
      <c r="Q215" s="3">
        <v>900986.41000000201</v>
      </c>
      <c r="R215" s="3">
        <v>966049.43000000075</v>
      </c>
      <c r="S215" s="7">
        <f t="shared" si="3"/>
        <v>16858328.330000002</v>
      </c>
    </row>
    <row r="216" spans="1:19" ht="27.6" customHeight="1" x14ac:dyDescent="0.25">
      <c r="A216" s="86" t="s">
        <v>478</v>
      </c>
      <c r="B216" s="3">
        <v>529742.82999999984</v>
      </c>
      <c r="C216" s="3">
        <v>474679.25000000041</v>
      </c>
      <c r="D216" s="3">
        <v>554438.03999999957</v>
      </c>
      <c r="E216" s="3">
        <v>588131.4600000002</v>
      </c>
      <c r="F216" s="3">
        <v>635123.75999999885</v>
      </c>
      <c r="G216" s="3">
        <v>630505.96</v>
      </c>
      <c r="H216" s="3">
        <v>669084.01000000024</v>
      </c>
      <c r="I216" s="3">
        <v>684663.59999999986</v>
      </c>
      <c r="J216" s="3">
        <v>641501.34</v>
      </c>
      <c r="K216" s="3">
        <v>654954.76000000013</v>
      </c>
      <c r="L216" s="3">
        <v>602684.42000000051</v>
      </c>
      <c r="M216" s="3">
        <v>599090.82000000018</v>
      </c>
      <c r="N216" s="3">
        <v>565316.75000000012</v>
      </c>
      <c r="O216" s="3">
        <v>554067.88999999966</v>
      </c>
      <c r="P216" s="3">
        <v>616052.17000000016</v>
      </c>
      <c r="Q216" s="3">
        <v>578989.97000000009</v>
      </c>
      <c r="R216" s="3">
        <v>606543.96000000066</v>
      </c>
      <c r="S216" s="7">
        <f t="shared" si="3"/>
        <v>10185570.990000002</v>
      </c>
    </row>
    <row r="217" spans="1:19" ht="27.6" customHeight="1" x14ac:dyDescent="0.25">
      <c r="A217" s="86" t="s">
        <v>477</v>
      </c>
      <c r="B217" s="3">
        <v>186008.24000000031</v>
      </c>
      <c r="C217" s="3">
        <v>169358.24</v>
      </c>
      <c r="D217" s="3">
        <v>186158.09999999969</v>
      </c>
      <c r="E217" s="3">
        <v>189617.94</v>
      </c>
      <c r="F217" s="3">
        <v>201817.8899999999</v>
      </c>
      <c r="G217" s="3">
        <v>203592.45999999979</v>
      </c>
      <c r="H217" s="3">
        <v>212082.22000000009</v>
      </c>
      <c r="I217" s="3">
        <v>216007.1299999998</v>
      </c>
      <c r="J217" s="3">
        <v>216730.47</v>
      </c>
      <c r="K217" s="3">
        <v>236971.61</v>
      </c>
      <c r="L217" s="3">
        <v>218238.18999999989</v>
      </c>
      <c r="M217" s="3">
        <v>222389.2100000004</v>
      </c>
      <c r="N217" s="3">
        <v>197075.65</v>
      </c>
      <c r="O217" s="3">
        <v>195090.7600000001</v>
      </c>
      <c r="P217" s="3">
        <v>208885.15999999989</v>
      </c>
      <c r="Q217" s="3">
        <v>187899.80999999991</v>
      </c>
      <c r="R217" s="3">
        <v>211740.32</v>
      </c>
      <c r="S217" s="7">
        <f t="shared" si="3"/>
        <v>3459663.4</v>
      </c>
    </row>
    <row r="218" spans="1:19" ht="27.6" customHeight="1" x14ac:dyDescent="0.25">
      <c r="A218" s="86" t="s">
        <v>476</v>
      </c>
      <c r="B218" s="3">
        <v>518231.2799999998</v>
      </c>
      <c r="C218" s="3">
        <v>470426.61000000051</v>
      </c>
      <c r="D218" s="3">
        <v>509348.09999999969</v>
      </c>
      <c r="E218" s="3">
        <v>489167.66</v>
      </c>
      <c r="F218" s="3">
        <v>532206.21999999986</v>
      </c>
      <c r="G218" s="3">
        <v>495894.13000000041</v>
      </c>
      <c r="H218" s="3">
        <v>521276.43000000028</v>
      </c>
      <c r="I218" s="3">
        <v>537132.01</v>
      </c>
      <c r="J218" s="3">
        <v>517810.78999999969</v>
      </c>
      <c r="K218" s="3">
        <v>556925.11000000034</v>
      </c>
      <c r="L218" s="3">
        <v>521707.83999999968</v>
      </c>
      <c r="M218" s="3">
        <v>522108.58000000042</v>
      </c>
      <c r="N218" s="3">
        <v>473201.16000000009</v>
      </c>
      <c r="O218" s="3">
        <v>462980.06999999931</v>
      </c>
      <c r="P218" s="3">
        <v>505828.69000000018</v>
      </c>
      <c r="Q218" s="3">
        <v>436366.00000000012</v>
      </c>
      <c r="R218" s="3">
        <v>469955.84000000008</v>
      </c>
      <c r="S218" s="7">
        <f t="shared" si="3"/>
        <v>8540566.5200000014</v>
      </c>
    </row>
    <row r="219" spans="1:19" ht="27.6" customHeight="1" x14ac:dyDescent="0.25">
      <c r="A219" s="86" t="s">
        <v>475</v>
      </c>
      <c r="B219" s="3">
        <v>237385.77</v>
      </c>
      <c r="C219" s="3">
        <v>215514.52000000011</v>
      </c>
      <c r="D219" s="3">
        <v>240623.2</v>
      </c>
      <c r="E219" s="3">
        <v>257369.59999999989</v>
      </c>
      <c r="F219" s="3">
        <v>243597.95</v>
      </c>
      <c r="G219" s="3">
        <v>234524.80999999991</v>
      </c>
      <c r="H219" s="3">
        <v>238977.92000000001</v>
      </c>
      <c r="I219" s="3">
        <v>221665.58000000019</v>
      </c>
      <c r="J219" s="3">
        <v>218848.9500000001</v>
      </c>
      <c r="K219" s="3">
        <v>235960.23</v>
      </c>
      <c r="L219" s="3">
        <v>223089.25999999981</v>
      </c>
      <c r="M219" s="3">
        <v>233973.1699999999</v>
      </c>
      <c r="N219" s="3">
        <v>216678.12</v>
      </c>
      <c r="O219" s="3">
        <v>227257.8</v>
      </c>
      <c r="P219" s="3">
        <v>252335.84</v>
      </c>
      <c r="Q219" s="3">
        <v>231258.7099999999</v>
      </c>
      <c r="R219" s="3">
        <v>235186.14</v>
      </c>
      <c r="S219" s="7">
        <f t="shared" si="3"/>
        <v>3964247.57</v>
      </c>
    </row>
    <row r="220" spans="1:19" ht="27.6" customHeight="1" x14ac:dyDescent="0.25">
      <c r="A220" s="86" t="s">
        <v>474</v>
      </c>
      <c r="B220" s="3">
        <v>281567.22000000009</v>
      </c>
      <c r="C220" s="3">
        <v>256924.32000000009</v>
      </c>
      <c r="D220" s="3">
        <v>292734.91999999993</v>
      </c>
      <c r="E220" s="3">
        <v>292960.01000000013</v>
      </c>
      <c r="F220" s="3">
        <v>334144.95000000013</v>
      </c>
      <c r="G220" s="3">
        <v>329160.83</v>
      </c>
      <c r="H220" s="3">
        <v>372773.83999999991</v>
      </c>
      <c r="I220" s="3">
        <v>357174.29000000021</v>
      </c>
      <c r="J220" s="3">
        <v>363009.29999999987</v>
      </c>
      <c r="K220" s="3">
        <v>342587.05</v>
      </c>
      <c r="L220" s="3">
        <v>314684.5</v>
      </c>
      <c r="M220" s="3">
        <v>315237.34000000003</v>
      </c>
      <c r="N220" s="3">
        <v>284650.9500000003</v>
      </c>
      <c r="O220" s="3">
        <v>308623.17999999982</v>
      </c>
      <c r="P220" s="3">
        <v>314824.44000000018</v>
      </c>
      <c r="Q220" s="3">
        <v>272089.26000000013</v>
      </c>
      <c r="R220" s="3">
        <v>285137.69000000018</v>
      </c>
      <c r="S220" s="7">
        <f t="shared" si="3"/>
        <v>5318284.0900000008</v>
      </c>
    </row>
    <row r="221" spans="1:19" ht="27.6" customHeight="1" x14ac:dyDescent="0.25">
      <c r="A221" s="86" t="s">
        <v>473</v>
      </c>
      <c r="B221" s="3">
        <v>575541.77999999991</v>
      </c>
      <c r="C221" s="3">
        <v>590001.39</v>
      </c>
      <c r="D221" s="3">
        <v>659235.43999999971</v>
      </c>
      <c r="E221" s="3">
        <v>695455.10999999975</v>
      </c>
      <c r="F221" s="3">
        <v>734340.05999999994</v>
      </c>
      <c r="G221" s="3">
        <v>740114.35999999952</v>
      </c>
      <c r="H221" s="3">
        <v>778683.85999999964</v>
      </c>
      <c r="I221" s="3">
        <v>788808.45000000077</v>
      </c>
      <c r="J221" s="3">
        <v>766304.91999999969</v>
      </c>
      <c r="K221" s="3">
        <v>808557.19000000111</v>
      </c>
      <c r="L221" s="3">
        <v>771130.18999999971</v>
      </c>
      <c r="M221" s="3">
        <v>782903.95999999985</v>
      </c>
      <c r="N221" s="3">
        <v>695790.35999999952</v>
      </c>
      <c r="O221" s="3">
        <v>710569.20999999973</v>
      </c>
      <c r="P221" s="3">
        <v>750534.29999999946</v>
      </c>
      <c r="Q221" s="3">
        <v>688505.81000000122</v>
      </c>
      <c r="R221" s="3">
        <v>706338.43</v>
      </c>
      <c r="S221" s="7">
        <f t="shared" si="3"/>
        <v>12242814.819999997</v>
      </c>
    </row>
    <row r="222" spans="1:19" ht="27.6" customHeight="1" x14ac:dyDescent="0.25">
      <c r="A222" s="86" t="s">
        <v>472</v>
      </c>
      <c r="B222" s="3">
        <v>468238.50000000012</v>
      </c>
      <c r="C222" s="3">
        <v>437313.60999999981</v>
      </c>
      <c r="D222" s="3">
        <v>475849.73999999987</v>
      </c>
      <c r="E222" s="3">
        <v>492820.49000000028</v>
      </c>
      <c r="F222" s="3">
        <v>513265.94999999978</v>
      </c>
      <c r="G222" s="3">
        <v>531221.47000000009</v>
      </c>
      <c r="H222" s="3">
        <v>567573.58999999962</v>
      </c>
      <c r="I222" s="3">
        <v>594957.90999999992</v>
      </c>
      <c r="J222" s="3">
        <v>513129.17999999959</v>
      </c>
      <c r="K222" s="3">
        <v>555766.18999999983</v>
      </c>
      <c r="L222" s="3">
        <v>522187.91999999958</v>
      </c>
      <c r="M222" s="3">
        <v>491204.41999999981</v>
      </c>
      <c r="N222" s="3">
        <v>421086.26</v>
      </c>
      <c r="O222" s="3">
        <v>463597.82999999973</v>
      </c>
      <c r="P222" s="3">
        <v>456696.80000000069</v>
      </c>
      <c r="Q222" s="3">
        <v>412446.63000000012</v>
      </c>
      <c r="R222" s="3">
        <v>466283.86000000022</v>
      </c>
      <c r="S222" s="7">
        <f t="shared" si="3"/>
        <v>8383640.3499999996</v>
      </c>
    </row>
    <row r="223" spans="1:19" ht="27.6" customHeight="1" x14ac:dyDescent="0.25">
      <c r="A223" s="86" t="s">
        <v>471</v>
      </c>
      <c r="B223" s="3">
        <v>334963.92999999982</v>
      </c>
      <c r="C223" s="3">
        <v>289627.26000000013</v>
      </c>
      <c r="D223" s="3">
        <v>328096.81999999977</v>
      </c>
      <c r="E223" s="3">
        <v>357490.78000000032</v>
      </c>
      <c r="F223" s="3">
        <v>369616.1999999999</v>
      </c>
      <c r="G223" s="3">
        <v>381115.91000000009</v>
      </c>
      <c r="H223" s="3">
        <v>398735.75000000012</v>
      </c>
      <c r="I223" s="3">
        <v>409235.03000000009</v>
      </c>
      <c r="J223" s="3">
        <v>384648.87000000023</v>
      </c>
      <c r="K223" s="3">
        <v>422160.31000000011</v>
      </c>
      <c r="L223" s="3">
        <v>372448.86999999988</v>
      </c>
      <c r="M223" s="3">
        <v>361987.39999999967</v>
      </c>
      <c r="N223" s="3">
        <v>320410.56999999989</v>
      </c>
      <c r="O223" s="3">
        <v>329700.66999999993</v>
      </c>
      <c r="P223" s="3">
        <v>344110.3600000001</v>
      </c>
      <c r="Q223" s="3">
        <v>316165.40999999992</v>
      </c>
      <c r="R223" s="3">
        <v>362268.64000000007</v>
      </c>
      <c r="S223" s="7">
        <f t="shared" si="3"/>
        <v>6082782.7800000003</v>
      </c>
    </row>
    <row r="224" spans="1:19" ht="27.6" customHeight="1" x14ac:dyDescent="0.25">
      <c r="A224" s="86" t="s">
        <v>470</v>
      </c>
      <c r="B224" s="3">
        <v>259875.02999999991</v>
      </c>
      <c r="C224" s="3">
        <v>243095.9</v>
      </c>
      <c r="D224" s="3">
        <v>248311.5600000002</v>
      </c>
      <c r="E224" s="3">
        <v>254532.6099999999</v>
      </c>
      <c r="F224" s="3">
        <v>250667.2399999999</v>
      </c>
      <c r="G224" s="3">
        <v>237754.77</v>
      </c>
      <c r="H224" s="3">
        <v>290236.47000000009</v>
      </c>
      <c r="I224" s="3">
        <v>271432.65999999992</v>
      </c>
      <c r="J224" s="3">
        <v>250927.92999999991</v>
      </c>
      <c r="K224" s="3">
        <v>247265.86</v>
      </c>
      <c r="L224" s="3">
        <v>227255.77000000011</v>
      </c>
      <c r="M224" s="3">
        <v>219793.12999999989</v>
      </c>
      <c r="N224" s="3">
        <v>219085.92</v>
      </c>
      <c r="O224" s="3">
        <v>222412.56000000011</v>
      </c>
      <c r="P224" s="3">
        <v>235342.1999999999</v>
      </c>
      <c r="Q224" s="3">
        <v>214962.88999999981</v>
      </c>
      <c r="R224" s="3">
        <v>216275.33999999991</v>
      </c>
      <c r="S224" s="7">
        <f t="shared" si="3"/>
        <v>4109227.8399999989</v>
      </c>
    </row>
    <row r="225" spans="1:19" ht="27.6" customHeight="1" x14ac:dyDescent="0.25">
      <c r="A225" s="86" t="s">
        <v>469</v>
      </c>
      <c r="B225" s="3">
        <v>433631.58</v>
      </c>
      <c r="C225" s="3">
        <v>379854.04</v>
      </c>
      <c r="D225" s="3">
        <v>444906.20000000042</v>
      </c>
      <c r="E225" s="3">
        <v>454089.0799999999</v>
      </c>
      <c r="F225" s="3">
        <v>499075.72</v>
      </c>
      <c r="G225" s="3">
        <v>463010.96999999968</v>
      </c>
      <c r="H225" s="3">
        <v>496016.94999999972</v>
      </c>
      <c r="I225" s="3">
        <v>492975.34999999992</v>
      </c>
      <c r="J225" s="3">
        <v>474893.51999999973</v>
      </c>
      <c r="K225" s="3">
        <v>508961.4699999998</v>
      </c>
      <c r="L225" s="3">
        <v>493756.71000000049</v>
      </c>
      <c r="M225" s="3">
        <v>505771.51000000018</v>
      </c>
      <c r="N225" s="3">
        <v>460854.70000000019</v>
      </c>
      <c r="O225" s="3">
        <v>450707.55</v>
      </c>
      <c r="P225" s="3">
        <v>478226.23</v>
      </c>
      <c r="Q225" s="3">
        <v>438614.15000000031</v>
      </c>
      <c r="R225" s="3">
        <v>471191.24000000028</v>
      </c>
      <c r="S225" s="7">
        <f t="shared" si="3"/>
        <v>7946536.9700000007</v>
      </c>
    </row>
    <row r="226" spans="1:19" ht="27.6" customHeight="1" x14ac:dyDescent="0.25">
      <c r="A226" s="86" t="s">
        <v>468</v>
      </c>
      <c r="B226" s="3">
        <v>309866.67000000027</v>
      </c>
      <c r="C226" s="3">
        <v>291812</v>
      </c>
      <c r="D226" s="3">
        <v>323492.68000000028</v>
      </c>
      <c r="E226" s="3">
        <v>247082.50000000009</v>
      </c>
      <c r="F226" s="3">
        <v>279944.06000000011</v>
      </c>
      <c r="G226" s="3">
        <v>291653.44999999978</v>
      </c>
      <c r="H226" s="3">
        <v>324304.25999999978</v>
      </c>
      <c r="I226" s="3">
        <v>322927.61999999947</v>
      </c>
      <c r="J226" s="3">
        <v>300897.95</v>
      </c>
      <c r="K226" s="3">
        <v>309902.95999999979</v>
      </c>
      <c r="L226" s="3">
        <v>284968.58</v>
      </c>
      <c r="M226" s="3">
        <v>268956.52</v>
      </c>
      <c r="N226" s="3">
        <v>229406.3</v>
      </c>
      <c r="O226" s="3">
        <v>256672.91</v>
      </c>
      <c r="P226" s="3">
        <v>248146.0500000001</v>
      </c>
      <c r="Q226" s="3">
        <v>185667.71000000011</v>
      </c>
      <c r="R226" s="3">
        <v>161621.37999999989</v>
      </c>
      <c r="S226" s="7">
        <f t="shared" si="3"/>
        <v>4637323.5999999996</v>
      </c>
    </row>
    <row r="227" spans="1:19" ht="27.6" customHeight="1" x14ac:dyDescent="0.25">
      <c r="A227" s="86" t="s">
        <v>467</v>
      </c>
      <c r="B227" s="3">
        <v>445194.84000000049</v>
      </c>
      <c r="C227" s="3">
        <v>413339.39999999962</v>
      </c>
      <c r="D227" s="3">
        <v>470104.57999999973</v>
      </c>
      <c r="E227" s="3">
        <v>512046.73999999987</v>
      </c>
      <c r="F227" s="3">
        <v>518759.56999999989</v>
      </c>
      <c r="G227" s="3">
        <v>550257.31000000029</v>
      </c>
      <c r="H227" s="3">
        <v>579870.5399999998</v>
      </c>
      <c r="I227" s="3">
        <v>592867.92000000039</v>
      </c>
      <c r="J227" s="3">
        <v>559120.22999999963</v>
      </c>
      <c r="K227" s="3">
        <v>574258.44000000018</v>
      </c>
      <c r="L227" s="3">
        <v>535887.57000000007</v>
      </c>
      <c r="M227" s="3">
        <v>537730.15000000026</v>
      </c>
      <c r="N227" s="3">
        <v>464406.83</v>
      </c>
      <c r="O227" s="3">
        <v>488956.09000000008</v>
      </c>
      <c r="P227" s="3">
        <v>554783.70000000007</v>
      </c>
      <c r="Q227" s="3">
        <v>510580.66000000032</v>
      </c>
      <c r="R227" s="3">
        <v>595248.55999999982</v>
      </c>
      <c r="S227" s="7">
        <f t="shared" si="3"/>
        <v>8903413.1300000008</v>
      </c>
    </row>
    <row r="228" spans="1:19" ht="27.6" customHeight="1" x14ac:dyDescent="0.25">
      <c r="A228" s="86" t="s">
        <v>466</v>
      </c>
      <c r="B228" s="3">
        <v>591201.28999999969</v>
      </c>
      <c r="C228" s="3">
        <v>549132.69000000018</v>
      </c>
      <c r="D228" s="3">
        <v>602638.65000000142</v>
      </c>
      <c r="E228" s="3">
        <v>623924.42999999924</v>
      </c>
      <c r="F228" s="3">
        <v>660025.7699999999</v>
      </c>
      <c r="G228" s="3">
        <v>634029.58000000031</v>
      </c>
      <c r="H228" s="3">
        <v>645004.94000000029</v>
      </c>
      <c r="I228" s="3">
        <v>660061.87000000046</v>
      </c>
      <c r="J228" s="3">
        <v>619449.77000000014</v>
      </c>
      <c r="K228" s="3">
        <v>663370.92000000004</v>
      </c>
      <c r="L228" s="3">
        <v>659700.2100000002</v>
      </c>
      <c r="M228" s="3">
        <v>656831.59000000008</v>
      </c>
      <c r="N228" s="3">
        <v>632189.81000000052</v>
      </c>
      <c r="O228" s="3">
        <v>610823.27999999968</v>
      </c>
      <c r="P228" s="3">
        <v>651249.12999999931</v>
      </c>
      <c r="Q228" s="3">
        <v>593656.42000000039</v>
      </c>
      <c r="R228" s="3">
        <v>611162.54000000015</v>
      </c>
      <c r="S228" s="7">
        <f t="shared" si="3"/>
        <v>10664452.890000002</v>
      </c>
    </row>
    <row r="229" spans="1:19" ht="27.6" customHeight="1" x14ac:dyDescent="0.25">
      <c r="A229" s="86" t="s">
        <v>465</v>
      </c>
      <c r="B229" s="3">
        <v>239652.24</v>
      </c>
      <c r="C229" s="3">
        <v>219428.34000000011</v>
      </c>
      <c r="D229" s="3">
        <v>241038.96000000011</v>
      </c>
      <c r="E229" s="3">
        <v>258276.0699999998</v>
      </c>
      <c r="F229" s="3">
        <v>270339.65999999997</v>
      </c>
      <c r="G229" s="3">
        <v>273328</v>
      </c>
      <c r="H229" s="3">
        <v>289754.06999999977</v>
      </c>
      <c r="I229" s="3">
        <v>294480.23</v>
      </c>
      <c r="J229" s="3">
        <v>270007.42</v>
      </c>
      <c r="K229" s="3">
        <v>283853.23999999987</v>
      </c>
      <c r="L229" s="3">
        <v>267587.29999999987</v>
      </c>
      <c r="M229" s="3">
        <v>268703.62000000029</v>
      </c>
      <c r="N229" s="3">
        <v>240844.55</v>
      </c>
      <c r="O229" s="3">
        <v>249468.73</v>
      </c>
      <c r="P229" s="3">
        <v>274840.16999999993</v>
      </c>
      <c r="Q229" s="3">
        <v>254875.29000000021</v>
      </c>
      <c r="R229" s="3">
        <v>279486.78999999998</v>
      </c>
      <c r="S229" s="7">
        <f t="shared" si="3"/>
        <v>4475964.68</v>
      </c>
    </row>
    <row r="230" spans="1:19" ht="27.6" customHeight="1" x14ac:dyDescent="0.25">
      <c r="A230" s="86" t="s">
        <v>714</v>
      </c>
      <c r="B230" s="3">
        <v>718676.65999999968</v>
      </c>
      <c r="C230" s="3">
        <v>672337.8699999993</v>
      </c>
      <c r="D230" s="3">
        <v>783727.10000000044</v>
      </c>
      <c r="E230" s="3">
        <v>762830.82000000065</v>
      </c>
      <c r="F230" s="3">
        <v>840936.44999999914</v>
      </c>
      <c r="G230" s="3">
        <v>875539.08999999962</v>
      </c>
      <c r="H230" s="3">
        <v>903387.68999999971</v>
      </c>
      <c r="I230" s="3">
        <v>904977.15000000107</v>
      </c>
      <c r="J230" s="3">
        <v>813110.10000000068</v>
      </c>
      <c r="K230" s="3">
        <v>830015.20999999973</v>
      </c>
      <c r="L230" s="3">
        <v>799541.31</v>
      </c>
      <c r="M230" s="3">
        <v>772625.2200000002</v>
      </c>
      <c r="N230" s="3">
        <v>703566.25999999954</v>
      </c>
      <c r="O230" s="3">
        <v>707840.7799999998</v>
      </c>
      <c r="P230" s="3">
        <v>678944.92</v>
      </c>
      <c r="Q230" s="3">
        <v>579763.25000000023</v>
      </c>
      <c r="R230" s="3">
        <v>594038.88</v>
      </c>
      <c r="S230" s="7">
        <f t="shared" si="3"/>
        <v>12941858.760000002</v>
      </c>
    </row>
    <row r="231" spans="1:19" ht="27.6" customHeight="1" x14ac:dyDescent="0.25">
      <c r="A231" s="86" t="s">
        <v>713</v>
      </c>
      <c r="B231" s="3">
        <v>265303.65999999997</v>
      </c>
      <c r="C231" s="3">
        <v>247888.58</v>
      </c>
      <c r="D231" s="3">
        <v>272863.57000000012</v>
      </c>
      <c r="E231" s="3">
        <v>287664.13000000018</v>
      </c>
      <c r="F231" s="3">
        <v>274306.12999999989</v>
      </c>
      <c r="G231" s="3">
        <v>277783.17</v>
      </c>
      <c r="H231" s="3">
        <v>291953.93999999989</v>
      </c>
      <c r="I231" s="3">
        <v>291183.77000000008</v>
      </c>
      <c r="J231" s="3">
        <v>266030.79000000033</v>
      </c>
      <c r="K231" s="3">
        <v>273751.59999999992</v>
      </c>
      <c r="L231" s="3">
        <v>263032.71000000008</v>
      </c>
      <c r="M231" s="3">
        <v>275902.16000000009</v>
      </c>
      <c r="N231" s="3">
        <v>240207.9800000001</v>
      </c>
      <c r="O231" s="3">
        <v>240465.98</v>
      </c>
      <c r="P231" s="3">
        <v>261169.67</v>
      </c>
      <c r="Q231" s="3">
        <v>265424.06000000017</v>
      </c>
      <c r="R231" s="3">
        <v>302365.19000000012</v>
      </c>
      <c r="S231" s="7">
        <f t="shared" si="3"/>
        <v>4597297.0900000017</v>
      </c>
    </row>
    <row r="232" spans="1:19" ht="27.6" customHeight="1" x14ac:dyDescent="0.25">
      <c r="A232" s="86" t="s">
        <v>712</v>
      </c>
      <c r="B232" s="3">
        <v>502791.11000000051</v>
      </c>
      <c r="C232" s="3">
        <v>529735.17000000062</v>
      </c>
      <c r="D232" s="3">
        <v>594291.96000000008</v>
      </c>
      <c r="E232" s="3">
        <v>585652.09000000055</v>
      </c>
      <c r="F232" s="3">
        <v>582837.12000000011</v>
      </c>
      <c r="G232" s="3">
        <v>557898.13000000024</v>
      </c>
      <c r="H232" s="3">
        <v>564488.20999999892</v>
      </c>
      <c r="I232" s="3">
        <v>579437.03000000026</v>
      </c>
      <c r="J232" s="3">
        <v>538936.67999999982</v>
      </c>
      <c r="K232" s="3">
        <v>574461.40999999992</v>
      </c>
      <c r="L232" s="3">
        <v>573280.02000000048</v>
      </c>
      <c r="M232" s="3">
        <v>583504.03000000026</v>
      </c>
      <c r="N232" s="3">
        <v>511317.67999999982</v>
      </c>
      <c r="O232" s="3">
        <v>559162.64</v>
      </c>
      <c r="P232" s="3">
        <v>561633.41999999946</v>
      </c>
      <c r="Q232" s="3">
        <v>454798.26000000018</v>
      </c>
      <c r="R232" s="3">
        <v>454434.63</v>
      </c>
      <c r="S232" s="7">
        <f t="shared" si="3"/>
        <v>9308659.5900000017</v>
      </c>
    </row>
    <row r="233" spans="1:19" ht="27.6" customHeight="1" x14ac:dyDescent="0.25">
      <c r="A233" s="86" t="s">
        <v>711</v>
      </c>
      <c r="B233" s="3">
        <v>202310.95</v>
      </c>
      <c r="C233" s="3">
        <v>184778.15</v>
      </c>
      <c r="D233" s="3">
        <v>206789.50999999989</v>
      </c>
      <c r="E233" s="3">
        <v>208601.55</v>
      </c>
      <c r="F233" s="3">
        <v>234232.5900000002</v>
      </c>
      <c r="G233" s="3">
        <v>246592.95999999979</v>
      </c>
      <c r="H233" s="3">
        <v>259034.01000000021</v>
      </c>
      <c r="I233" s="3">
        <v>241940.36999999991</v>
      </c>
      <c r="J233" s="3">
        <v>227160.3300000001</v>
      </c>
      <c r="K233" s="3">
        <v>242296.2300000003</v>
      </c>
      <c r="L233" s="3">
        <v>234265.89000000019</v>
      </c>
      <c r="M233" s="3">
        <v>258291.65999999989</v>
      </c>
      <c r="N233" s="3">
        <v>227400.00000000029</v>
      </c>
      <c r="O233" s="3">
        <v>233283.99</v>
      </c>
      <c r="P233" s="3">
        <v>232217.46</v>
      </c>
      <c r="Q233" s="3">
        <v>195042.06000000011</v>
      </c>
      <c r="R233" s="3">
        <v>206755.99000000019</v>
      </c>
      <c r="S233" s="7">
        <f t="shared" si="3"/>
        <v>3840993.7000000007</v>
      </c>
    </row>
    <row r="234" spans="1:19" ht="27.6" customHeight="1" x14ac:dyDescent="0.25">
      <c r="A234" s="86" t="s">
        <v>710</v>
      </c>
      <c r="B234" s="3">
        <v>392985.06999999989</v>
      </c>
      <c r="C234" s="3">
        <v>320270.36999999982</v>
      </c>
      <c r="D234" s="3">
        <v>348540.60999999981</v>
      </c>
      <c r="E234" s="3">
        <v>364872.18999999959</v>
      </c>
      <c r="F234" s="3">
        <v>331045.28000000009</v>
      </c>
      <c r="G234" s="3">
        <v>339247.74999999948</v>
      </c>
      <c r="H234" s="3">
        <v>334879.09999999992</v>
      </c>
      <c r="I234" s="3">
        <v>316985.2600000003</v>
      </c>
      <c r="J234" s="3">
        <v>314432.00999999972</v>
      </c>
      <c r="K234" s="3">
        <v>329527.55</v>
      </c>
      <c r="L234" s="3">
        <v>301271.59000000003</v>
      </c>
      <c r="M234" s="3">
        <v>317655.66000000021</v>
      </c>
      <c r="N234" s="3">
        <v>265381.40000000008</v>
      </c>
      <c r="O234" s="3">
        <v>269409.46999999991</v>
      </c>
      <c r="P234" s="3">
        <v>276333.41999999993</v>
      </c>
      <c r="Q234" s="3">
        <v>273693.31000000017</v>
      </c>
      <c r="R234" s="3">
        <v>269338.97999999992</v>
      </c>
      <c r="S234" s="7">
        <f t="shared" si="3"/>
        <v>5365869.0199999986</v>
      </c>
    </row>
    <row r="235" spans="1:19" ht="27.6" customHeight="1" x14ac:dyDescent="0.25">
      <c r="A235" s="86" t="s">
        <v>709</v>
      </c>
      <c r="B235" s="3">
        <v>489861.14000000007</v>
      </c>
      <c r="C235" s="3">
        <v>424970.9600000002</v>
      </c>
      <c r="D235" s="3">
        <v>463904.29000000021</v>
      </c>
      <c r="E235" s="3">
        <v>500719.5699999996</v>
      </c>
      <c r="F235" s="3">
        <v>524984.96000000031</v>
      </c>
      <c r="G235" s="3">
        <v>531357.27000000014</v>
      </c>
      <c r="H235" s="3">
        <v>556425.17999999993</v>
      </c>
      <c r="I235" s="3">
        <v>562816.16</v>
      </c>
      <c r="J235" s="3">
        <v>538690.19000000018</v>
      </c>
      <c r="K235" s="3">
        <v>574500.77000000014</v>
      </c>
      <c r="L235" s="3">
        <v>543416.77999999956</v>
      </c>
      <c r="M235" s="3">
        <v>570979.54</v>
      </c>
      <c r="N235" s="3">
        <v>511430.65000000008</v>
      </c>
      <c r="O235" s="3">
        <v>521229.52000000008</v>
      </c>
      <c r="P235" s="3">
        <v>574345.11000000022</v>
      </c>
      <c r="Q235" s="3">
        <v>531186.95000000019</v>
      </c>
      <c r="R235" s="3">
        <v>572874.93000000028</v>
      </c>
      <c r="S235" s="7">
        <f t="shared" si="3"/>
        <v>8993693.9700000025</v>
      </c>
    </row>
    <row r="236" spans="1:19" ht="27.6" customHeight="1" x14ac:dyDescent="0.25">
      <c r="A236" s="86" t="s">
        <v>708</v>
      </c>
      <c r="B236" s="3">
        <v>252857.11000000019</v>
      </c>
      <c r="C236" s="3">
        <v>243535.16</v>
      </c>
      <c r="D236" s="3">
        <v>283131.95999999979</v>
      </c>
      <c r="E236" s="3">
        <v>337109.39999999979</v>
      </c>
      <c r="F236" s="3">
        <v>392561.17999999982</v>
      </c>
      <c r="G236" s="3">
        <v>390842.37999999977</v>
      </c>
      <c r="H236" s="3">
        <v>414108.24</v>
      </c>
      <c r="I236" s="3">
        <v>412406.27000000043</v>
      </c>
      <c r="J236" s="3">
        <v>377190.27000000031</v>
      </c>
      <c r="K236" s="3">
        <v>381496.30999999988</v>
      </c>
      <c r="L236" s="3">
        <v>351180.04000000033</v>
      </c>
      <c r="M236" s="3">
        <v>341818.35999999981</v>
      </c>
      <c r="N236" s="3">
        <v>304787.37999999989</v>
      </c>
      <c r="O236" s="3">
        <v>314517.93999999959</v>
      </c>
      <c r="P236" s="3">
        <v>370102.50000000012</v>
      </c>
      <c r="Q236" s="3">
        <v>377432.05999999959</v>
      </c>
      <c r="R236" s="3">
        <v>425796.00999999978</v>
      </c>
      <c r="S236" s="7">
        <f t="shared" si="3"/>
        <v>5970872.5699999994</v>
      </c>
    </row>
    <row r="237" spans="1:19" ht="27.6" customHeight="1" x14ac:dyDescent="0.25">
      <c r="A237" s="86" t="s">
        <v>707</v>
      </c>
      <c r="B237" s="3">
        <v>317536.26</v>
      </c>
      <c r="C237" s="3">
        <v>292868.85999999993</v>
      </c>
      <c r="D237" s="3">
        <v>357664.79999999952</v>
      </c>
      <c r="E237" s="3">
        <v>362420.39999999962</v>
      </c>
      <c r="F237" s="3">
        <v>430064.22000000009</v>
      </c>
      <c r="G237" s="3">
        <v>455187.58000000007</v>
      </c>
      <c r="H237" s="3">
        <v>460956.89000000007</v>
      </c>
      <c r="I237" s="3">
        <v>467656.76</v>
      </c>
      <c r="J237" s="3">
        <v>432769.51999999979</v>
      </c>
      <c r="K237" s="3">
        <v>403227.89999999991</v>
      </c>
      <c r="L237" s="3">
        <v>350424.97999999969</v>
      </c>
      <c r="M237" s="3">
        <v>352175.29999999987</v>
      </c>
      <c r="N237" s="3">
        <v>309194.16999999981</v>
      </c>
      <c r="O237" s="3">
        <v>320719.90000000002</v>
      </c>
      <c r="P237" s="3">
        <v>260218.75</v>
      </c>
      <c r="Q237" s="4" t="s">
        <v>10</v>
      </c>
      <c r="R237" s="4" t="s">
        <v>10</v>
      </c>
      <c r="S237" s="7">
        <f t="shared" si="3"/>
        <v>5573086.2899999991</v>
      </c>
    </row>
    <row r="238" spans="1:19" ht="27.6" customHeight="1" x14ac:dyDescent="0.25">
      <c r="A238" s="86" t="s">
        <v>464</v>
      </c>
      <c r="B238" s="3">
        <v>360103.89999999967</v>
      </c>
      <c r="C238" s="3">
        <v>333842.8299999999</v>
      </c>
      <c r="D238" s="3">
        <v>379000.67999999982</v>
      </c>
      <c r="E238" s="3">
        <v>373086.8699999993</v>
      </c>
      <c r="F238" s="3">
        <v>388039.68000000023</v>
      </c>
      <c r="G238" s="3">
        <v>371501.07999999961</v>
      </c>
      <c r="H238" s="3">
        <v>392787.31000000011</v>
      </c>
      <c r="I238" s="3">
        <v>364077.19000000041</v>
      </c>
      <c r="J238" s="3">
        <v>380769.46999999991</v>
      </c>
      <c r="K238" s="3">
        <v>431271.34000000049</v>
      </c>
      <c r="L238" s="3">
        <v>411407.25999999989</v>
      </c>
      <c r="M238" s="3">
        <v>398557.51000000047</v>
      </c>
      <c r="N238" s="3">
        <v>373063.50999999978</v>
      </c>
      <c r="O238" s="3">
        <v>368861.20000000019</v>
      </c>
      <c r="P238" s="3">
        <v>389753.41000000009</v>
      </c>
      <c r="Q238" s="3">
        <v>334769.08999999991</v>
      </c>
      <c r="R238" s="3">
        <v>351333.39000000019</v>
      </c>
      <c r="S238" s="7">
        <f t="shared" si="3"/>
        <v>6402225.7199999997</v>
      </c>
    </row>
    <row r="239" spans="1:19" ht="27.6" customHeight="1" x14ac:dyDescent="0.25">
      <c r="A239" s="86" t="s">
        <v>463</v>
      </c>
      <c r="B239" s="3">
        <v>410598.06000000029</v>
      </c>
      <c r="C239" s="3">
        <v>346454.57999999973</v>
      </c>
      <c r="D239" s="3">
        <v>408834.49999999983</v>
      </c>
      <c r="E239" s="3">
        <v>403917.28000000038</v>
      </c>
      <c r="F239" s="3">
        <v>424663.94</v>
      </c>
      <c r="G239" s="3">
        <v>410994.01000000018</v>
      </c>
      <c r="H239" s="3">
        <v>456367.95000000019</v>
      </c>
      <c r="I239" s="3">
        <v>445691.28000000032</v>
      </c>
      <c r="J239" s="3">
        <v>430849.28000000003</v>
      </c>
      <c r="K239" s="3">
        <v>481744.34000000037</v>
      </c>
      <c r="L239" s="3">
        <v>461470.75000000029</v>
      </c>
      <c r="M239" s="3">
        <v>483221.28000000009</v>
      </c>
      <c r="N239" s="3">
        <v>453750.35999999993</v>
      </c>
      <c r="O239" s="3">
        <v>476882.82999999961</v>
      </c>
      <c r="P239" s="3">
        <v>528403.85999999987</v>
      </c>
      <c r="Q239" s="3">
        <v>515205.03999999992</v>
      </c>
      <c r="R239" s="3">
        <v>513310.43000000011</v>
      </c>
      <c r="S239" s="7">
        <f t="shared" si="3"/>
        <v>7652359.7700000005</v>
      </c>
    </row>
    <row r="240" spans="1:19" ht="27.6" customHeight="1" x14ac:dyDescent="0.25">
      <c r="A240" s="86" t="s">
        <v>462</v>
      </c>
      <c r="B240" s="3">
        <v>536653.73999999976</v>
      </c>
      <c r="C240" s="3">
        <v>503430.2899999998</v>
      </c>
      <c r="D240" s="3">
        <v>578838.80999999971</v>
      </c>
      <c r="E240" s="3">
        <v>555159.62000000034</v>
      </c>
      <c r="F240" s="3">
        <v>570274.81000000029</v>
      </c>
      <c r="G240" s="3">
        <v>548429.69000000018</v>
      </c>
      <c r="H240" s="3">
        <v>538188.87000000058</v>
      </c>
      <c r="I240" s="3">
        <v>529441.91000000015</v>
      </c>
      <c r="J240" s="3">
        <v>531605.89</v>
      </c>
      <c r="K240" s="3">
        <v>557820.74999999988</v>
      </c>
      <c r="L240" s="3">
        <v>510052.66999999952</v>
      </c>
      <c r="M240" s="3">
        <v>11233.68</v>
      </c>
      <c r="N240" s="4" t="s">
        <v>10</v>
      </c>
      <c r="O240" s="4" t="s">
        <v>10</v>
      </c>
      <c r="P240" s="4" t="s">
        <v>10</v>
      </c>
      <c r="Q240" s="4" t="s">
        <v>10</v>
      </c>
      <c r="R240" s="3">
        <v>215351.09999999989</v>
      </c>
      <c r="S240" s="7">
        <f t="shared" si="3"/>
        <v>6186481.830000001</v>
      </c>
    </row>
    <row r="241" spans="1:19" ht="27.6" customHeight="1" x14ac:dyDescent="0.25">
      <c r="A241" s="86" t="s">
        <v>461</v>
      </c>
      <c r="B241" s="3">
        <v>1082487.79</v>
      </c>
      <c r="C241" s="3">
        <v>890931.49000000232</v>
      </c>
      <c r="D241" s="3">
        <v>903595.52999999945</v>
      </c>
      <c r="E241" s="3">
        <v>1022810.319999998</v>
      </c>
      <c r="F241" s="3">
        <v>1041613.300000002</v>
      </c>
      <c r="G241" s="3">
        <v>1004492.59</v>
      </c>
      <c r="H241" s="3">
        <v>996385.55999999959</v>
      </c>
      <c r="I241" s="3">
        <v>995219.30999999982</v>
      </c>
      <c r="J241" s="3">
        <v>974345.19000000018</v>
      </c>
      <c r="K241" s="3">
        <v>1031712.15</v>
      </c>
      <c r="L241" s="3">
        <v>999141.39</v>
      </c>
      <c r="M241" s="3">
        <v>1061319.4799999991</v>
      </c>
      <c r="N241" s="3">
        <v>932379.79999999958</v>
      </c>
      <c r="O241" s="3">
        <v>935230.88999999838</v>
      </c>
      <c r="P241" s="3">
        <v>994837.84000000008</v>
      </c>
      <c r="Q241" s="3">
        <v>914823.24999999907</v>
      </c>
      <c r="R241" s="3">
        <v>933779.83000000007</v>
      </c>
      <c r="S241" s="7">
        <f t="shared" si="3"/>
        <v>16715105.709999995</v>
      </c>
    </row>
    <row r="242" spans="1:19" ht="27.6" customHeight="1" x14ac:dyDescent="0.25">
      <c r="A242" s="86" t="s">
        <v>460</v>
      </c>
      <c r="B242" s="3">
        <v>460759.34000000008</v>
      </c>
      <c r="C242" s="3">
        <v>429948.54</v>
      </c>
      <c r="D242" s="3">
        <v>496711.98</v>
      </c>
      <c r="E242" s="3">
        <v>525016.3899999999</v>
      </c>
      <c r="F242" s="3">
        <v>530720.73</v>
      </c>
      <c r="G242" s="3">
        <v>579230.74999999953</v>
      </c>
      <c r="H242" s="3">
        <v>589590.59999999963</v>
      </c>
      <c r="I242" s="3">
        <v>574025.33999999985</v>
      </c>
      <c r="J242" s="3">
        <v>534266.08000000031</v>
      </c>
      <c r="K242" s="3">
        <v>573436.73000000033</v>
      </c>
      <c r="L242" s="3">
        <v>537621.92999999959</v>
      </c>
      <c r="M242" s="3">
        <v>537441.18999999959</v>
      </c>
      <c r="N242" s="3">
        <v>478831.33000000042</v>
      </c>
      <c r="O242" s="3">
        <v>516620.60999999993</v>
      </c>
      <c r="P242" s="3">
        <v>586198.98999999941</v>
      </c>
      <c r="Q242" s="3">
        <v>539345.88</v>
      </c>
      <c r="R242" s="3">
        <v>554852.89000000013</v>
      </c>
      <c r="S242" s="7">
        <f t="shared" si="3"/>
        <v>9044619.2999999989</v>
      </c>
    </row>
    <row r="243" spans="1:19" ht="27.6" customHeight="1" x14ac:dyDescent="0.25">
      <c r="A243" s="86" t="s">
        <v>459</v>
      </c>
      <c r="B243" s="3">
        <v>485526.46000000031</v>
      </c>
      <c r="C243" s="3">
        <v>419285.09999999992</v>
      </c>
      <c r="D243" s="3">
        <v>459080.05999999988</v>
      </c>
      <c r="E243" s="3">
        <v>465692.95</v>
      </c>
      <c r="F243" s="3">
        <v>493533.67</v>
      </c>
      <c r="G243" s="3">
        <v>493581.09000000008</v>
      </c>
      <c r="H243" s="3">
        <v>495778.38000000018</v>
      </c>
      <c r="I243" s="3">
        <v>501158.46999999951</v>
      </c>
      <c r="J243" s="3">
        <v>478953.35999999993</v>
      </c>
      <c r="K243" s="3">
        <v>492926.56999999989</v>
      </c>
      <c r="L243" s="3">
        <v>476807.01999999973</v>
      </c>
      <c r="M243" s="3">
        <v>496866.34999999963</v>
      </c>
      <c r="N243" s="3">
        <v>439002.2</v>
      </c>
      <c r="O243" s="3">
        <v>453501.00000000012</v>
      </c>
      <c r="P243" s="3">
        <v>466833.13000000012</v>
      </c>
      <c r="Q243" s="3">
        <v>421670.35000000033</v>
      </c>
      <c r="R243" s="3">
        <v>450552.22</v>
      </c>
      <c r="S243" s="7">
        <f t="shared" si="3"/>
        <v>7990748.3799999999</v>
      </c>
    </row>
    <row r="244" spans="1:19" ht="27.6" customHeight="1" x14ac:dyDescent="0.25">
      <c r="A244" s="86" t="s">
        <v>458</v>
      </c>
      <c r="B244" s="3">
        <v>267536.31000000011</v>
      </c>
      <c r="C244" s="3">
        <v>266124.05999999982</v>
      </c>
      <c r="D244" s="3">
        <v>308131.82999999973</v>
      </c>
      <c r="E244" s="3">
        <v>315289.27000000008</v>
      </c>
      <c r="F244" s="3">
        <v>349988.37999999989</v>
      </c>
      <c r="G244" s="3">
        <v>356914.49000000011</v>
      </c>
      <c r="H244" s="3">
        <v>369435.32999999978</v>
      </c>
      <c r="I244" s="3">
        <v>377332.0999999998</v>
      </c>
      <c r="J244" s="3">
        <v>357532.06</v>
      </c>
      <c r="K244" s="3">
        <v>390874.70999999979</v>
      </c>
      <c r="L244" s="3">
        <v>337767.21</v>
      </c>
      <c r="M244" s="3">
        <v>341392.42999999988</v>
      </c>
      <c r="N244" s="3">
        <v>309171.5300000002</v>
      </c>
      <c r="O244" s="3">
        <v>314776.80999999988</v>
      </c>
      <c r="P244" s="3">
        <v>344827.00000000017</v>
      </c>
      <c r="Q244" s="3">
        <v>327399.65999999963</v>
      </c>
      <c r="R244" s="3">
        <v>364569.96999999991</v>
      </c>
      <c r="S244" s="7">
        <f t="shared" si="3"/>
        <v>5699063.1499999976</v>
      </c>
    </row>
    <row r="245" spans="1:19" ht="27.6" customHeight="1" x14ac:dyDescent="0.25">
      <c r="A245" s="86" t="s">
        <v>457</v>
      </c>
      <c r="B245" s="3">
        <v>130694.37</v>
      </c>
      <c r="C245" s="3">
        <v>141705.88</v>
      </c>
      <c r="D245" s="3">
        <v>163259.64999999991</v>
      </c>
      <c r="E245" s="3">
        <v>154145.47999999989</v>
      </c>
      <c r="F245" s="3">
        <v>192163.46999999991</v>
      </c>
      <c r="G245" s="3">
        <v>206893.57</v>
      </c>
      <c r="H245" s="3">
        <v>208746.6100000001</v>
      </c>
      <c r="I245" s="3">
        <v>206366.91</v>
      </c>
      <c r="J245" s="3">
        <v>190511.73</v>
      </c>
      <c r="K245" s="3">
        <v>162715.26999999999</v>
      </c>
      <c r="L245" s="3">
        <v>168483.64999999991</v>
      </c>
      <c r="M245" s="3">
        <v>160548.54999999999</v>
      </c>
      <c r="N245" s="3">
        <v>138318.42000000001</v>
      </c>
      <c r="O245" s="3">
        <v>147812.60000000009</v>
      </c>
      <c r="P245" s="3">
        <v>166565.25</v>
      </c>
      <c r="Q245" s="3">
        <v>155355.04999999999</v>
      </c>
      <c r="R245" s="3">
        <v>183257.1400000001</v>
      </c>
      <c r="S245" s="7">
        <f t="shared" si="3"/>
        <v>2877543.5999999996</v>
      </c>
    </row>
    <row r="246" spans="1:19" ht="27.6" customHeight="1" x14ac:dyDescent="0.25">
      <c r="A246" s="86" t="s">
        <v>456</v>
      </c>
      <c r="B246" s="3">
        <v>360396.51999999961</v>
      </c>
      <c r="C246" s="3">
        <v>376370.8899999999</v>
      </c>
      <c r="D246" s="3">
        <v>411340.98999999987</v>
      </c>
      <c r="E246" s="3">
        <v>405759.3299999999</v>
      </c>
      <c r="F246" s="3">
        <v>451133.9299999997</v>
      </c>
      <c r="G246" s="3">
        <v>471933.66000000038</v>
      </c>
      <c r="H246" s="3">
        <v>519464.87000000011</v>
      </c>
      <c r="I246" s="3">
        <v>525755.41999999993</v>
      </c>
      <c r="J246" s="3">
        <v>459430.18999999989</v>
      </c>
      <c r="K246" s="3">
        <v>515236.67999999959</v>
      </c>
      <c r="L246" s="3">
        <v>471005.12999999989</v>
      </c>
      <c r="M246" s="3">
        <v>429587.69000000029</v>
      </c>
      <c r="N246" s="3">
        <v>379879.48</v>
      </c>
      <c r="O246" s="3">
        <v>388613.42000000022</v>
      </c>
      <c r="P246" s="3">
        <v>404096.74999999983</v>
      </c>
      <c r="Q246" s="3">
        <v>357296.83000000031</v>
      </c>
      <c r="R246" s="3">
        <v>408804.52000000008</v>
      </c>
      <c r="S246" s="7">
        <f t="shared" si="3"/>
        <v>7336106.2999999998</v>
      </c>
    </row>
    <row r="247" spans="1:19" ht="27.6" customHeight="1" x14ac:dyDescent="0.25">
      <c r="A247" s="86" t="s">
        <v>455</v>
      </c>
      <c r="B247" s="3">
        <v>719324.0700000003</v>
      </c>
      <c r="C247" s="3">
        <v>797243.86000000034</v>
      </c>
      <c r="D247" s="3">
        <v>878528.0200000006</v>
      </c>
      <c r="E247" s="3">
        <v>691995.02</v>
      </c>
      <c r="F247" s="3">
        <v>779018.70999999985</v>
      </c>
      <c r="G247" s="3">
        <v>721113.87999999966</v>
      </c>
      <c r="H247" s="3">
        <v>712562.7699999992</v>
      </c>
      <c r="I247" s="3">
        <v>741965.25999999989</v>
      </c>
      <c r="J247" s="3">
        <v>731292.15999999945</v>
      </c>
      <c r="K247" s="3">
        <v>756709.88999999966</v>
      </c>
      <c r="L247" s="3">
        <v>710200.98999999976</v>
      </c>
      <c r="M247" s="3">
        <v>790767.49000000057</v>
      </c>
      <c r="N247" s="3">
        <v>725813.32000000018</v>
      </c>
      <c r="O247" s="3">
        <v>779436.99</v>
      </c>
      <c r="P247" s="3">
        <v>699181.22000000079</v>
      </c>
      <c r="Q247" s="3">
        <v>422530.13</v>
      </c>
      <c r="R247" s="3">
        <v>456593.6300000003</v>
      </c>
      <c r="S247" s="7">
        <f t="shared" si="3"/>
        <v>12114277.410000002</v>
      </c>
    </row>
    <row r="248" spans="1:19" ht="27.6" customHeight="1" x14ac:dyDescent="0.25">
      <c r="A248" s="86" t="s">
        <v>454</v>
      </c>
      <c r="B248" s="3">
        <v>622445.85000000021</v>
      </c>
      <c r="C248" s="3">
        <v>596555.11000000092</v>
      </c>
      <c r="D248" s="3">
        <v>645884.59</v>
      </c>
      <c r="E248" s="3">
        <v>685670.21999999939</v>
      </c>
      <c r="F248" s="3">
        <v>696861.58999999973</v>
      </c>
      <c r="G248" s="3">
        <v>684500.42000000039</v>
      </c>
      <c r="H248" s="3">
        <v>691489.4600000002</v>
      </c>
      <c r="I248" s="3">
        <v>700495.6400000006</v>
      </c>
      <c r="J248" s="3">
        <v>684941.07000000076</v>
      </c>
      <c r="K248" s="3">
        <v>756859.11000000103</v>
      </c>
      <c r="L248" s="3">
        <v>693985.34000000032</v>
      </c>
      <c r="M248" s="3">
        <v>674291.5</v>
      </c>
      <c r="N248" s="3">
        <v>602229.8400000002</v>
      </c>
      <c r="O248" s="3">
        <v>645457.50999999978</v>
      </c>
      <c r="P248" s="3">
        <v>696535.32999999926</v>
      </c>
      <c r="Q248" s="3">
        <v>680571.7099999988</v>
      </c>
      <c r="R248" s="3">
        <v>676237.12999999954</v>
      </c>
      <c r="S248" s="7">
        <f t="shared" si="3"/>
        <v>11435011.420000002</v>
      </c>
    </row>
    <row r="249" spans="1:19" ht="27.6" customHeight="1" x14ac:dyDescent="0.25">
      <c r="A249" s="86" t="s">
        <v>453</v>
      </c>
      <c r="B249" s="3">
        <v>554266.31000000052</v>
      </c>
      <c r="C249" s="3">
        <v>514086.84999999992</v>
      </c>
      <c r="D249" s="3">
        <v>581231.60999999964</v>
      </c>
      <c r="E249" s="3">
        <v>562994.51999999897</v>
      </c>
      <c r="F249" s="3">
        <v>627305.7700000006</v>
      </c>
      <c r="G249" s="3">
        <v>615638.02000000072</v>
      </c>
      <c r="H249" s="3">
        <v>678726.69000000111</v>
      </c>
      <c r="I249" s="3">
        <v>702825.77000000107</v>
      </c>
      <c r="J249" s="3">
        <v>652293.7100000002</v>
      </c>
      <c r="K249" s="3">
        <v>697923.89000000025</v>
      </c>
      <c r="L249" s="3">
        <v>620008.08000000042</v>
      </c>
      <c r="M249" s="3">
        <v>640684.14999999991</v>
      </c>
      <c r="N249" s="3">
        <v>602966.65</v>
      </c>
      <c r="O249" s="3">
        <v>597438.71000000078</v>
      </c>
      <c r="P249" s="3">
        <v>672370.19000000029</v>
      </c>
      <c r="Q249" s="3">
        <v>615222.50999999989</v>
      </c>
      <c r="R249" s="3">
        <v>672034.5299999998</v>
      </c>
      <c r="S249" s="7">
        <f t="shared" si="3"/>
        <v>10608017.960000003</v>
      </c>
    </row>
    <row r="250" spans="1:19" ht="27.6" customHeight="1" x14ac:dyDescent="0.25">
      <c r="A250" s="86" t="s">
        <v>452</v>
      </c>
      <c r="B250" s="3">
        <v>160812.14000000019</v>
      </c>
      <c r="C250" s="3">
        <v>149363.99</v>
      </c>
      <c r="D250" s="3">
        <v>163697.40000000011</v>
      </c>
      <c r="E250" s="3">
        <v>176143.82</v>
      </c>
      <c r="F250" s="3">
        <v>180100.26</v>
      </c>
      <c r="G250" s="3">
        <v>195600.0799999999</v>
      </c>
      <c r="H250" s="3">
        <v>191591.03</v>
      </c>
      <c r="I250" s="3">
        <v>211994.1999999999</v>
      </c>
      <c r="J250" s="3">
        <v>201048.87000000011</v>
      </c>
      <c r="K250" s="3">
        <v>190783.74999999991</v>
      </c>
      <c r="L250" s="3">
        <v>177581.7099999999</v>
      </c>
      <c r="M250" s="3">
        <v>174654.86999999991</v>
      </c>
      <c r="N250" s="3">
        <v>155948.24</v>
      </c>
      <c r="O250" s="3">
        <v>148354.74</v>
      </c>
      <c r="P250" s="3">
        <v>163352.89000000001</v>
      </c>
      <c r="Q250" s="3">
        <v>157574.2000000001</v>
      </c>
      <c r="R250" s="3">
        <v>177857.07000000009</v>
      </c>
      <c r="S250" s="7">
        <f t="shared" si="3"/>
        <v>2976459.2600000012</v>
      </c>
    </row>
    <row r="251" spans="1:19" ht="27.6" customHeight="1" x14ac:dyDescent="0.25">
      <c r="A251" s="86" t="s">
        <v>451</v>
      </c>
      <c r="B251" s="3">
        <v>334969.01000000013</v>
      </c>
      <c r="C251" s="3">
        <v>322750.03000000009</v>
      </c>
      <c r="D251" s="3">
        <v>355506.46999999991</v>
      </c>
      <c r="E251" s="3">
        <v>360372.02</v>
      </c>
      <c r="F251" s="3">
        <v>366551.33</v>
      </c>
      <c r="G251" s="3">
        <v>375845.22</v>
      </c>
      <c r="H251" s="3">
        <v>379289.16999999981</v>
      </c>
      <c r="I251" s="3">
        <v>375529.22000000009</v>
      </c>
      <c r="J251" s="3">
        <v>351695.3000000001</v>
      </c>
      <c r="K251" s="3">
        <v>362413.31000000017</v>
      </c>
      <c r="L251" s="3">
        <v>355600.53</v>
      </c>
      <c r="M251" s="3">
        <v>328150.74</v>
      </c>
      <c r="N251" s="3">
        <v>295811.83</v>
      </c>
      <c r="O251" s="3">
        <v>299823.8299999999</v>
      </c>
      <c r="P251" s="3">
        <v>312155.93000000023</v>
      </c>
      <c r="Q251" s="3">
        <v>65445.790000000008</v>
      </c>
      <c r="R251" s="4" t="s">
        <v>10</v>
      </c>
      <c r="S251" s="7">
        <f t="shared" si="3"/>
        <v>5241909.7300000014</v>
      </c>
    </row>
    <row r="252" spans="1:19" ht="27.6" customHeight="1" x14ac:dyDescent="0.25">
      <c r="A252" s="86" t="s">
        <v>450</v>
      </c>
      <c r="B252" s="3">
        <v>430516.46</v>
      </c>
      <c r="C252" s="3">
        <v>403061.22000000009</v>
      </c>
      <c r="D252" s="3">
        <v>439876.25999999978</v>
      </c>
      <c r="E252" s="3">
        <v>485816.7200000005</v>
      </c>
      <c r="F252" s="3">
        <v>494407.52999999927</v>
      </c>
      <c r="G252" s="3">
        <v>500230.04999999981</v>
      </c>
      <c r="H252" s="3">
        <v>520896.69000000012</v>
      </c>
      <c r="I252" s="3">
        <v>518910.77999999962</v>
      </c>
      <c r="J252" s="3">
        <v>500510.93999999971</v>
      </c>
      <c r="K252" s="3">
        <v>531421.53000000038</v>
      </c>
      <c r="L252" s="3">
        <v>491557.60000000038</v>
      </c>
      <c r="M252" s="3">
        <v>520810.29000000021</v>
      </c>
      <c r="N252" s="3">
        <v>482985.45999999961</v>
      </c>
      <c r="O252" s="3">
        <v>492720.14999999967</v>
      </c>
      <c r="P252" s="3">
        <v>539240.45000000007</v>
      </c>
      <c r="Q252" s="3">
        <v>513929.97999999992</v>
      </c>
      <c r="R252" s="3">
        <v>559309.06999999995</v>
      </c>
      <c r="S252" s="7">
        <f t="shared" si="3"/>
        <v>8426201.1799999978</v>
      </c>
    </row>
    <row r="253" spans="1:19" ht="27.6" customHeight="1" x14ac:dyDescent="0.25">
      <c r="A253" s="86" t="s">
        <v>449</v>
      </c>
      <c r="B253" s="3">
        <v>322988.60000000033</v>
      </c>
      <c r="C253" s="3">
        <v>303733.41000000032</v>
      </c>
      <c r="D253" s="3">
        <v>312105.0999999998</v>
      </c>
      <c r="E253" s="3">
        <v>316007.20000000013</v>
      </c>
      <c r="F253" s="3">
        <v>324242.53999999998</v>
      </c>
      <c r="G253" s="3">
        <v>303402.29999999981</v>
      </c>
      <c r="H253" s="3">
        <v>335399.93999999989</v>
      </c>
      <c r="I253" s="3">
        <v>330674.86999999988</v>
      </c>
      <c r="J253" s="3">
        <v>317465.83000000007</v>
      </c>
      <c r="K253" s="3">
        <v>325363.2599999996</v>
      </c>
      <c r="L253" s="3">
        <v>320737.7300000001</v>
      </c>
      <c r="M253" s="3">
        <v>339303.8</v>
      </c>
      <c r="N253" s="3">
        <v>334555.09000000008</v>
      </c>
      <c r="O253" s="3">
        <v>379761.72999999981</v>
      </c>
      <c r="P253" s="3">
        <v>369777.49999999988</v>
      </c>
      <c r="Q253" s="3">
        <v>330786.74999999983</v>
      </c>
      <c r="R253" s="3">
        <v>329976.93</v>
      </c>
      <c r="S253" s="7">
        <f t="shared" si="3"/>
        <v>5596282.5799999991</v>
      </c>
    </row>
    <row r="254" spans="1:19" ht="27.6" customHeight="1" x14ac:dyDescent="0.25">
      <c r="A254" s="86" t="s">
        <v>448</v>
      </c>
      <c r="B254" s="3">
        <v>506066.84000000032</v>
      </c>
      <c r="C254" s="3">
        <v>457343.42000000022</v>
      </c>
      <c r="D254" s="3">
        <v>522483.32999999978</v>
      </c>
      <c r="E254" s="3">
        <v>545345.91999999993</v>
      </c>
      <c r="F254" s="3">
        <v>577195.96</v>
      </c>
      <c r="G254" s="3">
        <v>576654.79</v>
      </c>
      <c r="H254" s="3">
        <v>618233.64999999991</v>
      </c>
      <c r="I254" s="3">
        <v>604574.36999999965</v>
      </c>
      <c r="J254" s="3">
        <v>561707.02000000025</v>
      </c>
      <c r="K254" s="3">
        <v>575126.13000000012</v>
      </c>
      <c r="L254" s="3">
        <v>532920.39000000025</v>
      </c>
      <c r="M254" s="3">
        <v>551760.13</v>
      </c>
      <c r="N254" s="3">
        <v>507490.58000000007</v>
      </c>
      <c r="O254" s="3">
        <v>489329.4800000001</v>
      </c>
      <c r="P254" s="3">
        <v>458512.62000000023</v>
      </c>
      <c r="Q254" s="3">
        <v>470207.25000000017</v>
      </c>
      <c r="R254" s="3">
        <v>502336.82000000018</v>
      </c>
      <c r="S254" s="7">
        <f t="shared" si="3"/>
        <v>9057288.7000000011</v>
      </c>
    </row>
    <row r="255" spans="1:19" ht="27.6" customHeight="1" x14ac:dyDescent="0.25">
      <c r="A255" s="86" t="s">
        <v>447</v>
      </c>
      <c r="B255" s="3">
        <v>825117.92999999865</v>
      </c>
      <c r="C255" s="3">
        <v>717468.92999999912</v>
      </c>
      <c r="D255" s="3">
        <v>820425.21999999974</v>
      </c>
      <c r="E255" s="3">
        <v>808530.51000000071</v>
      </c>
      <c r="F255" s="3">
        <v>848289.95000000007</v>
      </c>
      <c r="G255" s="3">
        <v>836301.45000000042</v>
      </c>
      <c r="H255" s="3">
        <v>866048.8899999999</v>
      </c>
      <c r="I255" s="3">
        <v>867265.63000000163</v>
      </c>
      <c r="J255" s="3">
        <v>863394.15000000026</v>
      </c>
      <c r="K255" s="3">
        <v>906093.5900000002</v>
      </c>
      <c r="L255" s="3">
        <v>868262.86000000068</v>
      </c>
      <c r="M255" s="3">
        <v>899105.3600000008</v>
      </c>
      <c r="N255" s="3">
        <v>795981.11999999965</v>
      </c>
      <c r="O255" s="3">
        <v>805144.75999999919</v>
      </c>
      <c r="P255" s="3">
        <v>835584.27000000072</v>
      </c>
      <c r="Q255" s="3">
        <v>716408.28999999946</v>
      </c>
      <c r="R255" s="3">
        <v>777468.0500000004</v>
      </c>
      <c r="S255" s="7">
        <f t="shared" si="3"/>
        <v>14056890.960000003</v>
      </c>
    </row>
    <row r="256" spans="1:19" ht="27.6" customHeight="1" x14ac:dyDescent="0.25">
      <c r="A256" s="86" t="s">
        <v>446</v>
      </c>
      <c r="B256" s="3">
        <v>377718.96</v>
      </c>
      <c r="C256" s="3">
        <v>343387.54999999987</v>
      </c>
      <c r="D256" s="3">
        <v>386181.23999999958</v>
      </c>
      <c r="E256" s="3">
        <v>405481.01</v>
      </c>
      <c r="F256" s="3">
        <v>432650.65000000008</v>
      </c>
      <c r="G256" s="3">
        <v>441613.58000000019</v>
      </c>
      <c r="H256" s="3">
        <v>434022.08999999933</v>
      </c>
      <c r="I256" s="3">
        <v>459235.73999999953</v>
      </c>
      <c r="J256" s="3">
        <v>412897.51000000013</v>
      </c>
      <c r="K256" s="3">
        <v>428809.30000000022</v>
      </c>
      <c r="L256" s="3">
        <v>401651.04999999987</v>
      </c>
      <c r="M256" s="3">
        <v>405402.88</v>
      </c>
      <c r="N256" s="3">
        <v>378640.91999999969</v>
      </c>
      <c r="O256" s="3">
        <v>386460.33000000007</v>
      </c>
      <c r="P256" s="3">
        <v>422604.32000000047</v>
      </c>
      <c r="Q256" s="3">
        <v>399882.77000000008</v>
      </c>
      <c r="R256" s="3">
        <v>419893.33000000007</v>
      </c>
      <c r="S256" s="7">
        <f t="shared" si="3"/>
        <v>6936533.2299999995</v>
      </c>
    </row>
    <row r="257" spans="1:19" ht="27.6" customHeight="1" x14ac:dyDescent="0.25">
      <c r="A257" s="86" t="s">
        <v>445</v>
      </c>
      <c r="B257" s="3">
        <v>261366.82</v>
      </c>
      <c r="C257" s="3">
        <v>235302.59000000011</v>
      </c>
      <c r="D257" s="3">
        <v>258999.3499999998</v>
      </c>
      <c r="E257" s="3">
        <v>284436.70000000013</v>
      </c>
      <c r="F257" s="3">
        <v>287223.08000000007</v>
      </c>
      <c r="G257" s="3">
        <v>293631.36000000022</v>
      </c>
      <c r="H257" s="3">
        <v>306423.80000000022</v>
      </c>
      <c r="I257" s="3">
        <v>299758.51000000013</v>
      </c>
      <c r="J257" s="3">
        <v>302441.5</v>
      </c>
      <c r="K257" s="3">
        <v>319044.83000000007</v>
      </c>
      <c r="L257" s="3">
        <v>296317.53999999998</v>
      </c>
      <c r="M257" s="3">
        <v>296282.05000000028</v>
      </c>
      <c r="N257" s="3">
        <v>268004.58</v>
      </c>
      <c r="O257" s="3">
        <v>274021.74999999983</v>
      </c>
      <c r="P257" s="3">
        <v>293508.08000000019</v>
      </c>
      <c r="Q257" s="3">
        <v>246431.27000000011</v>
      </c>
      <c r="R257" s="3">
        <v>276062.5</v>
      </c>
      <c r="S257" s="7">
        <f t="shared" si="3"/>
        <v>4799256.3100000024</v>
      </c>
    </row>
    <row r="258" spans="1:19" ht="27.6" customHeight="1" x14ac:dyDescent="0.25">
      <c r="A258" s="86" t="s">
        <v>444</v>
      </c>
      <c r="B258" s="3">
        <v>695751.21000000066</v>
      </c>
      <c r="C258" s="3">
        <v>716547.53000000014</v>
      </c>
      <c r="D258" s="3">
        <v>819975.62999999989</v>
      </c>
      <c r="E258" s="3">
        <v>747006.51000000024</v>
      </c>
      <c r="F258" s="3">
        <v>702415.99999999988</v>
      </c>
      <c r="G258" s="3">
        <v>732108.58999999962</v>
      </c>
      <c r="H258" s="3">
        <v>725687.11999999988</v>
      </c>
      <c r="I258" s="3">
        <v>751530.27000000014</v>
      </c>
      <c r="J258" s="3">
        <v>763354.07999999938</v>
      </c>
      <c r="K258" s="3">
        <v>765924.01000000047</v>
      </c>
      <c r="L258" s="3">
        <v>704458.15999999992</v>
      </c>
      <c r="M258" s="3">
        <v>667929.53999999969</v>
      </c>
      <c r="N258" s="3">
        <v>633860.58000000042</v>
      </c>
      <c r="O258" s="3">
        <v>607123.0900000002</v>
      </c>
      <c r="P258" s="3">
        <v>590133.54</v>
      </c>
      <c r="Q258" s="3">
        <v>505513.39000000042</v>
      </c>
      <c r="R258" s="3">
        <v>476973.36000000028</v>
      </c>
      <c r="S258" s="7">
        <f t="shared" si="3"/>
        <v>11606292.609999999</v>
      </c>
    </row>
    <row r="259" spans="1:19" ht="27.6" customHeight="1" x14ac:dyDescent="0.25">
      <c r="A259" s="86" t="s">
        <v>443</v>
      </c>
      <c r="B259" s="3">
        <v>42981.68</v>
      </c>
      <c r="C259" s="3">
        <v>34139.430000000008</v>
      </c>
      <c r="D259" s="3">
        <v>42600.389999999992</v>
      </c>
      <c r="E259" s="3">
        <v>43159.380000000019</v>
      </c>
      <c r="F259" s="3">
        <v>40753.94000000001</v>
      </c>
      <c r="G259" s="3">
        <v>44166.860000000008</v>
      </c>
      <c r="H259" s="3">
        <v>65403.850000000013</v>
      </c>
      <c r="I259" s="3">
        <v>56935.53</v>
      </c>
      <c r="J259" s="3">
        <v>45175.27</v>
      </c>
      <c r="K259" s="3">
        <v>39802.780000000013</v>
      </c>
      <c r="L259" s="3">
        <v>37974.629999999997</v>
      </c>
      <c r="M259" s="3">
        <v>41958.33</v>
      </c>
      <c r="N259" s="3">
        <v>34489.270000000011</v>
      </c>
      <c r="O259" s="3">
        <v>35835.80000000001</v>
      </c>
      <c r="P259" s="3">
        <v>42574.55</v>
      </c>
      <c r="Q259" s="3">
        <v>55226.509999999987</v>
      </c>
      <c r="R259" s="3">
        <v>95197.399999999951</v>
      </c>
      <c r="S259" s="7">
        <f t="shared" si="3"/>
        <v>798375.60000000009</v>
      </c>
    </row>
    <row r="260" spans="1:19" ht="27.6" customHeight="1" x14ac:dyDescent="0.25">
      <c r="A260" s="86" t="s">
        <v>442</v>
      </c>
      <c r="B260" s="3">
        <v>491799.51999999932</v>
      </c>
      <c r="C260" s="3">
        <v>429629.390000001</v>
      </c>
      <c r="D260" s="3">
        <v>486106.65</v>
      </c>
      <c r="E260" s="3">
        <v>486580.76000000042</v>
      </c>
      <c r="F260" s="3">
        <v>210766.02</v>
      </c>
      <c r="G260" s="4" t="s">
        <v>10</v>
      </c>
      <c r="H260" s="4" t="s">
        <v>10</v>
      </c>
      <c r="I260" s="4" t="s">
        <v>10</v>
      </c>
      <c r="J260" s="4" t="s">
        <v>10</v>
      </c>
      <c r="K260" s="4" t="s">
        <v>10</v>
      </c>
      <c r="L260" s="3">
        <v>202729.78999999989</v>
      </c>
      <c r="M260" s="3">
        <v>444035.56</v>
      </c>
      <c r="N260" s="3">
        <v>460091.97</v>
      </c>
      <c r="O260" s="3">
        <v>448438.50999999978</v>
      </c>
      <c r="P260" s="3">
        <v>494143.27999999991</v>
      </c>
      <c r="Q260" s="3">
        <v>440079.56999999977</v>
      </c>
      <c r="R260" s="3">
        <v>453365.87000000011</v>
      </c>
      <c r="S260" s="7">
        <f t="shared" ref="S260:S324" si="4">SUM(B260:R260)</f>
        <v>5047766.8900000006</v>
      </c>
    </row>
    <row r="261" spans="1:19" ht="27.6" customHeight="1" x14ac:dyDescent="0.25">
      <c r="A261" s="86" t="s">
        <v>441</v>
      </c>
      <c r="B261" s="3">
        <v>39994.620000000003</v>
      </c>
      <c r="C261" s="3">
        <v>38664.650000000023</v>
      </c>
      <c r="D261" s="3">
        <v>48511.85</v>
      </c>
      <c r="E261" s="3">
        <v>48191.31</v>
      </c>
      <c r="F261" s="3">
        <v>52008.919999999976</v>
      </c>
      <c r="G261" s="3">
        <v>46012.230000000018</v>
      </c>
      <c r="H261" s="3">
        <v>44558.07</v>
      </c>
      <c r="I261" s="3">
        <v>45641.069999999963</v>
      </c>
      <c r="J261" s="3">
        <v>44306.559999999998</v>
      </c>
      <c r="K261" s="3">
        <v>45093.32</v>
      </c>
      <c r="L261" s="3">
        <v>39713.050000000003</v>
      </c>
      <c r="M261" s="3">
        <v>42900.469999999958</v>
      </c>
      <c r="N261" s="3">
        <v>36365.830000000024</v>
      </c>
      <c r="O261" s="3">
        <v>46792.360000000037</v>
      </c>
      <c r="P261" s="3">
        <v>38834.710000000043</v>
      </c>
      <c r="Q261" s="3">
        <v>35831.240000000013</v>
      </c>
      <c r="R261" s="3">
        <v>38249.730000000003</v>
      </c>
      <c r="S261" s="7">
        <f t="shared" si="4"/>
        <v>731669.99</v>
      </c>
    </row>
    <row r="262" spans="1:19" ht="27.6" customHeight="1" x14ac:dyDescent="0.25">
      <c r="A262" s="86" t="s">
        <v>440</v>
      </c>
      <c r="B262" s="3">
        <v>685232.20000000054</v>
      </c>
      <c r="C262" s="3">
        <v>561963.59999999974</v>
      </c>
      <c r="D262" s="3">
        <v>541049.65999999957</v>
      </c>
      <c r="E262" s="3">
        <v>575380.46</v>
      </c>
      <c r="F262" s="3">
        <v>555202.14999999991</v>
      </c>
      <c r="G262" s="3">
        <v>551578.24999999977</v>
      </c>
      <c r="H262" s="3">
        <v>496272.34</v>
      </c>
      <c r="I262" s="3">
        <v>396969.60000000021</v>
      </c>
      <c r="J262" s="3">
        <v>398476.20999999979</v>
      </c>
      <c r="K262" s="3">
        <v>430442.4099999998</v>
      </c>
      <c r="L262" s="3">
        <v>419873.28999999992</v>
      </c>
      <c r="M262" s="3">
        <v>109516.36</v>
      </c>
      <c r="N262" s="4" t="s">
        <v>10</v>
      </c>
      <c r="O262" s="4" t="s">
        <v>10</v>
      </c>
      <c r="P262" s="4" t="s">
        <v>10</v>
      </c>
      <c r="Q262" s="4" t="s">
        <v>10</v>
      </c>
      <c r="R262" s="3">
        <v>237628.56000000011</v>
      </c>
      <c r="S262" s="7">
        <f t="shared" si="4"/>
        <v>5959585.0900000008</v>
      </c>
    </row>
    <row r="263" spans="1:19" ht="27.6" customHeight="1" x14ac:dyDescent="0.25">
      <c r="A263" s="86" t="s">
        <v>439</v>
      </c>
      <c r="B263" s="3">
        <v>197165.40999999989</v>
      </c>
      <c r="C263" s="3">
        <v>196024.4199999999</v>
      </c>
      <c r="D263" s="3">
        <v>235983.34999999989</v>
      </c>
      <c r="E263" s="3">
        <v>231207.75000000009</v>
      </c>
      <c r="F263" s="3">
        <v>245578.40999999989</v>
      </c>
      <c r="G263" s="3">
        <v>246929.06000000011</v>
      </c>
      <c r="H263" s="3">
        <v>291632.53000000003</v>
      </c>
      <c r="I263" s="3">
        <v>282196.10999999993</v>
      </c>
      <c r="J263" s="3">
        <v>258356.11999999979</v>
      </c>
      <c r="K263" s="3">
        <v>284263.0400000001</v>
      </c>
      <c r="L263" s="3">
        <v>242835.80999999991</v>
      </c>
      <c r="M263" s="3">
        <v>257871.56999999989</v>
      </c>
      <c r="N263" s="3">
        <v>203400.84000000011</v>
      </c>
      <c r="O263" s="3">
        <v>214170.34999999989</v>
      </c>
      <c r="P263" s="3">
        <v>250397.46</v>
      </c>
      <c r="Q263" s="3">
        <v>237245.09</v>
      </c>
      <c r="R263" s="3">
        <v>232793.25000000009</v>
      </c>
      <c r="S263" s="7">
        <f t="shared" si="4"/>
        <v>4108050.5699999994</v>
      </c>
    </row>
    <row r="264" spans="1:19" ht="27.6" customHeight="1" x14ac:dyDescent="0.25">
      <c r="A264" s="86" t="s">
        <v>438</v>
      </c>
      <c r="B264" s="3">
        <v>342584.10000000033</v>
      </c>
      <c r="C264" s="3">
        <v>316555.91000000009</v>
      </c>
      <c r="D264" s="3">
        <v>338701.52999999927</v>
      </c>
      <c r="E264" s="3">
        <v>352369.94000000018</v>
      </c>
      <c r="F264" s="3">
        <v>353489.17999999982</v>
      </c>
      <c r="G264" s="3">
        <v>340477.06999999977</v>
      </c>
      <c r="H264" s="3">
        <v>342414.00999999978</v>
      </c>
      <c r="I264" s="3">
        <v>343244.65000000008</v>
      </c>
      <c r="J264" s="3">
        <v>335956.71</v>
      </c>
      <c r="K264" s="3">
        <v>370450.99000000022</v>
      </c>
      <c r="L264" s="3">
        <v>360770.11000000028</v>
      </c>
      <c r="M264" s="3">
        <v>362518.45</v>
      </c>
      <c r="N264" s="3">
        <v>317316.65999999997</v>
      </c>
      <c r="O264" s="3">
        <v>323451.99999999971</v>
      </c>
      <c r="P264" s="3">
        <v>366822.31999999977</v>
      </c>
      <c r="Q264" s="3">
        <v>321713.56999999989</v>
      </c>
      <c r="R264" s="3">
        <v>345202.1</v>
      </c>
      <c r="S264" s="7">
        <f t="shared" si="4"/>
        <v>5834039.2999999989</v>
      </c>
    </row>
    <row r="265" spans="1:19" ht="27.6" customHeight="1" x14ac:dyDescent="0.25">
      <c r="A265" s="86" t="s">
        <v>437</v>
      </c>
      <c r="B265" s="3">
        <v>344505.12999999989</v>
      </c>
      <c r="C265" s="3">
        <v>301802.47000000009</v>
      </c>
      <c r="D265" s="3">
        <v>338683.99000000011</v>
      </c>
      <c r="E265" s="3">
        <v>382163.47999999992</v>
      </c>
      <c r="F265" s="3">
        <v>372062.35</v>
      </c>
      <c r="G265" s="3">
        <v>348630.53000000009</v>
      </c>
      <c r="H265" s="3">
        <v>372348.35000000009</v>
      </c>
      <c r="I265" s="3">
        <v>397838.53000000009</v>
      </c>
      <c r="J265" s="3">
        <v>366045.27000000008</v>
      </c>
      <c r="K265" s="3">
        <v>352965.10999999993</v>
      </c>
      <c r="L265" s="3">
        <v>366661.21999999991</v>
      </c>
      <c r="M265" s="3">
        <v>331155.62000000029</v>
      </c>
      <c r="N265" s="3">
        <v>314965.56000000052</v>
      </c>
      <c r="O265" s="3">
        <v>282527.02000000019</v>
      </c>
      <c r="P265" s="3">
        <v>274210.81999999989</v>
      </c>
      <c r="Q265" s="3">
        <v>261919.26999999979</v>
      </c>
      <c r="R265" s="3">
        <v>261190.75000000009</v>
      </c>
      <c r="S265" s="7">
        <f t="shared" si="4"/>
        <v>5669675.4700000007</v>
      </c>
    </row>
    <row r="266" spans="1:19" ht="27.6" customHeight="1" x14ac:dyDescent="0.25">
      <c r="A266" s="86" t="s">
        <v>436</v>
      </c>
      <c r="B266" s="3">
        <v>36776.390000000007</v>
      </c>
      <c r="C266" s="3">
        <v>33082.15</v>
      </c>
      <c r="D266" s="3">
        <v>31719.69999999999</v>
      </c>
      <c r="E266" s="3">
        <v>29261.76999999999</v>
      </c>
      <c r="F266" s="3">
        <v>30919.540000000019</v>
      </c>
      <c r="G266" s="3">
        <v>33981.99</v>
      </c>
      <c r="H266" s="3">
        <v>33177.51</v>
      </c>
      <c r="I266" s="3">
        <v>30289.16</v>
      </c>
      <c r="J266" s="3">
        <v>33326.410000000003</v>
      </c>
      <c r="K266" s="3">
        <v>32664.580000000009</v>
      </c>
      <c r="L266" s="3">
        <v>26293.180000000018</v>
      </c>
      <c r="M266" s="3">
        <v>39794.42</v>
      </c>
      <c r="N266" s="3">
        <v>34665.99</v>
      </c>
      <c r="O266" s="3">
        <v>33153.649999999987</v>
      </c>
      <c r="P266" s="3">
        <v>32495.33</v>
      </c>
      <c r="Q266" s="3">
        <v>30947.320000000011</v>
      </c>
      <c r="R266" s="3">
        <v>38321.019999999997</v>
      </c>
      <c r="S266" s="7">
        <f t="shared" si="4"/>
        <v>560870.11</v>
      </c>
    </row>
    <row r="267" spans="1:19" ht="27.6" customHeight="1" x14ac:dyDescent="0.25">
      <c r="A267" s="86" t="s">
        <v>435</v>
      </c>
      <c r="B267" s="3">
        <v>325050.6700000001</v>
      </c>
      <c r="C267" s="3">
        <v>310016.64999999991</v>
      </c>
      <c r="D267" s="3">
        <v>352899.51999999979</v>
      </c>
      <c r="E267" s="3">
        <v>340003.61999999988</v>
      </c>
      <c r="F267" s="3">
        <v>350929.23</v>
      </c>
      <c r="G267" s="3">
        <v>328092.31000000011</v>
      </c>
      <c r="H267" s="3">
        <v>382167.38000000041</v>
      </c>
      <c r="I267" s="3">
        <v>387195.28999999951</v>
      </c>
      <c r="J267" s="3">
        <v>339908.26000000013</v>
      </c>
      <c r="K267" s="3">
        <v>342776.71000000043</v>
      </c>
      <c r="L267" s="3">
        <v>312538.17</v>
      </c>
      <c r="M267" s="3">
        <v>321566.19999999978</v>
      </c>
      <c r="N267" s="3">
        <v>289049.15000000002</v>
      </c>
      <c r="O267" s="3">
        <v>311944.72999999981</v>
      </c>
      <c r="P267" s="3">
        <v>304508.22000000032</v>
      </c>
      <c r="Q267" s="3">
        <v>288387.80999999988</v>
      </c>
      <c r="R267" s="3">
        <v>319812.95</v>
      </c>
      <c r="S267" s="7">
        <f t="shared" si="4"/>
        <v>5606846.8700000001</v>
      </c>
    </row>
    <row r="268" spans="1:19" ht="27.6" customHeight="1" x14ac:dyDescent="0.25">
      <c r="A268" s="86" t="s">
        <v>434</v>
      </c>
      <c r="B268" s="3">
        <v>305561.15000000008</v>
      </c>
      <c r="C268" s="3">
        <v>269591.13000000018</v>
      </c>
      <c r="D268" s="3">
        <v>314131.92999999982</v>
      </c>
      <c r="E268" s="3">
        <v>297140.83000000007</v>
      </c>
      <c r="F268" s="3">
        <v>188728.6700000001</v>
      </c>
      <c r="G268" s="3">
        <v>175936.87</v>
      </c>
      <c r="H268" s="3">
        <v>249061.52999999991</v>
      </c>
      <c r="I268" s="3">
        <v>320888.65999999992</v>
      </c>
      <c r="J268" s="3">
        <v>314039.5</v>
      </c>
      <c r="K268" s="3">
        <v>342477.31999999989</v>
      </c>
      <c r="L268" s="3">
        <v>341222.25999999989</v>
      </c>
      <c r="M268" s="3">
        <v>358879.83</v>
      </c>
      <c r="N268" s="3">
        <v>340909.16000000032</v>
      </c>
      <c r="O268" s="3">
        <v>347414.8000000001</v>
      </c>
      <c r="P268" s="3">
        <v>353644.74</v>
      </c>
      <c r="Q268" s="3">
        <v>299540.40000000008</v>
      </c>
      <c r="R268" s="3">
        <v>319328.81000000011</v>
      </c>
      <c r="S268" s="7">
        <f t="shared" si="4"/>
        <v>5138497.5900000008</v>
      </c>
    </row>
    <row r="269" spans="1:19" ht="27.6" customHeight="1" x14ac:dyDescent="0.25">
      <c r="A269" s="86" t="s">
        <v>433</v>
      </c>
      <c r="B269" s="3">
        <v>1006678.8599999991</v>
      </c>
      <c r="C269" s="3">
        <v>829031.41000000027</v>
      </c>
      <c r="D269" s="3">
        <v>848518.15999999898</v>
      </c>
      <c r="E269" s="3">
        <v>846265.39800000028</v>
      </c>
      <c r="F269" s="3">
        <v>875181.35600000003</v>
      </c>
      <c r="G269" s="3">
        <v>822769.53000000026</v>
      </c>
      <c r="H269" s="3">
        <v>856363.30999999971</v>
      </c>
      <c r="I269" s="3">
        <v>879272.12</v>
      </c>
      <c r="J269" s="3">
        <v>873464.15000000119</v>
      </c>
      <c r="K269" s="3">
        <v>922142.22000000055</v>
      </c>
      <c r="L269" s="3">
        <v>895943.06</v>
      </c>
      <c r="M269" s="3">
        <v>941935.30000000063</v>
      </c>
      <c r="N269" s="3">
        <v>854512.8699999993</v>
      </c>
      <c r="O269" s="3">
        <v>838666.68000000017</v>
      </c>
      <c r="P269" s="3">
        <v>806317.52000000048</v>
      </c>
      <c r="Q269" s="3">
        <v>683105.03000000026</v>
      </c>
      <c r="R269" s="3">
        <v>696092.31999999937</v>
      </c>
      <c r="S269" s="7">
        <f t="shared" si="4"/>
        <v>14476259.294000003</v>
      </c>
    </row>
    <row r="270" spans="1:19" ht="27.6" customHeight="1" x14ac:dyDescent="0.25">
      <c r="A270" s="86" t="s">
        <v>432</v>
      </c>
      <c r="B270" s="3">
        <v>243908.87999999989</v>
      </c>
      <c r="C270" s="3">
        <v>229157.03</v>
      </c>
      <c r="D270" s="3">
        <v>289963.50999999978</v>
      </c>
      <c r="E270" s="3">
        <v>299336.55999999988</v>
      </c>
      <c r="F270" s="3">
        <v>324640.30000000022</v>
      </c>
      <c r="G270" s="3">
        <v>330150.53999999998</v>
      </c>
      <c r="H270" s="3">
        <v>344773.95999999979</v>
      </c>
      <c r="I270" s="3">
        <v>344598.8400000002</v>
      </c>
      <c r="J270" s="3">
        <v>321721.40000000008</v>
      </c>
      <c r="K270" s="3">
        <v>361357.09</v>
      </c>
      <c r="L270" s="3">
        <v>312167.01999999973</v>
      </c>
      <c r="M270" s="3">
        <v>303985.53000000009</v>
      </c>
      <c r="N270" s="3">
        <v>196435.7</v>
      </c>
      <c r="O270" s="3">
        <v>197808.05</v>
      </c>
      <c r="P270" s="3">
        <v>227009.99999999991</v>
      </c>
      <c r="Q270" s="3">
        <v>222312.34</v>
      </c>
      <c r="R270" s="3">
        <v>231084.1299999998</v>
      </c>
      <c r="S270" s="7">
        <f t="shared" si="4"/>
        <v>4780410.879999999</v>
      </c>
    </row>
    <row r="271" spans="1:19" ht="27.6" customHeight="1" x14ac:dyDescent="0.25">
      <c r="A271" s="86" t="s">
        <v>431</v>
      </c>
      <c r="B271" s="3">
        <v>561072.02000000025</v>
      </c>
      <c r="C271" s="3">
        <v>488949.08000000007</v>
      </c>
      <c r="D271" s="3">
        <v>505995.07999999961</v>
      </c>
      <c r="E271" s="3">
        <v>481319.91000000038</v>
      </c>
      <c r="F271" s="3">
        <v>522433.47</v>
      </c>
      <c r="G271" s="3">
        <v>501399.39000000007</v>
      </c>
      <c r="H271" s="3">
        <v>579844.45999999961</v>
      </c>
      <c r="I271" s="3">
        <v>586329.49000000011</v>
      </c>
      <c r="J271" s="3">
        <v>535876.01000000013</v>
      </c>
      <c r="K271" s="3">
        <v>539633.74</v>
      </c>
      <c r="L271" s="3">
        <v>483684.17999999959</v>
      </c>
      <c r="M271" s="3">
        <v>498953.79</v>
      </c>
      <c r="N271" s="3">
        <v>410501.51</v>
      </c>
      <c r="O271" s="3">
        <v>446874.87000000023</v>
      </c>
      <c r="P271" s="3">
        <v>461740.53000000038</v>
      </c>
      <c r="Q271" s="3">
        <v>418215.41999999993</v>
      </c>
      <c r="R271" s="3">
        <v>436596.25000000012</v>
      </c>
      <c r="S271" s="7">
        <f t="shared" si="4"/>
        <v>8459419.2000000011</v>
      </c>
    </row>
    <row r="272" spans="1:19" ht="27.6" customHeight="1" x14ac:dyDescent="0.25">
      <c r="A272" s="86" t="s">
        <v>430</v>
      </c>
      <c r="B272" s="3">
        <v>230222.15000000011</v>
      </c>
      <c r="C272" s="3">
        <v>247065.49000000011</v>
      </c>
      <c r="D272" s="3">
        <v>255412.18000000011</v>
      </c>
      <c r="E272" s="3">
        <v>255018.08000000019</v>
      </c>
      <c r="F272" s="3">
        <v>271913.2799999998</v>
      </c>
      <c r="G272" s="3">
        <v>282087.90000000002</v>
      </c>
      <c r="H272" s="3">
        <v>292474.89000000007</v>
      </c>
      <c r="I272" s="3">
        <v>289032.69000000018</v>
      </c>
      <c r="J272" s="3">
        <v>273308.0399999998</v>
      </c>
      <c r="K272" s="3">
        <v>274566.46999999997</v>
      </c>
      <c r="L272" s="3">
        <v>264578.8</v>
      </c>
      <c r="M272" s="3">
        <v>267394.39</v>
      </c>
      <c r="N272" s="3">
        <v>227382.81000000011</v>
      </c>
      <c r="O272" s="3">
        <v>220294.82999999981</v>
      </c>
      <c r="P272" s="3">
        <v>220742.56</v>
      </c>
      <c r="Q272" s="3">
        <v>192500.00999999989</v>
      </c>
      <c r="R272" s="3">
        <v>159889.40000000011</v>
      </c>
      <c r="S272" s="7">
        <f t="shared" si="4"/>
        <v>4223883.97</v>
      </c>
    </row>
    <row r="273" spans="1:19" ht="27.6" customHeight="1" x14ac:dyDescent="0.25">
      <c r="A273" s="86" t="s">
        <v>429</v>
      </c>
      <c r="B273" s="3">
        <v>149521.0199999999</v>
      </c>
      <c r="C273" s="3">
        <v>143435.5400000001</v>
      </c>
      <c r="D273" s="3">
        <v>161963.5100000001</v>
      </c>
      <c r="E273" s="3">
        <v>157438.87</v>
      </c>
      <c r="F273" s="3">
        <v>172227.67</v>
      </c>
      <c r="G273" s="3">
        <v>176540.84</v>
      </c>
      <c r="H273" s="3">
        <v>187699.8799999998</v>
      </c>
      <c r="I273" s="3">
        <v>197213.53999999989</v>
      </c>
      <c r="J273" s="3">
        <v>172385.42</v>
      </c>
      <c r="K273" s="3">
        <v>178060.09000000011</v>
      </c>
      <c r="L273" s="3">
        <v>170007.94000000009</v>
      </c>
      <c r="M273" s="3">
        <v>179006.07999999999</v>
      </c>
      <c r="N273" s="3">
        <v>161465.4200000001</v>
      </c>
      <c r="O273" s="3">
        <v>155530.56000000011</v>
      </c>
      <c r="P273" s="3">
        <v>163149.5400000001</v>
      </c>
      <c r="Q273" s="3">
        <v>156927.37000000011</v>
      </c>
      <c r="R273" s="3">
        <v>187236.0500000001</v>
      </c>
      <c r="S273" s="7">
        <f t="shared" si="4"/>
        <v>2869809.3400000003</v>
      </c>
    </row>
    <row r="274" spans="1:19" ht="27.6" customHeight="1" x14ac:dyDescent="0.25">
      <c r="A274" s="86" t="s">
        <v>428</v>
      </c>
      <c r="B274" s="3">
        <v>539530.72000000032</v>
      </c>
      <c r="C274" s="3">
        <v>465479.85999999993</v>
      </c>
      <c r="D274" s="3">
        <v>540782.51999999944</v>
      </c>
      <c r="E274" s="3">
        <v>556290.94999999984</v>
      </c>
      <c r="F274" s="3">
        <v>571906.9100000005</v>
      </c>
      <c r="G274" s="3">
        <v>557004.42000000027</v>
      </c>
      <c r="H274" s="3">
        <v>623982.31999999913</v>
      </c>
      <c r="I274" s="3">
        <v>635510.25999999954</v>
      </c>
      <c r="J274" s="3">
        <v>562856.97999999975</v>
      </c>
      <c r="K274" s="3">
        <v>625181.41999999993</v>
      </c>
      <c r="L274" s="3">
        <v>575993.69000000064</v>
      </c>
      <c r="M274" s="3">
        <v>594145.06000000017</v>
      </c>
      <c r="N274" s="3">
        <v>535727.92000000004</v>
      </c>
      <c r="O274" s="3">
        <v>555125.79999999946</v>
      </c>
      <c r="P274" s="3">
        <v>572423.9999999993</v>
      </c>
      <c r="Q274" s="3">
        <v>507793.76000000047</v>
      </c>
      <c r="R274" s="3">
        <v>547356.66000000027</v>
      </c>
      <c r="S274" s="7">
        <f t="shared" si="4"/>
        <v>9567093.2499999981</v>
      </c>
    </row>
    <row r="275" spans="1:19" ht="27.6" customHeight="1" x14ac:dyDescent="0.25">
      <c r="A275" s="86" t="s">
        <v>427</v>
      </c>
      <c r="B275" s="3">
        <v>453574.85999999952</v>
      </c>
      <c r="C275" s="3">
        <v>408264.75999999972</v>
      </c>
      <c r="D275" s="3">
        <v>460616.3</v>
      </c>
      <c r="E275" s="3">
        <v>466827.07000000041</v>
      </c>
      <c r="F275" s="3">
        <v>491349.63000000012</v>
      </c>
      <c r="G275" s="3">
        <v>494114.92000000027</v>
      </c>
      <c r="H275" s="3">
        <v>505208.01999999938</v>
      </c>
      <c r="I275" s="3">
        <v>510205.75000000052</v>
      </c>
      <c r="J275" s="3">
        <v>486512.2800000002</v>
      </c>
      <c r="K275" s="3">
        <v>505710.89999999962</v>
      </c>
      <c r="L275" s="3">
        <v>487932.36000000063</v>
      </c>
      <c r="M275" s="3">
        <v>494171.83000000007</v>
      </c>
      <c r="N275" s="3">
        <v>444919.28000000038</v>
      </c>
      <c r="O275" s="3">
        <v>447937.74999999988</v>
      </c>
      <c r="P275" s="3">
        <v>455635.36000000051</v>
      </c>
      <c r="Q275" s="3">
        <v>393712.50999999989</v>
      </c>
      <c r="R275" s="3">
        <v>411355.49000000011</v>
      </c>
      <c r="S275" s="7">
        <f t="shared" si="4"/>
        <v>7918049.0700000012</v>
      </c>
    </row>
    <row r="276" spans="1:19" ht="27.6" customHeight="1" x14ac:dyDescent="0.25">
      <c r="A276" s="86" t="s">
        <v>426</v>
      </c>
      <c r="B276" s="3">
        <v>627982.98000000033</v>
      </c>
      <c r="C276" s="3">
        <v>596961.61999999906</v>
      </c>
      <c r="D276" s="3">
        <v>668961.7899999998</v>
      </c>
      <c r="E276" s="3">
        <v>715349.03000000096</v>
      </c>
      <c r="F276" s="3">
        <v>712289.04</v>
      </c>
      <c r="G276" s="3">
        <v>732338.88999999955</v>
      </c>
      <c r="H276" s="3">
        <v>739812.33</v>
      </c>
      <c r="I276" s="3">
        <v>739679.0699999996</v>
      </c>
      <c r="J276" s="3">
        <v>737470.82999999903</v>
      </c>
      <c r="K276" s="3">
        <v>769878.8</v>
      </c>
      <c r="L276" s="3">
        <v>724061.87000000011</v>
      </c>
      <c r="M276" s="3">
        <v>731202.46999999974</v>
      </c>
      <c r="N276" s="3">
        <v>656065.26999999955</v>
      </c>
      <c r="O276" s="3">
        <v>611095.54000000062</v>
      </c>
      <c r="P276" s="3">
        <v>682717.80999999994</v>
      </c>
      <c r="Q276" s="3">
        <v>562907.47999999975</v>
      </c>
      <c r="R276" s="3">
        <v>629961.95000000019</v>
      </c>
      <c r="S276" s="7">
        <f t="shared" si="4"/>
        <v>11638736.77</v>
      </c>
    </row>
    <row r="277" spans="1:19" ht="27.6" customHeight="1" x14ac:dyDescent="0.25">
      <c r="A277" s="86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7"/>
    </row>
    <row r="278" spans="1:19" ht="27.6" customHeight="1" x14ac:dyDescent="0.25">
      <c r="A278" s="86" t="s">
        <v>425</v>
      </c>
      <c r="B278" s="3">
        <v>247769.69000000021</v>
      </c>
      <c r="C278" s="3">
        <v>211851.20000000019</v>
      </c>
      <c r="D278" s="3">
        <v>242393.93999999989</v>
      </c>
      <c r="E278" s="3">
        <v>257722.30000000031</v>
      </c>
      <c r="F278" s="3">
        <v>272701.13999999978</v>
      </c>
      <c r="G278" s="3">
        <v>275884.35000000009</v>
      </c>
      <c r="H278" s="3">
        <v>275010.6399999999</v>
      </c>
      <c r="I278" s="3">
        <v>268758.77999999968</v>
      </c>
      <c r="J278" s="3">
        <v>257653.0199999999</v>
      </c>
      <c r="K278" s="3">
        <v>281090.98000000021</v>
      </c>
      <c r="L278" s="3">
        <v>272505.79999999987</v>
      </c>
      <c r="M278" s="3">
        <v>277300.94000000012</v>
      </c>
      <c r="N278" s="3">
        <v>250154.85</v>
      </c>
      <c r="O278" s="3">
        <v>251483.89</v>
      </c>
      <c r="P278" s="3">
        <v>269330.24999999988</v>
      </c>
      <c r="Q278" s="3">
        <v>247138.1299999998</v>
      </c>
      <c r="R278" s="3">
        <v>268010.82</v>
      </c>
      <c r="S278" s="7">
        <f t="shared" si="4"/>
        <v>4426760.72</v>
      </c>
    </row>
    <row r="279" spans="1:19" ht="27.6" customHeight="1" x14ac:dyDescent="0.25">
      <c r="A279" s="86" t="s">
        <v>424</v>
      </c>
      <c r="B279" s="3">
        <v>258732.83</v>
      </c>
      <c r="C279" s="3">
        <v>229073.55000000019</v>
      </c>
      <c r="D279" s="3">
        <v>254274.0999999998</v>
      </c>
      <c r="E279" s="3">
        <v>249022.95</v>
      </c>
      <c r="F279" s="3">
        <v>255096.52</v>
      </c>
      <c r="G279" s="3">
        <v>265979.46000000002</v>
      </c>
      <c r="H279" s="3">
        <v>280872.21999999991</v>
      </c>
      <c r="I279" s="3">
        <v>271009.33</v>
      </c>
      <c r="J279" s="3">
        <v>265059.40999999997</v>
      </c>
      <c r="K279" s="3">
        <v>304968.03000000003</v>
      </c>
      <c r="L279" s="3">
        <v>246356.23999999979</v>
      </c>
      <c r="M279" s="3">
        <v>248454.93999999989</v>
      </c>
      <c r="N279" s="3">
        <v>207484.5999999998</v>
      </c>
      <c r="O279" s="3">
        <v>208303.11999999991</v>
      </c>
      <c r="P279" s="3">
        <v>224213.53</v>
      </c>
      <c r="Q279" s="3">
        <v>247781.58999999991</v>
      </c>
      <c r="R279" s="3">
        <v>226290.93000000011</v>
      </c>
      <c r="S279" s="7">
        <f t="shared" si="4"/>
        <v>4242973.3499999996</v>
      </c>
    </row>
    <row r="280" spans="1:19" ht="27.6" customHeight="1" x14ac:dyDescent="0.25">
      <c r="A280" s="86" t="s">
        <v>423</v>
      </c>
      <c r="B280" s="3">
        <v>578016.15999999945</v>
      </c>
      <c r="C280" s="3">
        <v>493372.36999999982</v>
      </c>
      <c r="D280" s="3">
        <v>556665.19999999949</v>
      </c>
      <c r="E280" s="3">
        <v>610019.51999999944</v>
      </c>
      <c r="F280" s="3">
        <v>574654.45999999985</v>
      </c>
      <c r="G280" s="3">
        <v>570162.04000000027</v>
      </c>
      <c r="H280" s="3">
        <v>653519.5500000004</v>
      </c>
      <c r="I280" s="3">
        <v>657572.87000000011</v>
      </c>
      <c r="J280" s="3">
        <v>631618.39</v>
      </c>
      <c r="K280" s="3">
        <v>610434.64000000106</v>
      </c>
      <c r="L280" s="3">
        <v>547489.38999999955</v>
      </c>
      <c r="M280" s="3">
        <v>511275.53999999992</v>
      </c>
      <c r="N280" s="3">
        <v>514388.50999999972</v>
      </c>
      <c r="O280" s="3">
        <v>531753.80000000075</v>
      </c>
      <c r="P280" s="3">
        <v>543600.91000000015</v>
      </c>
      <c r="Q280" s="3">
        <v>488825.55000000063</v>
      </c>
      <c r="R280" s="3">
        <v>550601.61999999895</v>
      </c>
      <c r="S280" s="7">
        <f t="shared" si="4"/>
        <v>9623970.5199999996</v>
      </c>
    </row>
    <row r="281" spans="1:19" ht="27.6" customHeight="1" x14ac:dyDescent="0.25">
      <c r="A281" s="86" t="s">
        <v>422</v>
      </c>
      <c r="B281" s="3">
        <v>302833.44000000041</v>
      </c>
      <c r="C281" s="3">
        <v>272912.02000000008</v>
      </c>
      <c r="D281" s="3">
        <v>314746.74000000011</v>
      </c>
      <c r="E281" s="3">
        <v>326515.21999999997</v>
      </c>
      <c r="F281" s="3">
        <v>412910.03999999951</v>
      </c>
      <c r="G281" s="3">
        <v>436319.33999999962</v>
      </c>
      <c r="H281" s="3">
        <v>504220.66</v>
      </c>
      <c r="I281" s="3">
        <v>479916.44000000012</v>
      </c>
      <c r="J281" s="3">
        <v>426759</v>
      </c>
      <c r="K281" s="3">
        <v>435981.22000000038</v>
      </c>
      <c r="L281" s="3">
        <v>375529.71999999968</v>
      </c>
      <c r="M281" s="3">
        <v>332850.47999999969</v>
      </c>
      <c r="N281" s="3">
        <v>296326.51</v>
      </c>
      <c r="O281" s="3">
        <v>291088.50999999949</v>
      </c>
      <c r="P281" s="3">
        <v>315177.78999999992</v>
      </c>
      <c r="Q281" s="3">
        <v>301729.97000000032</v>
      </c>
      <c r="R281" s="3">
        <v>292788.46000000008</v>
      </c>
      <c r="S281" s="7">
        <f t="shared" si="4"/>
        <v>6118605.5599999987</v>
      </c>
    </row>
    <row r="282" spans="1:19" ht="27.6" customHeight="1" x14ac:dyDescent="0.25">
      <c r="A282" s="86" t="s">
        <v>421</v>
      </c>
      <c r="B282" s="3">
        <v>191040.93999999989</v>
      </c>
      <c r="C282" s="3">
        <v>174343.16</v>
      </c>
      <c r="D282" s="3">
        <v>200856.9899999999</v>
      </c>
      <c r="E282" s="3">
        <v>207249.56000000011</v>
      </c>
      <c r="F282" s="3">
        <v>236250.43</v>
      </c>
      <c r="G282" s="3">
        <v>228659.27999999991</v>
      </c>
      <c r="H282" s="3">
        <v>228258.38</v>
      </c>
      <c r="I282" s="3">
        <v>225637.33999999991</v>
      </c>
      <c r="J282" s="3">
        <v>221522.1399999999</v>
      </c>
      <c r="K282" s="3">
        <v>238750.16</v>
      </c>
      <c r="L282" s="3">
        <v>223840.89999999991</v>
      </c>
      <c r="M282" s="3">
        <v>229863.7300000001</v>
      </c>
      <c r="N282" s="3">
        <v>207538.32</v>
      </c>
      <c r="O282" s="3">
        <v>209727.62999999989</v>
      </c>
      <c r="P282" s="3">
        <v>213264.65999999989</v>
      </c>
      <c r="Q282" s="3">
        <v>175999.43000000011</v>
      </c>
      <c r="R282" s="3">
        <v>189461.79000000021</v>
      </c>
      <c r="S282" s="7">
        <f t="shared" si="4"/>
        <v>3602264.8399999989</v>
      </c>
    </row>
    <row r="283" spans="1:19" ht="27.6" customHeight="1" x14ac:dyDescent="0.25">
      <c r="A283" s="86" t="s">
        <v>420</v>
      </c>
      <c r="B283" s="3">
        <v>327745.46999999991</v>
      </c>
      <c r="C283" s="3">
        <v>301600.2099999999</v>
      </c>
      <c r="D283" s="3">
        <v>333707.16000000009</v>
      </c>
      <c r="E283" s="3">
        <v>388671.17000000027</v>
      </c>
      <c r="F283" s="3">
        <v>385611.19000000018</v>
      </c>
      <c r="G283" s="3">
        <v>440736.34999999963</v>
      </c>
      <c r="H283" s="3">
        <v>437000.67</v>
      </c>
      <c r="I283" s="3">
        <v>378003.77999999939</v>
      </c>
      <c r="J283" s="3">
        <v>384170.93999999942</v>
      </c>
      <c r="K283" s="3">
        <v>379962.92</v>
      </c>
      <c r="L283" s="3">
        <v>356964.97</v>
      </c>
      <c r="M283" s="3">
        <v>338465.15</v>
      </c>
      <c r="N283" s="3">
        <v>286546.77000000008</v>
      </c>
      <c r="O283" s="3">
        <v>287507.22999999992</v>
      </c>
      <c r="P283" s="3">
        <v>228772.1400000001</v>
      </c>
      <c r="Q283" s="3">
        <v>107163.5800000001</v>
      </c>
      <c r="R283" s="3">
        <v>122978.87</v>
      </c>
      <c r="S283" s="7">
        <f t="shared" si="4"/>
        <v>5485608.5699999984</v>
      </c>
    </row>
    <row r="284" spans="1:19" ht="27.6" customHeight="1" x14ac:dyDescent="0.25">
      <c r="A284" s="86" t="s">
        <v>419</v>
      </c>
      <c r="B284" s="3">
        <v>511752.45</v>
      </c>
      <c r="C284" s="3">
        <v>461012.91</v>
      </c>
      <c r="D284" s="3">
        <v>555741.94999999891</v>
      </c>
      <c r="E284" s="3">
        <v>634657.70000000054</v>
      </c>
      <c r="F284" s="3">
        <v>708125.69999999984</v>
      </c>
      <c r="G284" s="3">
        <v>756300.98999999987</v>
      </c>
      <c r="H284" s="3">
        <v>774372.77000000165</v>
      </c>
      <c r="I284" s="3">
        <v>780589.96999999986</v>
      </c>
      <c r="J284" s="3">
        <v>739384.54999999981</v>
      </c>
      <c r="K284" s="3">
        <v>799879.02000000037</v>
      </c>
      <c r="L284" s="3">
        <v>714335.09000000032</v>
      </c>
      <c r="M284" s="3">
        <v>683702.7900000005</v>
      </c>
      <c r="N284" s="3">
        <v>575509.76000000001</v>
      </c>
      <c r="O284" s="3">
        <v>610307.31999999937</v>
      </c>
      <c r="P284" s="3">
        <v>681927.81000000052</v>
      </c>
      <c r="Q284" s="3">
        <v>672559.6399999999</v>
      </c>
      <c r="R284" s="3">
        <v>737132.0200000006</v>
      </c>
      <c r="S284" s="7">
        <f t="shared" si="4"/>
        <v>11397292.440000005</v>
      </c>
    </row>
    <row r="285" spans="1:19" ht="27.6" customHeight="1" x14ac:dyDescent="0.25">
      <c r="A285" s="86" t="s">
        <v>418</v>
      </c>
      <c r="B285" s="3">
        <v>231295.12000000049</v>
      </c>
      <c r="C285" s="3">
        <v>227961.22000000009</v>
      </c>
      <c r="D285" s="3">
        <v>284289.27</v>
      </c>
      <c r="E285" s="3">
        <v>279750.83999999991</v>
      </c>
      <c r="F285" s="3">
        <v>293168.98000000027</v>
      </c>
      <c r="G285" s="3">
        <v>293660.7899999998</v>
      </c>
      <c r="H285" s="3">
        <v>344209.09999999992</v>
      </c>
      <c r="I285" s="3">
        <v>352037.98999999982</v>
      </c>
      <c r="J285" s="3">
        <v>328007.85999999981</v>
      </c>
      <c r="K285" s="3">
        <v>319325.27</v>
      </c>
      <c r="L285" s="3">
        <v>279967.5399999998</v>
      </c>
      <c r="M285" s="3">
        <v>286478.59000000003</v>
      </c>
      <c r="N285" s="3">
        <v>257257.6400000001</v>
      </c>
      <c r="O285" s="3">
        <v>269014.09999999998</v>
      </c>
      <c r="P285" s="3">
        <v>289078.24999999971</v>
      </c>
      <c r="Q285" s="3">
        <v>265101.71999999991</v>
      </c>
      <c r="R285" s="3">
        <v>275894.37999999989</v>
      </c>
      <c r="S285" s="7">
        <f t="shared" si="4"/>
        <v>4876498.6599999992</v>
      </c>
    </row>
    <row r="286" spans="1:19" ht="27.6" customHeight="1" x14ac:dyDescent="0.25">
      <c r="A286" s="86" t="s">
        <v>417</v>
      </c>
      <c r="B286" s="3">
        <v>231325.4</v>
      </c>
      <c r="C286" s="3">
        <v>204033.19000000009</v>
      </c>
      <c r="D286" s="3">
        <v>249679.09999999989</v>
      </c>
      <c r="E286" s="3">
        <v>242562.31999999989</v>
      </c>
      <c r="F286" s="3">
        <v>240254.9499999999</v>
      </c>
      <c r="G286" s="3">
        <v>225345.61999999991</v>
      </c>
      <c r="H286" s="3">
        <v>250949.14</v>
      </c>
      <c r="I286" s="3">
        <v>251295.1</v>
      </c>
      <c r="J286" s="3">
        <v>254647.93999999989</v>
      </c>
      <c r="K286" s="3">
        <v>279742.32999999978</v>
      </c>
      <c r="L286" s="3">
        <v>256142.81000000011</v>
      </c>
      <c r="M286" s="3">
        <v>247148.85000000021</v>
      </c>
      <c r="N286" s="3">
        <v>226982.7199999998</v>
      </c>
      <c r="O286" s="3">
        <v>221094.38</v>
      </c>
      <c r="P286" s="3">
        <v>230892.31</v>
      </c>
      <c r="Q286" s="3">
        <v>220801.55999999991</v>
      </c>
      <c r="R286" s="3">
        <v>171652.11999999991</v>
      </c>
      <c r="S286" s="7">
        <f t="shared" si="4"/>
        <v>4004549.8399999994</v>
      </c>
    </row>
    <row r="287" spans="1:19" ht="27.6" customHeight="1" x14ac:dyDescent="0.25">
      <c r="A287" s="86" t="s">
        <v>416</v>
      </c>
      <c r="B287" s="3">
        <v>170487.41</v>
      </c>
      <c r="C287" s="3">
        <v>155398.62999999989</v>
      </c>
      <c r="D287" s="3">
        <v>168764.67</v>
      </c>
      <c r="E287" s="3">
        <v>173970.2600000001</v>
      </c>
      <c r="F287" s="3">
        <v>183302.67999999991</v>
      </c>
      <c r="G287" s="3">
        <v>192420.7399999999</v>
      </c>
      <c r="H287" s="3">
        <v>193423.75</v>
      </c>
      <c r="I287" s="3">
        <v>189196.81</v>
      </c>
      <c r="J287" s="3">
        <v>185504.37000000011</v>
      </c>
      <c r="K287" s="3">
        <v>196079.10999999981</v>
      </c>
      <c r="L287" s="3">
        <v>190779.75000000009</v>
      </c>
      <c r="M287" s="3">
        <v>196711.40000000011</v>
      </c>
      <c r="N287" s="3">
        <v>181382.8599999999</v>
      </c>
      <c r="O287" s="3">
        <v>177830.93999999989</v>
      </c>
      <c r="P287" s="3">
        <v>184857.48</v>
      </c>
      <c r="Q287" s="3">
        <v>164686.6099999999</v>
      </c>
      <c r="R287" s="3">
        <v>182899.24999999991</v>
      </c>
      <c r="S287" s="7">
        <f t="shared" si="4"/>
        <v>3087696.7199999997</v>
      </c>
    </row>
    <row r="288" spans="1:19" ht="27.6" customHeight="1" x14ac:dyDescent="0.25">
      <c r="A288" s="86" t="s">
        <v>415</v>
      </c>
      <c r="B288" s="3">
        <v>665940.66999999946</v>
      </c>
      <c r="C288" s="3">
        <v>575332.56000000041</v>
      </c>
      <c r="D288" s="3">
        <v>633064.8000000004</v>
      </c>
      <c r="E288" s="3">
        <v>642461.89999999967</v>
      </c>
      <c r="F288" s="3">
        <v>629713.52999999956</v>
      </c>
      <c r="G288" s="3">
        <v>613085.91999999934</v>
      </c>
      <c r="H288" s="3">
        <v>631051.83999999962</v>
      </c>
      <c r="I288" s="3">
        <v>638367.26000000047</v>
      </c>
      <c r="J288" s="3">
        <v>603217.64</v>
      </c>
      <c r="K288" s="3">
        <v>600156.03000000049</v>
      </c>
      <c r="L288" s="3">
        <v>616040.08999999973</v>
      </c>
      <c r="M288" s="3">
        <v>647522.57000000053</v>
      </c>
      <c r="N288" s="3">
        <v>591064.93999999971</v>
      </c>
      <c r="O288" s="3">
        <v>581928</v>
      </c>
      <c r="P288" s="3">
        <v>600941.59000000078</v>
      </c>
      <c r="Q288" s="3">
        <v>541991.97999999963</v>
      </c>
      <c r="R288" s="3">
        <v>562041.25999999989</v>
      </c>
      <c r="S288" s="7">
        <f t="shared" si="4"/>
        <v>10373922.58</v>
      </c>
    </row>
    <row r="289" spans="1:19" ht="27.6" customHeight="1" x14ac:dyDescent="0.25">
      <c r="A289" s="86" t="s">
        <v>414</v>
      </c>
      <c r="B289" s="3">
        <v>297839.98999999982</v>
      </c>
      <c r="C289" s="3">
        <v>269931.26000000013</v>
      </c>
      <c r="D289" s="3">
        <v>310261.66999999993</v>
      </c>
      <c r="E289" s="3">
        <v>299479.71000000008</v>
      </c>
      <c r="F289" s="3">
        <v>331522.02000000008</v>
      </c>
      <c r="G289" s="3">
        <v>325084.14999999991</v>
      </c>
      <c r="H289" s="3">
        <v>340795.69000000012</v>
      </c>
      <c r="I289" s="3">
        <v>340137.96</v>
      </c>
      <c r="J289" s="3">
        <v>330592.15000000002</v>
      </c>
      <c r="K289" s="3">
        <v>357505.70999999961</v>
      </c>
      <c r="L289" s="3">
        <v>335218.84999999992</v>
      </c>
      <c r="M289" s="3">
        <v>344755.27000000008</v>
      </c>
      <c r="N289" s="3">
        <v>318217.74999999971</v>
      </c>
      <c r="O289" s="3">
        <v>321796.67000000022</v>
      </c>
      <c r="P289" s="3">
        <v>326068.06999999989</v>
      </c>
      <c r="Q289" s="3">
        <v>275317.50999999978</v>
      </c>
      <c r="R289" s="3">
        <v>298363.21000000008</v>
      </c>
      <c r="S289" s="7">
        <f t="shared" si="4"/>
        <v>5422887.6399999987</v>
      </c>
    </row>
    <row r="290" spans="1:19" ht="27.6" customHeight="1" x14ac:dyDescent="0.25">
      <c r="A290" s="86" t="s">
        <v>413</v>
      </c>
      <c r="B290" s="3">
        <v>711153.38000000059</v>
      </c>
      <c r="C290" s="3">
        <v>651044.09000000055</v>
      </c>
      <c r="D290" s="3">
        <v>675659.8</v>
      </c>
      <c r="E290" s="3">
        <v>717793.28999999969</v>
      </c>
      <c r="F290" s="3">
        <v>592221.21000000008</v>
      </c>
      <c r="G290" s="3">
        <v>667712.10999999964</v>
      </c>
      <c r="H290" s="3">
        <v>671537.47999999975</v>
      </c>
      <c r="I290" s="3">
        <v>682741.95000000007</v>
      </c>
      <c r="J290" s="3">
        <v>712746.74000000034</v>
      </c>
      <c r="K290" s="3">
        <v>755730.96000000008</v>
      </c>
      <c r="L290" s="3">
        <v>718323.4700000002</v>
      </c>
      <c r="M290" s="3">
        <v>732351.62000000034</v>
      </c>
      <c r="N290" s="3">
        <v>647419.76999999955</v>
      </c>
      <c r="O290" s="3">
        <v>640670.73999999987</v>
      </c>
      <c r="P290" s="3">
        <v>654162.5</v>
      </c>
      <c r="Q290" s="3">
        <v>567174.3200000003</v>
      </c>
      <c r="R290" s="3">
        <v>574747.35000000056</v>
      </c>
      <c r="S290" s="7">
        <f t="shared" si="4"/>
        <v>11373190.780000001</v>
      </c>
    </row>
    <row r="291" spans="1:19" ht="27.6" customHeight="1" x14ac:dyDescent="0.25">
      <c r="A291" s="86" t="s">
        <v>412</v>
      </c>
      <c r="B291" s="3">
        <v>525241.35999999987</v>
      </c>
      <c r="C291" s="3">
        <v>533793.03</v>
      </c>
      <c r="D291" s="3">
        <v>578417.3400000002</v>
      </c>
      <c r="E291" s="3">
        <v>536866.23999999976</v>
      </c>
      <c r="F291" s="3">
        <v>624699.21000000054</v>
      </c>
      <c r="G291" s="3">
        <v>621742.13999999978</v>
      </c>
      <c r="H291" s="3">
        <v>662697.06999999972</v>
      </c>
      <c r="I291" s="3">
        <v>659598.18000000017</v>
      </c>
      <c r="J291" s="3">
        <v>657882.95000000007</v>
      </c>
      <c r="K291" s="3">
        <v>663963.56999999995</v>
      </c>
      <c r="L291" s="3">
        <v>612128.82000000065</v>
      </c>
      <c r="M291" s="3">
        <v>610033.80000000005</v>
      </c>
      <c r="N291" s="3">
        <v>518314.90000000008</v>
      </c>
      <c r="O291" s="3">
        <v>573420.41999999993</v>
      </c>
      <c r="P291" s="3">
        <v>623143.4800000008</v>
      </c>
      <c r="Q291" s="3">
        <v>548587.75999999989</v>
      </c>
      <c r="R291" s="3">
        <v>579690.39</v>
      </c>
      <c r="S291" s="7">
        <f t="shared" si="4"/>
        <v>10130220.660000002</v>
      </c>
    </row>
    <row r="292" spans="1:19" ht="27.6" customHeight="1" x14ac:dyDescent="0.25">
      <c r="A292" s="86" t="s">
        <v>411</v>
      </c>
      <c r="B292" s="3">
        <v>408787.40999999963</v>
      </c>
      <c r="C292" s="3">
        <v>366839.59</v>
      </c>
      <c r="D292" s="3">
        <v>391303.33999999979</v>
      </c>
      <c r="E292" s="3">
        <v>404445.31999999989</v>
      </c>
      <c r="F292" s="3">
        <v>426460.53999999969</v>
      </c>
      <c r="G292" s="3">
        <v>447282.30000000022</v>
      </c>
      <c r="H292" s="3">
        <v>487324.41999999993</v>
      </c>
      <c r="I292" s="3">
        <v>479836.29999999981</v>
      </c>
      <c r="J292" s="3">
        <v>450739.71999999968</v>
      </c>
      <c r="K292" s="3">
        <v>467043.01000000059</v>
      </c>
      <c r="L292" s="3">
        <v>435330.3499999998</v>
      </c>
      <c r="M292" s="3">
        <v>450915.48000000021</v>
      </c>
      <c r="N292" s="3">
        <v>404938.56999999972</v>
      </c>
      <c r="O292" s="3">
        <v>405736.64000000007</v>
      </c>
      <c r="P292" s="3">
        <v>458674.63000000018</v>
      </c>
      <c r="Q292" s="3">
        <v>416949.06000000029</v>
      </c>
      <c r="R292" s="3">
        <v>461093.92</v>
      </c>
      <c r="S292" s="7">
        <f t="shared" si="4"/>
        <v>7363700.5999999987</v>
      </c>
    </row>
    <row r="293" spans="1:19" ht="27.6" customHeight="1" x14ac:dyDescent="0.25">
      <c r="A293" s="86" t="s">
        <v>410</v>
      </c>
      <c r="B293" s="3">
        <v>256664.30999999979</v>
      </c>
      <c r="C293" s="3">
        <v>241798.86</v>
      </c>
      <c r="D293" s="3">
        <v>281291.97999999957</v>
      </c>
      <c r="E293" s="3">
        <v>284885.45000000013</v>
      </c>
      <c r="F293" s="3">
        <v>302056.90000000002</v>
      </c>
      <c r="G293" s="3">
        <v>318074.9600000002</v>
      </c>
      <c r="H293" s="3">
        <v>323143.35999999993</v>
      </c>
      <c r="I293" s="3">
        <v>326435.80000000028</v>
      </c>
      <c r="J293" s="3">
        <v>310103.50000000029</v>
      </c>
      <c r="K293" s="3">
        <v>310847.96000000008</v>
      </c>
      <c r="L293" s="3">
        <v>272367.3899999999</v>
      </c>
      <c r="M293" s="3">
        <v>300269.11999999982</v>
      </c>
      <c r="N293" s="3">
        <v>282082.96000000002</v>
      </c>
      <c r="O293" s="3">
        <v>271323.78999999998</v>
      </c>
      <c r="P293" s="3">
        <v>301735.28999999998</v>
      </c>
      <c r="Q293" s="3">
        <v>278054.32</v>
      </c>
      <c r="R293" s="3">
        <v>294934.2399999997</v>
      </c>
      <c r="S293" s="7">
        <f t="shared" si="4"/>
        <v>4956070.1899999995</v>
      </c>
    </row>
    <row r="294" spans="1:19" ht="27.6" customHeight="1" x14ac:dyDescent="0.25">
      <c r="A294" s="86" t="s">
        <v>409</v>
      </c>
      <c r="B294" s="3">
        <v>418002.38000000082</v>
      </c>
      <c r="C294" s="3">
        <v>382122.32000000071</v>
      </c>
      <c r="D294" s="3">
        <v>415054.36</v>
      </c>
      <c r="E294" s="3">
        <v>421615.70000000019</v>
      </c>
      <c r="F294" s="3">
        <v>444952.59999999963</v>
      </c>
      <c r="G294" s="3">
        <v>468879.78</v>
      </c>
      <c r="H294" s="3">
        <v>477212.88999999978</v>
      </c>
      <c r="I294" s="3">
        <v>473975.48</v>
      </c>
      <c r="J294" s="3">
        <v>370232.61999999988</v>
      </c>
      <c r="K294" s="3">
        <v>462924.45000000013</v>
      </c>
      <c r="L294" s="3">
        <v>431211.48000000021</v>
      </c>
      <c r="M294" s="3">
        <v>427921.22</v>
      </c>
      <c r="N294" s="3">
        <v>379790.02000000019</v>
      </c>
      <c r="O294" s="3">
        <v>392455.92999999982</v>
      </c>
      <c r="P294" s="3">
        <v>399103.44000000018</v>
      </c>
      <c r="Q294" s="3">
        <v>357192.71999999968</v>
      </c>
      <c r="R294" s="3">
        <v>383145.7599999996</v>
      </c>
      <c r="S294" s="7">
        <f t="shared" si="4"/>
        <v>7105793.1500000013</v>
      </c>
    </row>
    <row r="295" spans="1:19" ht="27.6" customHeight="1" x14ac:dyDescent="0.25">
      <c r="A295" s="86" t="s">
        <v>408</v>
      </c>
      <c r="B295" s="3">
        <v>303706.22000000009</v>
      </c>
      <c r="C295" s="3">
        <v>340773.33000000019</v>
      </c>
      <c r="D295" s="3">
        <v>339263.37999999977</v>
      </c>
      <c r="E295" s="3">
        <v>205527.77</v>
      </c>
      <c r="F295" s="3">
        <v>402110.91000000009</v>
      </c>
      <c r="G295" s="3">
        <v>511108.11000000028</v>
      </c>
      <c r="H295" s="3">
        <v>575294.60000000044</v>
      </c>
      <c r="I295" s="3">
        <v>604572.21000000008</v>
      </c>
      <c r="J295" s="3">
        <v>543787.05000000005</v>
      </c>
      <c r="K295" s="3">
        <v>518295.8399999995</v>
      </c>
      <c r="L295" s="3">
        <v>474358.73</v>
      </c>
      <c r="M295" s="3">
        <v>429952.26000000018</v>
      </c>
      <c r="N295" s="3">
        <v>341782.64999999991</v>
      </c>
      <c r="O295" s="3">
        <v>367465.66000000009</v>
      </c>
      <c r="P295" s="3">
        <v>327221.15000000008</v>
      </c>
      <c r="Q295" s="3">
        <v>252444.08999999991</v>
      </c>
      <c r="R295" s="3">
        <v>230603.13999999981</v>
      </c>
      <c r="S295" s="7">
        <f t="shared" si="4"/>
        <v>6768267.1000000006</v>
      </c>
    </row>
    <row r="296" spans="1:19" ht="27.6" customHeight="1" x14ac:dyDescent="0.25">
      <c r="A296" s="86" t="s">
        <v>407</v>
      </c>
      <c r="B296" s="3">
        <v>407195.17999999982</v>
      </c>
      <c r="C296" s="3">
        <v>355459.4800000001</v>
      </c>
      <c r="D296" s="3">
        <v>410143.21999999968</v>
      </c>
      <c r="E296" s="3">
        <v>428950.35</v>
      </c>
      <c r="F296" s="3">
        <v>468782.32</v>
      </c>
      <c r="G296" s="3">
        <v>474786.9099999998</v>
      </c>
      <c r="H296" s="3">
        <v>477364.4600000002</v>
      </c>
      <c r="I296" s="3">
        <v>511414.99000000011</v>
      </c>
      <c r="J296" s="3">
        <v>466714.25000000041</v>
      </c>
      <c r="K296" s="3">
        <v>490841.53000000032</v>
      </c>
      <c r="L296" s="3">
        <v>470777.24999999988</v>
      </c>
      <c r="M296" s="3">
        <v>458788.72</v>
      </c>
      <c r="N296" s="3">
        <v>400411.37999999942</v>
      </c>
      <c r="O296" s="3">
        <v>405242.86999999982</v>
      </c>
      <c r="P296" s="3">
        <v>436541.15000000031</v>
      </c>
      <c r="Q296" s="3">
        <v>408940.56000000011</v>
      </c>
      <c r="R296" s="3">
        <v>435596.49999999988</v>
      </c>
      <c r="S296" s="7">
        <f t="shared" si="4"/>
        <v>7507951.120000002</v>
      </c>
    </row>
    <row r="297" spans="1:19" ht="27.6" customHeight="1" x14ac:dyDescent="0.25">
      <c r="A297" s="86" t="s">
        <v>406</v>
      </c>
      <c r="B297" s="3">
        <v>716264.73999999941</v>
      </c>
      <c r="C297" s="3">
        <v>667998.40999999922</v>
      </c>
      <c r="D297" s="3">
        <v>754052.87000000023</v>
      </c>
      <c r="E297" s="3">
        <v>754743.05000000016</v>
      </c>
      <c r="F297" s="3">
        <v>775379.06</v>
      </c>
      <c r="G297" s="3">
        <v>757130.59000000008</v>
      </c>
      <c r="H297" s="3">
        <v>766822.43000000017</v>
      </c>
      <c r="I297" s="3">
        <v>776327.59999999986</v>
      </c>
      <c r="J297" s="3">
        <v>773718.35000000079</v>
      </c>
      <c r="K297" s="3">
        <v>813252.22000000032</v>
      </c>
      <c r="L297" s="3">
        <v>770728.57999999984</v>
      </c>
      <c r="M297" s="3">
        <v>800815.10999999987</v>
      </c>
      <c r="N297" s="3">
        <v>730516.90000000014</v>
      </c>
      <c r="O297" s="3">
        <v>712668.36</v>
      </c>
      <c r="P297" s="3">
        <v>763295.46000000043</v>
      </c>
      <c r="Q297" s="3">
        <v>694545.5000000007</v>
      </c>
      <c r="R297" s="3">
        <v>736251.50999999931</v>
      </c>
      <c r="S297" s="7">
        <f t="shared" si="4"/>
        <v>12764510.74</v>
      </c>
    </row>
    <row r="298" spans="1:19" ht="27.6" customHeight="1" x14ac:dyDescent="0.25">
      <c r="A298" s="86" t="s">
        <v>405</v>
      </c>
      <c r="B298" s="3">
        <v>527991.86999999953</v>
      </c>
      <c r="C298" s="3">
        <v>483518.71</v>
      </c>
      <c r="D298" s="3">
        <v>548969.94999999995</v>
      </c>
      <c r="E298" s="3">
        <v>567020.60999999952</v>
      </c>
      <c r="F298" s="3">
        <v>591767.84999999974</v>
      </c>
      <c r="G298" s="3">
        <v>557975.79000000015</v>
      </c>
      <c r="H298" s="3">
        <v>619403.75999999919</v>
      </c>
      <c r="I298" s="3">
        <v>620159.53999999992</v>
      </c>
      <c r="J298" s="3">
        <v>572715.43000000017</v>
      </c>
      <c r="K298" s="3">
        <v>640021.42000000016</v>
      </c>
      <c r="L298" s="3">
        <v>586282.77000000048</v>
      </c>
      <c r="M298" s="3">
        <v>563925.98000000021</v>
      </c>
      <c r="N298" s="3">
        <v>523047.53999999992</v>
      </c>
      <c r="O298" s="3">
        <v>498053.83000000007</v>
      </c>
      <c r="P298" s="3">
        <v>549089.03000000073</v>
      </c>
      <c r="Q298" s="3">
        <v>504497.30000000022</v>
      </c>
      <c r="R298" s="3">
        <v>560064.83000000054</v>
      </c>
      <c r="S298" s="7">
        <f t="shared" si="4"/>
        <v>9514506.2100000009</v>
      </c>
    </row>
    <row r="299" spans="1:19" ht="27.6" customHeight="1" x14ac:dyDescent="0.25">
      <c r="A299" s="86" t="s">
        <v>404</v>
      </c>
      <c r="B299" s="3">
        <v>535276.75</v>
      </c>
      <c r="C299" s="3">
        <v>473154.97000000061</v>
      </c>
      <c r="D299" s="3">
        <v>526642.57999999879</v>
      </c>
      <c r="E299" s="3">
        <v>549541.92999999982</v>
      </c>
      <c r="F299" s="3">
        <v>546601.63000000024</v>
      </c>
      <c r="G299" s="3">
        <v>510697.37999999977</v>
      </c>
      <c r="H299" s="3">
        <v>547086.56000000064</v>
      </c>
      <c r="I299" s="3">
        <v>600979.74000000034</v>
      </c>
      <c r="J299" s="3">
        <v>551382.61999999965</v>
      </c>
      <c r="K299" s="3">
        <v>572198.79</v>
      </c>
      <c r="L299" s="3">
        <v>508881.96</v>
      </c>
      <c r="M299" s="3">
        <v>508028.89999999962</v>
      </c>
      <c r="N299" s="3">
        <v>457318.89999999991</v>
      </c>
      <c r="O299" s="3">
        <v>453319.81999999989</v>
      </c>
      <c r="P299" s="3">
        <v>499747.55000000022</v>
      </c>
      <c r="Q299" s="3">
        <v>470951.95000000019</v>
      </c>
      <c r="R299" s="3">
        <v>464692.80000000022</v>
      </c>
      <c r="S299" s="7">
        <f t="shared" si="4"/>
        <v>8776504.8300000001</v>
      </c>
    </row>
    <row r="300" spans="1:19" ht="27.6" customHeight="1" x14ac:dyDescent="0.25">
      <c r="A300" s="86" t="s">
        <v>403</v>
      </c>
      <c r="B300" s="3">
        <v>457765.66000000038</v>
      </c>
      <c r="C300" s="3">
        <v>398374.6500000002</v>
      </c>
      <c r="D300" s="3">
        <v>445518.27999999991</v>
      </c>
      <c r="E300" s="3">
        <v>464068.61000000028</v>
      </c>
      <c r="F300" s="3">
        <v>483522.34999999992</v>
      </c>
      <c r="G300" s="3">
        <v>484590.86000000022</v>
      </c>
      <c r="H300" s="3">
        <v>510210.49999999983</v>
      </c>
      <c r="I300" s="3">
        <v>514557.65</v>
      </c>
      <c r="J300" s="3">
        <v>504228.28000000009</v>
      </c>
      <c r="K300" s="3">
        <v>530488.25</v>
      </c>
      <c r="L300" s="3">
        <v>449353.14</v>
      </c>
      <c r="M300" s="3">
        <v>478065.77000000031</v>
      </c>
      <c r="N300" s="3">
        <v>446063.27000000031</v>
      </c>
      <c r="O300" s="3">
        <v>434917.54999999981</v>
      </c>
      <c r="P300" s="3">
        <v>465623.7200000002</v>
      </c>
      <c r="Q300" s="3">
        <v>414917.1599999998</v>
      </c>
      <c r="R300" s="3">
        <v>441976.89000000042</v>
      </c>
      <c r="S300" s="7">
        <f t="shared" si="4"/>
        <v>7924242.5900000017</v>
      </c>
    </row>
    <row r="301" spans="1:19" ht="27.6" customHeight="1" x14ac:dyDescent="0.25">
      <c r="A301" s="86" t="s">
        <v>402</v>
      </c>
      <c r="B301" s="3">
        <v>191495.9099999998</v>
      </c>
      <c r="C301" s="3">
        <v>179590.81999999989</v>
      </c>
      <c r="D301" s="3">
        <v>209861.9199999999</v>
      </c>
      <c r="E301" s="3">
        <v>208381.84999999989</v>
      </c>
      <c r="F301" s="3">
        <v>236079.86999999991</v>
      </c>
      <c r="G301" s="3">
        <v>267934.71999999962</v>
      </c>
      <c r="H301" s="3">
        <v>286751.1399999999</v>
      </c>
      <c r="I301" s="3">
        <v>314862.98</v>
      </c>
      <c r="J301" s="3">
        <v>236725.99</v>
      </c>
      <c r="K301" s="3">
        <v>318066.51</v>
      </c>
      <c r="L301" s="3">
        <v>323948.99000000011</v>
      </c>
      <c r="M301" s="3">
        <v>328175.07</v>
      </c>
      <c r="N301" s="3">
        <v>259718.13999999981</v>
      </c>
      <c r="O301" s="3">
        <v>279359.7</v>
      </c>
      <c r="P301" s="3">
        <v>249752.7799999998</v>
      </c>
      <c r="Q301" s="3">
        <v>277224.98000000021</v>
      </c>
      <c r="R301" s="3">
        <v>307968.61</v>
      </c>
      <c r="S301" s="7">
        <f t="shared" si="4"/>
        <v>4475899.9799999995</v>
      </c>
    </row>
    <row r="302" spans="1:19" ht="27.6" customHeight="1" x14ac:dyDescent="0.25">
      <c r="A302" s="86" t="s">
        <v>401</v>
      </c>
      <c r="B302" s="3">
        <v>530569.17999999982</v>
      </c>
      <c r="C302" s="3">
        <v>540238.97000000032</v>
      </c>
      <c r="D302" s="3">
        <v>608790.60000000021</v>
      </c>
      <c r="E302" s="3">
        <v>591820.30000000063</v>
      </c>
      <c r="F302" s="3">
        <v>711150.34999999986</v>
      </c>
      <c r="G302" s="3">
        <v>640399.44000000064</v>
      </c>
      <c r="H302" s="3">
        <v>702044.92</v>
      </c>
      <c r="I302" s="3">
        <v>692144.11000000034</v>
      </c>
      <c r="J302" s="3">
        <v>627782.77000000025</v>
      </c>
      <c r="K302" s="3">
        <v>693542.7799999998</v>
      </c>
      <c r="L302" s="3">
        <v>655666.24</v>
      </c>
      <c r="M302" s="3">
        <v>682163.42999999993</v>
      </c>
      <c r="N302" s="3">
        <v>565817.75000000012</v>
      </c>
      <c r="O302" s="3">
        <v>586136.85999999952</v>
      </c>
      <c r="P302" s="3">
        <v>583364.11000000045</v>
      </c>
      <c r="Q302" s="3">
        <v>505284.57</v>
      </c>
      <c r="R302" s="3">
        <v>489254.21</v>
      </c>
      <c r="S302" s="7">
        <f t="shared" si="4"/>
        <v>10406170.590000004</v>
      </c>
    </row>
    <row r="303" spans="1:19" ht="27.6" customHeight="1" x14ac:dyDescent="0.25">
      <c r="A303" s="86" t="s">
        <v>400</v>
      </c>
      <c r="B303" s="3">
        <v>129894.67</v>
      </c>
      <c r="C303" s="3">
        <v>158662.82</v>
      </c>
      <c r="D303" s="3">
        <v>189175.78000000009</v>
      </c>
      <c r="E303" s="3">
        <v>226454.68</v>
      </c>
      <c r="F303" s="3">
        <v>187133.86</v>
      </c>
      <c r="G303" s="3">
        <v>193783.34999999969</v>
      </c>
      <c r="H303" s="3">
        <v>237317.52</v>
      </c>
      <c r="I303" s="3">
        <v>198115.27999999991</v>
      </c>
      <c r="J303" s="3">
        <v>214244.88</v>
      </c>
      <c r="K303" s="3">
        <v>228156.8899999999</v>
      </c>
      <c r="L303" s="3">
        <v>200363.53</v>
      </c>
      <c r="M303" s="3">
        <v>97661.9</v>
      </c>
      <c r="N303" s="3">
        <v>89302.439999999959</v>
      </c>
      <c r="O303" s="3">
        <v>157626.43</v>
      </c>
      <c r="P303" s="3">
        <v>196811.9</v>
      </c>
      <c r="Q303" s="3">
        <v>203928.91</v>
      </c>
      <c r="R303" s="3">
        <v>221201.43999999989</v>
      </c>
      <c r="S303" s="7">
        <f t="shared" si="4"/>
        <v>3129836.2799999993</v>
      </c>
    </row>
    <row r="304" spans="1:19" ht="27.6" customHeight="1" x14ac:dyDescent="0.25">
      <c r="A304" s="86" t="s">
        <v>399</v>
      </c>
      <c r="B304" s="3">
        <v>1136202.839999998</v>
      </c>
      <c r="C304" s="3">
        <v>1015704.919999999</v>
      </c>
      <c r="D304" s="3">
        <v>1129922.6499999999</v>
      </c>
      <c r="E304" s="3">
        <v>1165055.019999997</v>
      </c>
      <c r="F304" s="3">
        <v>1167087.24</v>
      </c>
      <c r="G304" s="3">
        <v>1152252.05</v>
      </c>
      <c r="H304" s="3">
        <v>1197729.3799999999</v>
      </c>
      <c r="I304" s="3">
        <v>1214155.7300000009</v>
      </c>
      <c r="J304" s="3">
        <v>1191691.9899999991</v>
      </c>
      <c r="K304" s="3">
        <v>1306394.5499999991</v>
      </c>
      <c r="L304" s="3">
        <v>1195698.620000001</v>
      </c>
      <c r="M304" s="3">
        <v>1245097.2000000009</v>
      </c>
      <c r="N304" s="3">
        <v>1122603.060000001</v>
      </c>
      <c r="O304" s="3">
        <v>1154624.860000001</v>
      </c>
      <c r="P304" s="3">
        <v>1271763.7000000009</v>
      </c>
      <c r="Q304" s="3">
        <v>1094851.8299999989</v>
      </c>
      <c r="R304" s="3">
        <v>1148849.590000001</v>
      </c>
      <c r="S304" s="7">
        <f t="shared" si="4"/>
        <v>19909685.229999993</v>
      </c>
    </row>
    <row r="305" spans="1:19" ht="27.6" customHeight="1" x14ac:dyDescent="0.25">
      <c r="A305" s="86" t="s">
        <v>398</v>
      </c>
      <c r="B305" s="3">
        <v>380682.29000000021</v>
      </c>
      <c r="C305" s="3">
        <v>363663.00000000017</v>
      </c>
      <c r="D305" s="3">
        <v>424369.48999999929</v>
      </c>
      <c r="E305" s="3">
        <v>429577.80999999982</v>
      </c>
      <c r="F305" s="3">
        <v>480118.54000000039</v>
      </c>
      <c r="G305" s="3">
        <v>521109.78999999992</v>
      </c>
      <c r="H305" s="3">
        <v>586251.72000000055</v>
      </c>
      <c r="I305" s="3">
        <v>605095.14</v>
      </c>
      <c r="J305" s="3">
        <v>592323.64000000036</v>
      </c>
      <c r="K305" s="3">
        <v>663475.4099999998</v>
      </c>
      <c r="L305" s="3">
        <v>579135.67000000016</v>
      </c>
      <c r="M305" s="3">
        <v>536196</v>
      </c>
      <c r="N305" s="3">
        <v>436265.94999999978</v>
      </c>
      <c r="O305" s="3">
        <v>445653.21</v>
      </c>
      <c r="P305" s="3">
        <v>505643.95000000059</v>
      </c>
      <c r="Q305" s="3">
        <v>456418.84999999969</v>
      </c>
      <c r="R305" s="3">
        <v>498272.52000000008</v>
      </c>
      <c r="S305" s="7">
        <f t="shared" si="4"/>
        <v>8504252.9800000004</v>
      </c>
    </row>
    <row r="306" spans="1:19" ht="27.6" customHeight="1" x14ac:dyDescent="0.25">
      <c r="A306" s="86" t="s">
        <v>397</v>
      </c>
      <c r="B306" s="3">
        <v>247044.32000000009</v>
      </c>
      <c r="C306" s="3">
        <v>224605.36</v>
      </c>
      <c r="D306" s="3">
        <v>257463.5500000001</v>
      </c>
      <c r="E306" s="3">
        <v>259788.02</v>
      </c>
      <c r="F306" s="3">
        <v>244044.3300000001</v>
      </c>
      <c r="G306" s="3">
        <v>229847.4599999999</v>
      </c>
      <c r="H306" s="3">
        <v>257196.9800000001</v>
      </c>
      <c r="I306" s="3">
        <v>284595.29999999981</v>
      </c>
      <c r="J306" s="3">
        <v>244070.1</v>
      </c>
      <c r="K306" s="3">
        <v>270612.70000000013</v>
      </c>
      <c r="L306" s="3">
        <v>235935.40000000031</v>
      </c>
      <c r="M306" s="3">
        <v>254467.45</v>
      </c>
      <c r="N306" s="3">
        <v>236281.59999999989</v>
      </c>
      <c r="O306" s="3">
        <v>267409.79000000021</v>
      </c>
      <c r="P306" s="3">
        <v>258084.96</v>
      </c>
      <c r="Q306" s="3">
        <v>238475.49</v>
      </c>
      <c r="R306" s="3">
        <v>266749.84999999998</v>
      </c>
      <c r="S306" s="7">
        <f t="shared" si="4"/>
        <v>4276672.6600000011</v>
      </c>
    </row>
    <row r="307" spans="1:19" ht="27.6" customHeight="1" x14ac:dyDescent="0.25">
      <c r="A307" s="86" t="s">
        <v>706</v>
      </c>
      <c r="B307" s="3">
        <v>1888803.630000002</v>
      </c>
      <c r="C307" s="3">
        <v>1882164.21</v>
      </c>
      <c r="D307" s="3">
        <v>2091298.690000002</v>
      </c>
      <c r="E307" s="3">
        <v>1924381.030000001</v>
      </c>
      <c r="F307" s="3">
        <v>1676640.790000001</v>
      </c>
      <c r="G307" s="3">
        <v>1511118.5200000009</v>
      </c>
      <c r="H307" s="3">
        <v>1229007.070000001</v>
      </c>
      <c r="I307" s="3">
        <v>957986.12000000058</v>
      </c>
      <c r="J307" s="3">
        <v>1021359.6</v>
      </c>
      <c r="K307" s="3">
        <v>1016594.21</v>
      </c>
      <c r="L307" s="3">
        <v>985926.97000000044</v>
      </c>
      <c r="M307" s="3">
        <v>872884.58000000101</v>
      </c>
      <c r="N307" s="3">
        <v>727796.27000000025</v>
      </c>
      <c r="O307" s="3">
        <v>778742.5500000004</v>
      </c>
      <c r="P307" s="3">
        <v>757830.06</v>
      </c>
      <c r="Q307" s="3">
        <v>685924.80000000063</v>
      </c>
      <c r="R307" s="3">
        <v>743273.3000000004</v>
      </c>
      <c r="S307" s="7">
        <f t="shared" si="4"/>
        <v>20751732.40000001</v>
      </c>
    </row>
    <row r="308" spans="1:19" ht="27.6" customHeight="1" x14ac:dyDescent="0.25">
      <c r="A308" s="86" t="s">
        <v>705</v>
      </c>
      <c r="B308" s="3">
        <v>279758.92000000022</v>
      </c>
      <c r="C308" s="3">
        <v>254276.6300000005</v>
      </c>
      <c r="D308" s="3">
        <v>290217.7300000001</v>
      </c>
      <c r="E308" s="3">
        <v>337435.06000000017</v>
      </c>
      <c r="F308" s="3">
        <v>317208.61000000022</v>
      </c>
      <c r="G308" s="3">
        <v>308024.96000000043</v>
      </c>
      <c r="H308" s="3">
        <v>346216.57999999973</v>
      </c>
      <c r="I308" s="3">
        <v>341500.7100000002</v>
      </c>
      <c r="J308" s="3">
        <v>310352.63000000018</v>
      </c>
      <c r="K308" s="3">
        <v>308684.19000000018</v>
      </c>
      <c r="L308" s="3">
        <v>252113.43999999971</v>
      </c>
      <c r="M308" s="3">
        <v>291038.50000000017</v>
      </c>
      <c r="N308" s="3">
        <v>262250.87999999977</v>
      </c>
      <c r="O308" s="3">
        <v>277616.78000000003</v>
      </c>
      <c r="P308" s="3">
        <v>287157.71999999968</v>
      </c>
      <c r="Q308" s="3">
        <v>256066.37999999989</v>
      </c>
      <c r="R308" s="3">
        <v>266540.7800000002</v>
      </c>
      <c r="S308" s="7">
        <f t="shared" si="4"/>
        <v>4986460.5000000009</v>
      </c>
    </row>
    <row r="309" spans="1:19" ht="27.6" customHeight="1" x14ac:dyDescent="0.25">
      <c r="A309" s="86" t="s">
        <v>704</v>
      </c>
      <c r="B309" s="3">
        <v>224143.75000000009</v>
      </c>
      <c r="C309" s="3">
        <v>206542.06999999989</v>
      </c>
      <c r="D309" s="3">
        <v>223741.19000000009</v>
      </c>
      <c r="E309" s="3">
        <v>225600.72</v>
      </c>
      <c r="F309" s="3">
        <v>302903.44000000012</v>
      </c>
      <c r="G309" s="3">
        <v>336943.10000000033</v>
      </c>
      <c r="H309" s="3">
        <v>360891.28000000009</v>
      </c>
      <c r="I309" s="3">
        <v>397135.79999999987</v>
      </c>
      <c r="J309" s="3">
        <v>346323.27</v>
      </c>
      <c r="K309" s="3">
        <v>342808.25000000012</v>
      </c>
      <c r="L309" s="3">
        <v>300801.32999999978</v>
      </c>
      <c r="M309" s="3">
        <v>276537.39000000019</v>
      </c>
      <c r="N309" s="3">
        <v>253788.62999999989</v>
      </c>
      <c r="O309" s="3">
        <v>256741.6999999999</v>
      </c>
      <c r="P309" s="3">
        <v>263464.15999999992</v>
      </c>
      <c r="Q309" s="3">
        <v>223063.81000000029</v>
      </c>
      <c r="R309" s="3">
        <v>225881.23</v>
      </c>
      <c r="S309" s="7">
        <f t="shared" si="4"/>
        <v>4767311.120000001</v>
      </c>
    </row>
    <row r="310" spans="1:19" ht="27.6" customHeight="1" x14ac:dyDescent="0.25">
      <c r="A310" s="86" t="s">
        <v>703</v>
      </c>
      <c r="B310" s="3">
        <v>173995.82</v>
      </c>
      <c r="C310" s="3">
        <v>176220.97999999989</v>
      </c>
      <c r="D310" s="3">
        <v>191123.6</v>
      </c>
      <c r="E310" s="3">
        <v>199957.69000000009</v>
      </c>
      <c r="F310" s="3">
        <v>220541.66000000009</v>
      </c>
      <c r="G310" s="3">
        <v>208888.02999999971</v>
      </c>
      <c r="H310" s="3">
        <v>218261.6100000001</v>
      </c>
      <c r="I310" s="3">
        <v>219645.25999999981</v>
      </c>
      <c r="J310" s="3">
        <v>201410.8</v>
      </c>
      <c r="K310" s="3">
        <v>189034.11</v>
      </c>
      <c r="L310" s="3">
        <v>182895.88</v>
      </c>
      <c r="M310" s="3">
        <v>199992.51</v>
      </c>
      <c r="N310" s="3">
        <v>167855.28</v>
      </c>
      <c r="O310" s="3">
        <v>184693.9200000001</v>
      </c>
      <c r="P310" s="3">
        <v>206529.38999999969</v>
      </c>
      <c r="Q310" s="3">
        <v>173937.11999999991</v>
      </c>
      <c r="R310" s="3">
        <v>170166.17999999991</v>
      </c>
      <c r="S310" s="7">
        <f t="shared" si="4"/>
        <v>3285149.8399999985</v>
      </c>
    </row>
    <row r="311" spans="1:19" ht="27.6" customHeight="1" x14ac:dyDescent="0.25">
      <c r="A311" s="86" t="s">
        <v>702</v>
      </c>
      <c r="B311" s="3">
        <v>536433.91000000015</v>
      </c>
      <c r="C311" s="3">
        <v>482894.98000000021</v>
      </c>
      <c r="D311" s="3">
        <v>535057.5</v>
      </c>
      <c r="E311" s="3">
        <v>572510.71999999892</v>
      </c>
      <c r="F311" s="3">
        <v>609164.52999999956</v>
      </c>
      <c r="G311" s="3">
        <v>600583.97999999986</v>
      </c>
      <c r="H311" s="3">
        <v>615453.71000000031</v>
      </c>
      <c r="I311" s="3">
        <v>636805.01999999979</v>
      </c>
      <c r="J311" s="3">
        <v>602225.41000000178</v>
      </c>
      <c r="K311" s="3">
        <v>646591.82000000018</v>
      </c>
      <c r="L311" s="3">
        <v>597335.21000000008</v>
      </c>
      <c r="M311" s="3">
        <v>565483.51000000013</v>
      </c>
      <c r="N311" s="3">
        <v>501589.80000000022</v>
      </c>
      <c r="O311" s="3">
        <v>520067.9499999999</v>
      </c>
      <c r="P311" s="3">
        <v>585061.69999999984</v>
      </c>
      <c r="Q311" s="3">
        <v>560629.97999999963</v>
      </c>
      <c r="R311" s="3">
        <v>553994.88000000105</v>
      </c>
      <c r="S311" s="7">
        <f t="shared" si="4"/>
        <v>9721884.6100000013</v>
      </c>
    </row>
    <row r="312" spans="1:19" ht="27.6" customHeight="1" x14ac:dyDescent="0.25">
      <c r="A312" s="86" t="s">
        <v>701</v>
      </c>
      <c r="B312" s="3">
        <v>585397.74999999977</v>
      </c>
      <c r="C312" s="3">
        <v>558383.58000000019</v>
      </c>
      <c r="D312" s="3">
        <v>585160.48999999987</v>
      </c>
      <c r="E312" s="3">
        <v>594839.0299999998</v>
      </c>
      <c r="F312" s="3">
        <v>613890.56999999995</v>
      </c>
      <c r="G312" s="3">
        <v>642702.8000000004</v>
      </c>
      <c r="H312" s="3">
        <v>670039.9</v>
      </c>
      <c r="I312" s="3">
        <v>672903.68000000005</v>
      </c>
      <c r="J312" s="3">
        <v>647372.31999999995</v>
      </c>
      <c r="K312" s="3">
        <v>669458.40000000026</v>
      </c>
      <c r="L312" s="3">
        <v>596816.34000000043</v>
      </c>
      <c r="M312" s="3">
        <v>569497.01999999955</v>
      </c>
      <c r="N312" s="3">
        <v>530219.74000000011</v>
      </c>
      <c r="O312" s="3">
        <v>558136.41</v>
      </c>
      <c r="P312" s="3">
        <v>644069.59000000102</v>
      </c>
      <c r="Q312" s="3">
        <v>580109.22000000009</v>
      </c>
      <c r="R312" s="3">
        <v>623838.89999999967</v>
      </c>
      <c r="S312" s="7">
        <f t="shared" si="4"/>
        <v>10342835.740000004</v>
      </c>
    </row>
    <row r="313" spans="1:19" ht="27.6" customHeight="1" x14ac:dyDescent="0.25">
      <c r="A313" s="86" t="s">
        <v>700</v>
      </c>
      <c r="B313" s="3">
        <v>421279.27999999991</v>
      </c>
      <c r="C313" s="3">
        <v>390472.22</v>
      </c>
      <c r="D313" s="3">
        <v>404014.24</v>
      </c>
      <c r="E313" s="3">
        <v>410363.61000000022</v>
      </c>
      <c r="F313" s="3">
        <v>437504.15000000031</v>
      </c>
      <c r="G313" s="3">
        <v>423873.57000000012</v>
      </c>
      <c r="H313" s="3">
        <v>464764.91999999981</v>
      </c>
      <c r="I313" s="3">
        <v>496581.64000000019</v>
      </c>
      <c r="J313" s="3">
        <v>457293.45000000019</v>
      </c>
      <c r="K313" s="3">
        <v>478929.10000000021</v>
      </c>
      <c r="L313" s="3">
        <v>418137.80999999971</v>
      </c>
      <c r="M313" s="3">
        <v>434091.19999999972</v>
      </c>
      <c r="N313" s="3">
        <v>407772.74000000011</v>
      </c>
      <c r="O313" s="3">
        <v>421516.80999999947</v>
      </c>
      <c r="P313" s="3">
        <v>449508.3400000002</v>
      </c>
      <c r="Q313" s="3">
        <v>435848.82000000018</v>
      </c>
      <c r="R313" s="3">
        <v>465586.06999999989</v>
      </c>
      <c r="S313" s="7">
        <f t="shared" si="4"/>
        <v>7417537.9700000016</v>
      </c>
    </row>
    <row r="314" spans="1:19" ht="27.6" customHeight="1" x14ac:dyDescent="0.25">
      <c r="A314" s="86" t="s">
        <v>699</v>
      </c>
      <c r="B314" s="3">
        <v>471360.70000000013</v>
      </c>
      <c r="C314" s="3">
        <v>434653.23000000021</v>
      </c>
      <c r="D314" s="3">
        <v>505160.45999999979</v>
      </c>
      <c r="E314" s="3">
        <v>543354.21000000008</v>
      </c>
      <c r="F314" s="3">
        <v>574323.89000000071</v>
      </c>
      <c r="G314" s="3">
        <v>601980.01000000036</v>
      </c>
      <c r="H314" s="3">
        <v>636330.54999999993</v>
      </c>
      <c r="I314" s="3">
        <v>697359.05000000098</v>
      </c>
      <c r="J314" s="3">
        <v>600297.88000000012</v>
      </c>
      <c r="K314" s="3">
        <v>637785.66999999981</v>
      </c>
      <c r="L314" s="3">
        <v>551287.01999999979</v>
      </c>
      <c r="M314" s="3">
        <v>548328.64999999991</v>
      </c>
      <c r="N314" s="3">
        <v>486994.86999999918</v>
      </c>
      <c r="O314" s="3">
        <v>536001.03999999992</v>
      </c>
      <c r="P314" s="3">
        <v>618879.95000000019</v>
      </c>
      <c r="Q314" s="3">
        <v>603951.6600000005</v>
      </c>
      <c r="R314" s="3">
        <v>647114.73000000091</v>
      </c>
      <c r="S314" s="7">
        <f t="shared" si="4"/>
        <v>9695163.5700000003</v>
      </c>
    </row>
    <row r="315" spans="1:19" ht="27.6" customHeight="1" x14ac:dyDescent="0.25">
      <c r="A315" s="86" t="s">
        <v>396</v>
      </c>
      <c r="B315" s="3">
        <v>218747.38000000009</v>
      </c>
      <c r="C315" s="3">
        <v>222592.26</v>
      </c>
      <c r="D315" s="3">
        <v>240288.65000000011</v>
      </c>
      <c r="E315" s="3">
        <v>250466.58000000019</v>
      </c>
      <c r="F315" s="3">
        <v>282574.8499999998</v>
      </c>
      <c r="G315" s="3">
        <v>268300.74</v>
      </c>
      <c r="H315" s="3">
        <v>313159.3</v>
      </c>
      <c r="I315" s="3">
        <v>323337.51</v>
      </c>
      <c r="J315" s="3">
        <v>269937.17999999988</v>
      </c>
      <c r="K315" s="3">
        <v>276494.40999999968</v>
      </c>
      <c r="L315" s="3">
        <v>273435.5</v>
      </c>
      <c r="M315" s="3">
        <v>252205.00999999981</v>
      </c>
      <c r="N315" s="3">
        <v>213783.5100000001</v>
      </c>
      <c r="O315" s="3">
        <v>218002.15000000031</v>
      </c>
      <c r="P315" s="3">
        <v>250323.93000000011</v>
      </c>
      <c r="Q315" s="3">
        <v>218548.29</v>
      </c>
      <c r="R315" s="3">
        <v>223896.71999999991</v>
      </c>
      <c r="S315" s="7">
        <f t="shared" si="4"/>
        <v>4316093.9700000007</v>
      </c>
    </row>
    <row r="316" spans="1:19" ht="27.6" customHeight="1" x14ac:dyDescent="0.25">
      <c r="A316" s="86" t="s">
        <v>395</v>
      </c>
      <c r="B316" s="3">
        <v>470563.8299999999</v>
      </c>
      <c r="C316" s="3">
        <v>426833.38000000018</v>
      </c>
      <c r="D316" s="3">
        <v>470328.81000000011</v>
      </c>
      <c r="E316" s="3">
        <v>482053.09000000008</v>
      </c>
      <c r="F316" s="3">
        <v>502013.18</v>
      </c>
      <c r="G316" s="3">
        <v>486097.52999999962</v>
      </c>
      <c r="H316" s="3">
        <v>505424.29000000033</v>
      </c>
      <c r="I316" s="3">
        <v>564073.76999999979</v>
      </c>
      <c r="J316" s="3">
        <v>514147.67000000022</v>
      </c>
      <c r="K316" s="3">
        <v>515395.13000000012</v>
      </c>
      <c r="L316" s="3">
        <v>482198.33</v>
      </c>
      <c r="M316" s="3">
        <v>441664.05</v>
      </c>
      <c r="N316" s="3">
        <v>406874.31999999989</v>
      </c>
      <c r="O316" s="3">
        <v>386171.28999999992</v>
      </c>
      <c r="P316" s="3">
        <v>426587.86000000028</v>
      </c>
      <c r="Q316" s="3">
        <v>414651.40000000008</v>
      </c>
      <c r="R316" s="3">
        <v>441788.12</v>
      </c>
      <c r="S316" s="7">
        <f t="shared" si="4"/>
        <v>7936866.0500000017</v>
      </c>
    </row>
    <row r="317" spans="1:19" ht="27.6" customHeight="1" x14ac:dyDescent="0.25">
      <c r="A317" s="86" t="s">
        <v>394</v>
      </c>
      <c r="B317" s="3">
        <v>279417.66999999993</v>
      </c>
      <c r="C317" s="3">
        <v>272430.89000000007</v>
      </c>
      <c r="D317" s="3">
        <v>293929.03000000003</v>
      </c>
      <c r="E317" s="3">
        <v>331374.69</v>
      </c>
      <c r="F317" s="3">
        <v>334090.22999999969</v>
      </c>
      <c r="G317" s="3">
        <v>324089.76999999979</v>
      </c>
      <c r="H317" s="3">
        <v>339057.07999999973</v>
      </c>
      <c r="I317" s="3">
        <v>326731.87999999971</v>
      </c>
      <c r="J317" s="3">
        <v>344151.37999999989</v>
      </c>
      <c r="K317" s="3">
        <v>411066.16000000032</v>
      </c>
      <c r="L317" s="3">
        <v>330481.28000000032</v>
      </c>
      <c r="M317" s="3">
        <v>311930.48</v>
      </c>
      <c r="N317" s="3">
        <v>280442.3</v>
      </c>
      <c r="O317" s="3">
        <v>301515.30999999988</v>
      </c>
      <c r="P317" s="3">
        <v>355147.12000000023</v>
      </c>
      <c r="Q317" s="3">
        <v>357001.49999999971</v>
      </c>
      <c r="R317" s="3">
        <v>362097.56000000011</v>
      </c>
      <c r="S317" s="7">
        <f t="shared" si="4"/>
        <v>5554954.3300000001</v>
      </c>
    </row>
    <row r="318" spans="1:19" ht="27.6" customHeight="1" x14ac:dyDescent="0.25">
      <c r="A318" s="86" t="s">
        <v>393</v>
      </c>
      <c r="B318" s="3">
        <v>578272.17999999959</v>
      </c>
      <c r="C318" s="3">
        <v>609390.47999999917</v>
      </c>
      <c r="D318" s="3">
        <v>706280.65000000026</v>
      </c>
      <c r="E318" s="3">
        <v>673280.87999999989</v>
      </c>
      <c r="F318" s="3">
        <v>767838.9500000003</v>
      </c>
      <c r="G318" s="3">
        <v>775249.42000000027</v>
      </c>
      <c r="H318" s="3">
        <v>814368.05000000016</v>
      </c>
      <c r="I318" s="3">
        <v>837079.72000000032</v>
      </c>
      <c r="J318" s="3">
        <v>799315.84999999939</v>
      </c>
      <c r="K318" s="3">
        <v>816170.37000000058</v>
      </c>
      <c r="L318" s="3">
        <v>767033.58999999985</v>
      </c>
      <c r="M318" s="3">
        <v>753709.00999999989</v>
      </c>
      <c r="N318" s="3">
        <v>636972.61</v>
      </c>
      <c r="O318" s="3">
        <v>677188.50999999943</v>
      </c>
      <c r="P318" s="3">
        <v>713882.0899999988</v>
      </c>
      <c r="Q318" s="3">
        <v>587149.16000000038</v>
      </c>
      <c r="R318" s="3">
        <v>596739.14999999932</v>
      </c>
      <c r="S318" s="7">
        <f t="shared" si="4"/>
        <v>12109920.669999996</v>
      </c>
    </row>
    <row r="319" spans="1:19" ht="27.6" customHeight="1" x14ac:dyDescent="0.25">
      <c r="A319" s="86" t="s">
        <v>392</v>
      </c>
      <c r="B319" s="3">
        <v>1105182.6700000011</v>
      </c>
      <c r="C319" s="3">
        <v>994565.5200000006</v>
      </c>
      <c r="D319" s="3">
        <v>1108648.5799999989</v>
      </c>
      <c r="E319" s="3">
        <v>1128441.050000001</v>
      </c>
      <c r="F319" s="3">
        <v>1143568.179</v>
      </c>
      <c r="G319" s="3">
        <v>1133332.78</v>
      </c>
      <c r="H319" s="3">
        <v>1146445.74</v>
      </c>
      <c r="I319" s="3">
        <v>1090786.1099999989</v>
      </c>
      <c r="J319" s="3">
        <v>1070719.3799999999</v>
      </c>
      <c r="K319" s="3">
        <v>1192041.3800000011</v>
      </c>
      <c r="L319" s="3">
        <v>1155911.18</v>
      </c>
      <c r="M319" s="3">
        <v>1213546.149999999</v>
      </c>
      <c r="N319" s="3">
        <v>1071618.72</v>
      </c>
      <c r="O319" s="3">
        <v>1068360.2799999991</v>
      </c>
      <c r="P319" s="3">
        <v>1110881.49</v>
      </c>
      <c r="Q319" s="3">
        <v>944585.5199999999</v>
      </c>
      <c r="R319" s="3">
        <v>1017419.46</v>
      </c>
      <c r="S319" s="7">
        <f t="shared" si="4"/>
        <v>18696054.188999999</v>
      </c>
    </row>
    <row r="320" spans="1:19" ht="27.6" customHeight="1" x14ac:dyDescent="0.25">
      <c r="A320" s="86" t="s">
        <v>391</v>
      </c>
      <c r="B320" s="3">
        <v>69132.509999999995</v>
      </c>
      <c r="C320" s="3">
        <v>59637.95</v>
      </c>
      <c r="D320" s="3">
        <v>64292.599999999977</v>
      </c>
      <c r="E320" s="3">
        <v>58920.87</v>
      </c>
      <c r="F320" s="3">
        <v>53953.680000000029</v>
      </c>
      <c r="G320" s="3">
        <v>50606.920000000027</v>
      </c>
      <c r="H320" s="3">
        <v>72689.280000000028</v>
      </c>
      <c r="I320" s="3">
        <v>69812.78</v>
      </c>
      <c r="J320" s="3">
        <v>56401.61</v>
      </c>
      <c r="K320" s="3">
        <v>60336.740000000013</v>
      </c>
      <c r="L320" s="3">
        <v>50162.400000000009</v>
      </c>
      <c r="M320" s="3">
        <v>47908.34</v>
      </c>
      <c r="N320" s="3">
        <v>43666.390000000007</v>
      </c>
      <c r="O320" s="3">
        <v>48673.840000000033</v>
      </c>
      <c r="P320" s="3">
        <v>50055.5</v>
      </c>
      <c r="Q320" s="3">
        <v>50245.87</v>
      </c>
      <c r="R320" s="3">
        <v>58021.409999999982</v>
      </c>
      <c r="S320" s="7">
        <f t="shared" si="4"/>
        <v>964518.69000000018</v>
      </c>
    </row>
    <row r="321" spans="1:19" ht="27.6" customHeight="1" x14ac:dyDescent="0.25">
      <c r="A321" s="86" t="s">
        <v>390</v>
      </c>
      <c r="B321" s="3">
        <v>47672.76999999999</v>
      </c>
      <c r="C321" s="3">
        <v>53346.560000000027</v>
      </c>
      <c r="D321" s="3">
        <v>53643.790000000052</v>
      </c>
      <c r="E321" s="3">
        <v>53358.659999999989</v>
      </c>
      <c r="F321" s="3">
        <v>55012.189999999988</v>
      </c>
      <c r="G321" s="3">
        <v>44597.95</v>
      </c>
      <c r="H321" s="3">
        <v>44885.690000000017</v>
      </c>
      <c r="I321" s="3">
        <v>49899.19</v>
      </c>
      <c r="J321" s="3">
        <v>50581.76999999999</v>
      </c>
      <c r="K321" s="3">
        <v>46355.240000000027</v>
      </c>
      <c r="L321" s="3">
        <v>44398.77</v>
      </c>
      <c r="M321" s="3">
        <v>46457.019999999982</v>
      </c>
      <c r="N321" s="3">
        <v>61312.740000000013</v>
      </c>
      <c r="O321" s="3">
        <v>48295.780000000013</v>
      </c>
      <c r="P321" s="3">
        <v>44612.01999999999</v>
      </c>
      <c r="Q321" s="3">
        <v>46758.11000000003</v>
      </c>
      <c r="R321" s="3">
        <v>47712.88</v>
      </c>
      <c r="S321" s="7">
        <f t="shared" si="4"/>
        <v>838901.13000000012</v>
      </c>
    </row>
    <row r="322" spans="1:19" ht="27.6" customHeight="1" x14ac:dyDescent="0.25">
      <c r="A322" s="86" t="s">
        <v>389</v>
      </c>
      <c r="B322" s="3">
        <v>224376.16999999949</v>
      </c>
      <c r="C322" s="3">
        <v>222856.59999999989</v>
      </c>
      <c r="D322" s="3">
        <v>242870.0399999996</v>
      </c>
      <c r="E322" s="3">
        <v>259638.71999999971</v>
      </c>
      <c r="F322" s="3">
        <v>256556.43</v>
      </c>
      <c r="G322" s="3">
        <v>263411.14999999979</v>
      </c>
      <c r="H322" s="3">
        <v>285070.04000000021</v>
      </c>
      <c r="I322" s="3">
        <v>298220.42</v>
      </c>
      <c r="J322" s="3">
        <v>277087.53000000003</v>
      </c>
      <c r="K322" s="3">
        <v>306750.78999999957</v>
      </c>
      <c r="L322" s="3">
        <v>277934.43000000011</v>
      </c>
      <c r="M322" s="3">
        <v>286354.50999999989</v>
      </c>
      <c r="N322" s="3">
        <v>227975.15</v>
      </c>
      <c r="O322" s="3">
        <v>229933.96000000011</v>
      </c>
      <c r="P322" s="3">
        <v>255128.17</v>
      </c>
      <c r="Q322" s="3">
        <v>247377.15000000011</v>
      </c>
      <c r="R322" s="3">
        <v>254146.72000000009</v>
      </c>
      <c r="S322" s="7">
        <f t="shared" si="4"/>
        <v>4415687.9799999977</v>
      </c>
    </row>
    <row r="323" spans="1:19" ht="27.6" customHeight="1" x14ac:dyDescent="0.25">
      <c r="A323" s="86" t="s">
        <v>388</v>
      </c>
      <c r="B323" s="3">
        <v>464715.37000000058</v>
      </c>
      <c r="C323" s="3">
        <v>407903.21999999962</v>
      </c>
      <c r="D323" s="3">
        <v>458476.75000000012</v>
      </c>
      <c r="E323" s="3">
        <v>473477.79000000021</v>
      </c>
      <c r="F323" s="3">
        <v>526576.88999999943</v>
      </c>
      <c r="G323" s="3">
        <v>520173.64</v>
      </c>
      <c r="H323" s="3">
        <v>561877.22</v>
      </c>
      <c r="I323" s="3">
        <v>597627.85000000009</v>
      </c>
      <c r="J323" s="3">
        <v>587621.30000000016</v>
      </c>
      <c r="K323" s="3">
        <v>588408.83000000019</v>
      </c>
      <c r="L323" s="3">
        <v>573367.54999999946</v>
      </c>
      <c r="M323" s="3">
        <v>613257.88999999978</v>
      </c>
      <c r="N323" s="3">
        <v>516410.28000000009</v>
      </c>
      <c r="O323" s="3">
        <v>512347.09</v>
      </c>
      <c r="P323" s="3">
        <v>546382.14999999956</v>
      </c>
      <c r="Q323" s="3">
        <v>500788.76999999973</v>
      </c>
      <c r="R323" s="3">
        <v>524791.69000000018</v>
      </c>
      <c r="S323" s="7">
        <f t="shared" si="4"/>
        <v>8974204.2799999993</v>
      </c>
    </row>
    <row r="324" spans="1:19" ht="27.6" customHeight="1" x14ac:dyDescent="0.25">
      <c r="A324" s="86" t="s">
        <v>387</v>
      </c>
      <c r="B324" s="3">
        <v>495536.88000000053</v>
      </c>
      <c r="C324" s="3">
        <v>450807.69000000012</v>
      </c>
      <c r="D324" s="3">
        <v>493446.76999999973</v>
      </c>
      <c r="E324" s="3">
        <v>499544.90999999968</v>
      </c>
      <c r="F324" s="3">
        <v>653895.63999999978</v>
      </c>
      <c r="G324" s="3">
        <v>703742.99000000046</v>
      </c>
      <c r="H324" s="3">
        <v>764075.81999999948</v>
      </c>
      <c r="I324" s="3">
        <v>720182.0299999998</v>
      </c>
      <c r="J324" s="3">
        <v>671229.25</v>
      </c>
      <c r="K324" s="3">
        <v>710760.7499999993</v>
      </c>
      <c r="L324" s="3">
        <v>593511.13999999978</v>
      </c>
      <c r="M324" s="3">
        <v>503155.60000000021</v>
      </c>
      <c r="N324" s="3">
        <v>452921.86</v>
      </c>
      <c r="O324" s="3">
        <v>471748.4800000001</v>
      </c>
      <c r="P324" s="3">
        <v>494156.43000000011</v>
      </c>
      <c r="Q324" s="3">
        <v>484527.37999999989</v>
      </c>
      <c r="R324" s="3">
        <v>491535.63000000041</v>
      </c>
      <c r="S324" s="7">
        <f t="shared" si="4"/>
        <v>9654779.2499999981</v>
      </c>
    </row>
    <row r="325" spans="1:19" ht="27.6" customHeight="1" x14ac:dyDescent="0.25">
      <c r="A325" s="86" t="s">
        <v>386</v>
      </c>
      <c r="B325" s="3">
        <v>476706.26000000018</v>
      </c>
      <c r="C325" s="3">
        <v>437031.24</v>
      </c>
      <c r="D325" s="3">
        <v>468100.33999999979</v>
      </c>
      <c r="E325" s="3">
        <v>465765.37999999989</v>
      </c>
      <c r="F325" s="3">
        <v>409559.11999999988</v>
      </c>
      <c r="G325" s="3">
        <v>395784.71</v>
      </c>
      <c r="H325" s="3">
        <v>408064.92000000022</v>
      </c>
      <c r="I325" s="3">
        <v>412095.33999999991</v>
      </c>
      <c r="J325" s="3">
        <v>360980.29999999987</v>
      </c>
      <c r="K325" s="3">
        <v>426703.80999999982</v>
      </c>
      <c r="L325" s="3">
        <v>394770.29999999981</v>
      </c>
      <c r="M325" s="3">
        <v>380976.35000000038</v>
      </c>
      <c r="N325" s="3">
        <v>403019.08000000019</v>
      </c>
      <c r="O325" s="3">
        <v>422924.83000000007</v>
      </c>
      <c r="P325" s="3">
        <v>254518.7300000001</v>
      </c>
      <c r="Q325" s="3">
        <v>87828.31</v>
      </c>
      <c r="R325" s="3">
        <v>96575.900000000009</v>
      </c>
      <c r="S325" s="7">
        <f t="shared" ref="S325:S388" si="5">SUM(B325:R325)</f>
        <v>6301404.9200000009</v>
      </c>
    </row>
    <row r="326" spans="1:19" ht="27.6" customHeight="1" x14ac:dyDescent="0.25">
      <c r="A326" s="86" t="s">
        <v>385</v>
      </c>
      <c r="B326" s="3">
        <v>654487.2700000006</v>
      </c>
      <c r="C326" s="3">
        <v>573555.19000000041</v>
      </c>
      <c r="D326" s="3">
        <v>612796.22999999952</v>
      </c>
      <c r="E326" s="3">
        <v>641439.73999999964</v>
      </c>
      <c r="F326" s="3">
        <v>642335.44999999972</v>
      </c>
      <c r="G326" s="3">
        <v>640770.90999999968</v>
      </c>
      <c r="H326" s="3">
        <v>649247.51999999979</v>
      </c>
      <c r="I326" s="3">
        <v>648249.09999999951</v>
      </c>
      <c r="J326" s="3">
        <v>620444.62999999954</v>
      </c>
      <c r="K326" s="3">
        <v>688220.74999999942</v>
      </c>
      <c r="L326" s="3">
        <v>663667.01</v>
      </c>
      <c r="M326" s="3">
        <v>691113.93000000098</v>
      </c>
      <c r="N326" s="3">
        <v>628292.33000000031</v>
      </c>
      <c r="O326" s="3">
        <v>624915.92999999993</v>
      </c>
      <c r="P326" s="3">
        <v>662543.94000000018</v>
      </c>
      <c r="Q326" s="3">
        <v>581723.2699999999</v>
      </c>
      <c r="R326" s="3">
        <v>597556.91000000073</v>
      </c>
      <c r="S326" s="7">
        <f t="shared" si="5"/>
        <v>10821360.109999998</v>
      </c>
    </row>
    <row r="327" spans="1:19" ht="27.6" customHeight="1" x14ac:dyDescent="0.25">
      <c r="A327" s="86" t="s">
        <v>384</v>
      </c>
      <c r="B327" s="3">
        <v>470283.54</v>
      </c>
      <c r="C327" s="3">
        <v>408253.02</v>
      </c>
      <c r="D327" s="3">
        <v>465214.85000000033</v>
      </c>
      <c r="E327" s="3">
        <v>491230.04999999987</v>
      </c>
      <c r="F327" s="3">
        <v>520396.92</v>
      </c>
      <c r="G327" s="3">
        <v>524028.35999999993</v>
      </c>
      <c r="H327" s="3">
        <v>529218.23000000021</v>
      </c>
      <c r="I327" s="3">
        <v>526418.40999999945</v>
      </c>
      <c r="J327" s="3">
        <v>517872.62999999977</v>
      </c>
      <c r="K327" s="3">
        <v>532098.65000000061</v>
      </c>
      <c r="L327" s="3">
        <v>492362.42999999988</v>
      </c>
      <c r="M327" s="3">
        <v>507308.57000000012</v>
      </c>
      <c r="N327" s="3">
        <v>477146.83000000019</v>
      </c>
      <c r="O327" s="3">
        <v>487233.43999999989</v>
      </c>
      <c r="P327" s="3">
        <v>571929.31000000017</v>
      </c>
      <c r="Q327" s="3">
        <v>511603.22999999969</v>
      </c>
      <c r="R327" s="3">
        <v>552884.12999999966</v>
      </c>
      <c r="S327" s="7">
        <f t="shared" si="5"/>
        <v>8585482.5999999996</v>
      </c>
    </row>
    <row r="328" spans="1:19" ht="27.6" customHeight="1" x14ac:dyDescent="0.25">
      <c r="A328" s="86" t="s">
        <v>383</v>
      </c>
      <c r="B328" s="3">
        <v>537345.76999999967</v>
      </c>
      <c r="C328" s="3">
        <v>474952.09000000049</v>
      </c>
      <c r="D328" s="3">
        <v>507076.78000000049</v>
      </c>
      <c r="E328" s="3">
        <v>454851.22</v>
      </c>
      <c r="F328" s="3">
        <v>449157.4800000001</v>
      </c>
      <c r="G328" s="3">
        <v>431443.10000000021</v>
      </c>
      <c r="H328" s="3">
        <v>484655.28999999969</v>
      </c>
      <c r="I328" s="3">
        <v>480820.60000000021</v>
      </c>
      <c r="J328" s="3">
        <v>420435.10000000033</v>
      </c>
      <c r="K328" s="3">
        <v>463425.56999999989</v>
      </c>
      <c r="L328" s="3">
        <v>457596.15000000107</v>
      </c>
      <c r="M328" s="3">
        <v>474118.2000000003</v>
      </c>
      <c r="N328" s="3">
        <v>424200.73</v>
      </c>
      <c r="O328" s="3">
        <v>464839.17</v>
      </c>
      <c r="P328" s="3">
        <v>468163.84000000032</v>
      </c>
      <c r="Q328" s="3">
        <v>452329.2800000002</v>
      </c>
      <c r="R328" s="3">
        <v>471769.71</v>
      </c>
      <c r="S328" s="7">
        <f t="shared" si="5"/>
        <v>7917180.0800000019</v>
      </c>
    </row>
    <row r="329" spans="1:19" ht="27.6" customHeight="1" x14ac:dyDescent="0.25">
      <c r="A329" s="86" t="s">
        <v>382</v>
      </c>
      <c r="B329" s="3">
        <v>60481.529999999948</v>
      </c>
      <c r="C329" s="3">
        <v>51173.350000000042</v>
      </c>
      <c r="D329" s="3">
        <v>60263.120000000017</v>
      </c>
      <c r="E329" s="3">
        <v>67568.260000000038</v>
      </c>
      <c r="F329" s="3">
        <v>66740.019999999975</v>
      </c>
      <c r="G329" s="3">
        <v>54720.639999999999</v>
      </c>
      <c r="H329" s="3">
        <v>57277.450000000019</v>
      </c>
      <c r="I329" s="3">
        <v>64706.839999999982</v>
      </c>
      <c r="J329" s="3">
        <v>70724.329999999929</v>
      </c>
      <c r="K329" s="3">
        <v>68776.730000000054</v>
      </c>
      <c r="L329" s="3">
        <v>55938.900000000067</v>
      </c>
      <c r="M329" s="3">
        <v>66398.999999999942</v>
      </c>
      <c r="N329" s="3">
        <v>57628.19000000001</v>
      </c>
      <c r="O329" s="3">
        <v>56229.190000000039</v>
      </c>
      <c r="P329" s="3">
        <v>61213.159999999953</v>
      </c>
      <c r="Q329" s="3">
        <v>55482.319999999978</v>
      </c>
      <c r="R329" s="3">
        <v>61107.9</v>
      </c>
      <c r="S329" s="7">
        <f t="shared" si="5"/>
        <v>1036430.9299999999</v>
      </c>
    </row>
    <row r="330" spans="1:19" ht="27.6" customHeight="1" x14ac:dyDescent="0.25">
      <c r="A330" s="86" t="s">
        <v>381</v>
      </c>
      <c r="B330" s="3">
        <v>834142.74000000081</v>
      </c>
      <c r="C330" s="3">
        <v>941581.97000000067</v>
      </c>
      <c r="D330" s="3">
        <v>966868.39999999979</v>
      </c>
      <c r="E330" s="3">
        <v>972025.48999999987</v>
      </c>
      <c r="F330" s="3">
        <v>927751.18000000028</v>
      </c>
      <c r="G330" s="3">
        <v>970476.58000000042</v>
      </c>
      <c r="H330" s="3">
        <v>962715.82999999914</v>
      </c>
      <c r="I330" s="3">
        <v>1038896.04</v>
      </c>
      <c r="J330" s="3">
        <v>961759.77</v>
      </c>
      <c r="K330" s="3">
        <v>954292.16000000085</v>
      </c>
      <c r="L330" s="3">
        <v>914050.89000000013</v>
      </c>
      <c r="M330" s="3">
        <v>962911.30999999947</v>
      </c>
      <c r="N330" s="3">
        <v>656477.69999999925</v>
      </c>
      <c r="O330" s="3">
        <v>787108.86999999976</v>
      </c>
      <c r="P330" s="3">
        <v>734028.40000000049</v>
      </c>
      <c r="Q330" s="3">
        <v>586058.00999999978</v>
      </c>
      <c r="R330" s="3">
        <v>643897.10999999987</v>
      </c>
      <c r="S330" s="7">
        <f t="shared" si="5"/>
        <v>14815042.449999997</v>
      </c>
    </row>
    <row r="331" spans="1:19" ht="27.6" customHeight="1" x14ac:dyDescent="0.25">
      <c r="A331" s="86" t="s">
        <v>380</v>
      </c>
      <c r="B331" s="3">
        <v>65468.889999999992</v>
      </c>
      <c r="C331" s="3">
        <v>55753</v>
      </c>
      <c r="D331" s="3">
        <v>75889.089999999982</v>
      </c>
      <c r="E331" s="3">
        <v>84501.72</v>
      </c>
      <c r="F331" s="3">
        <v>94736.41</v>
      </c>
      <c r="G331" s="3">
        <v>85926.55</v>
      </c>
      <c r="H331" s="3">
        <v>101470.99</v>
      </c>
      <c r="I331" s="3">
        <v>100090.21000000009</v>
      </c>
      <c r="J331" s="3">
        <v>96484.07</v>
      </c>
      <c r="K331" s="3">
        <v>105576.91</v>
      </c>
      <c r="L331" s="3">
        <v>94300.949999999983</v>
      </c>
      <c r="M331" s="3">
        <v>95177.510000000009</v>
      </c>
      <c r="N331" s="3">
        <v>85428.75</v>
      </c>
      <c r="O331" s="3">
        <v>81936.320000000007</v>
      </c>
      <c r="P331" s="3">
        <v>88400.469999999972</v>
      </c>
      <c r="Q331" s="3">
        <v>93590.199999999881</v>
      </c>
      <c r="R331" s="3">
        <v>102295.5</v>
      </c>
      <c r="S331" s="7">
        <f t="shared" si="5"/>
        <v>1507027.5400000003</v>
      </c>
    </row>
    <row r="332" spans="1:19" ht="27.6" customHeight="1" x14ac:dyDescent="0.25">
      <c r="A332" s="86" t="s">
        <v>379</v>
      </c>
      <c r="B332" s="3">
        <v>219931.86</v>
      </c>
      <c r="C332" s="3">
        <v>200047.8700000002</v>
      </c>
      <c r="D332" s="3">
        <v>236482.31999999989</v>
      </c>
      <c r="E332" s="3">
        <v>251158.03</v>
      </c>
      <c r="F332" s="3">
        <v>286808.16999999981</v>
      </c>
      <c r="G332" s="3">
        <v>270495.72999999992</v>
      </c>
      <c r="H332" s="3">
        <v>291834.28999999992</v>
      </c>
      <c r="I332" s="3">
        <v>306088.52999999991</v>
      </c>
      <c r="J332" s="3">
        <v>290150.26</v>
      </c>
      <c r="K332" s="3">
        <v>290713.36999999982</v>
      </c>
      <c r="L332" s="3">
        <v>276216.5199999999</v>
      </c>
      <c r="M332" s="3">
        <v>259599.8899999999</v>
      </c>
      <c r="N332" s="3">
        <v>220876.80000000019</v>
      </c>
      <c r="O332" s="3">
        <v>222885.77</v>
      </c>
      <c r="P332" s="3">
        <v>250077.61</v>
      </c>
      <c r="Q332" s="3">
        <v>242067.7699999999</v>
      </c>
      <c r="R332" s="3">
        <v>262664.37999999989</v>
      </c>
      <c r="S332" s="7">
        <f t="shared" si="5"/>
        <v>4378099.169999999</v>
      </c>
    </row>
    <row r="333" spans="1:19" ht="27.6" customHeight="1" x14ac:dyDescent="0.25">
      <c r="A333" s="86" t="s">
        <v>378</v>
      </c>
      <c r="B333" s="3">
        <v>1210172.169999999</v>
      </c>
      <c r="C333" s="3">
        <v>1055983.97</v>
      </c>
      <c r="D333" s="3">
        <v>1139746.77</v>
      </c>
      <c r="E333" s="3">
        <v>1181607.2400000039</v>
      </c>
      <c r="F333" s="3">
        <v>1203813.310000001</v>
      </c>
      <c r="G333" s="3">
        <v>1177179.3</v>
      </c>
      <c r="H333" s="3">
        <v>1174299.6000000001</v>
      </c>
      <c r="I333" s="3">
        <v>1177403.5999999989</v>
      </c>
      <c r="J333" s="3">
        <v>1175346.68</v>
      </c>
      <c r="K333" s="3">
        <v>1267690.04</v>
      </c>
      <c r="L333" s="3">
        <v>1227492.71</v>
      </c>
      <c r="M333" s="3">
        <v>1274952.839999998</v>
      </c>
      <c r="N333" s="3">
        <v>1155993.9899999991</v>
      </c>
      <c r="O333" s="3">
        <v>1177362.05</v>
      </c>
      <c r="P333" s="3">
        <v>1217246.4800000009</v>
      </c>
      <c r="Q333" s="3">
        <v>1051075.3700000001</v>
      </c>
      <c r="R333" s="3">
        <v>1045172.44</v>
      </c>
      <c r="S333" s="7">
        <f t="shared" si="5"/>
        <v>19912538.560000006</v>
      </c>
    </row>
    <row r="334" spans="1:19" ht="27.6" customHeight="1" x14ac:dyDescent="0.25">
      <c r="A334" s="86" t="s">
        <v>377</v>
      </c>
      <c r="B334" s="3">
        <v>106593.73</v>
      </c>
      <c r="C334" s="3">
        <v>100679.02</v>
      </c>
      <c r="D334" s="3">
        <v>105685.0500000001</v>
      </c>
      <c r="E334" s="3">
        <v>118239.81999999991</v>
      </c>
      <c r="F334" s="3">
        <v>127872.12</v>
      </c>
      <c r="G334" s="3">
        <v>121159.1</v>
      </c>
      <c r="H334" s="3">
        <v>128656.41000000011</v>
      </c>
      <c r="I334" s="3">
        <v>133083.21</v>
      </c>
      <c r="J334" s="3">
        <v>124000.58</v>
      </c>
      <c r="K334" s="3">
        <v>132086.96</v>
      </c>
      <c r="L334" s="3">
        <v>112827.22</v>
      </c>
      <c r="M334" s="3">
        <v>99277.670000000042</v>
      </c>
      <c r="N334" s="3">
        <v>99100.549999999974</v>
      </c>
      <c r="O334" s="3">
        <v>101550.74</v>
      </c>
      <c r="P334" s="3">
        <v>117517.56</v>
      </c>
      <c r="Q334" s="3">
        <v>122569.94</v>
      </c>
      <c r="R334" s="3">
        <v>137834.32999999999</v>
      </c>
      <c r="S334" s="7">
        <f t="shared" si="5"/>
        <v>1988734.0100000002</v>
      </c>
    </row>
    <row r="335" spans="1:19" ht="27.6" customHeight="1" x14ac:dyDescent="0.25">
      <c r="A335" s="86" t="s">
        <v>376</v>
      </c>
      <c r="B335" s="3">
        <v>227899.96999999991</v>
      </c>
      <c r="C335" s="3">
        <v>207078.13000000009</v>
      </c>
      <c r="D335" s="3">
        <v>207304.0999999998</v>
      </c>
      <c r="E335" s="3">
        <v>194121.43000000011</v>
      </c>
      <c r="F335" s="3">
        <v>195852.1</v>
      </c>
      <c r="G335" s="3">
        <v>181139.44</v>
      </c>
      <c r="H335" s="3">
        <v>193810.28000000009</v>
      </c>
      <c r="I335" s="3">
        <v>194246.38000000009</v>
      </c>
      <c r="J335" s="3">
        <v>168933.03999999989</v>
      </c>
      <c r="K335" s="3">
        <v>181733.84000000011</v>
      </c>
      <c r="L335" s="3">
        <v>172798.37000000011</v>
      </c>
      <c r="M335" s="3">
        <v>162745.26999999999</v>
      </c>
      <c r="N335" s="3">
        <v>154328.64000000001</v>
      </c>
      <c r="O335" s="3">
        <v>164796.81000000011</v>
      </c>
      <c r="P335" s="3">
        <v>162887.85999999999</v>
      </c>
      <c r="Q335" s="3">
        <v>165816.04999999999</v>
      </c>
      <c r="R335" s="3">
        <v>174287.31999999989</v>
      </c>
      <c r="S335" s="7">
        <f t="shared" si="5"/>
        <v>3109779.03</v>
      </c>
    </row>
    <row r="336" spans="1:19" ht="27.6" customHeight="1" x14ac:dyDescent="0.25">
      <c r="A336" s="86" t="s">
        <v>375</v>
      </c>
      <c r="B336" s="3">
        <v>50281.679999999957</v>
      </c>
      <c r="C336" s="3">
        <v>50844.82</v>
      </c>
      <c r="D336" s="3">
        <v>66585.850000000006</v>
      </c>
      <c r="E336" s="3">
        <v>56642.84</v>
      </c>
      <c r="F336" s="3">
        <v>55363.69</v>
      </c>
      <c r="G336" s="3">
        <v>56580.69</v>
      </c>
      <c r="H336" s="3">
        <v>67667.390000000014</v>
      </c>
      <c r="I336" s="3">
        <v>60379.05</v>
      </c>
      <c r="J336" s="3">
        <v>55154</v>
      </c>
      <c r="K336" s="3">
        <v>55211.000000000007</v>
      </c>
      <c r="L336" s="3">
        <v>49597.01999999999</v>
      </c>
      <c r="M336" s="3">
        <v>50913.87</v>
      </c>
      <c r="N336" s="3">
        <v>50408.499999999942</v>
      </c>
      <c r="O336" s="3">
        <v>51412.579999999987</v>
      </c>
      <c r="P336" s="3">
        <v>55497.7</v>
      </c>
      <c r="Q336" s="3">
        <v>34881.599999999999</v>
      </c>
      <c r="R336" s="3">
        <v>60536.470000000023</v>
      </c>
      <c r="S336" s="7">
        <f t="shared" si="5"/>
        <v>927958.74999999977</v>
      </c>
    </row>
    <row r="337" spans="1:19" ht="27.6" customHeight="1" x14ac:dyDescent="0.25">
      <c r="A337" s="86" t="s">
        <v>374</v>
      </c>
      <c r="B337" s="3">
        <v>758114.98999999987</v>
      </c>
      <c r="C337" s="3">
        <v>788412.57000000041</v>
      </c>
      <c r="D337" s="3">
        <v>866004.72000000044</v>
      </c>
      <c r="E337" s="3">
        <v>899835.38000000035</v>
      </c>
      <c r="F337" s="3">
        <v>856388.03</v>
      </c>
      <c r="G337" s="3">
        <v>869877.87</v>
      </c>
      <c r="H337" s="3">
        <v>873381.07000000065</v>
      </c>
      <c r="I337" s="3">
        <v>885437.08999999962</v>
      </c>
      <c r="J337" s="3">
        <v>859798.03999999969</v>
      </c>
      <c r="K337" s="3">
        <v>888015.84000000055</v>
      </c>
      <c r="L337" s="3">
        <v>845853.44999999879</v>
      </c>
      <c r="M337" s="3">
        <v>835200.69000000076</v>
      </c>
      <c r="N337" s="3">
        <v>676306.00999999954</v>
      </c>
      <c r="O337" s="3">
        <v>733025.59999999951</v>
      </c>
      <c r="P337" s="3">
        <v>765738.62</v>
      </c>
      <c r="Q337" s="3">
        <v>520040.10000000009</v>
      </c>
      <c r="R337" s="3">
        <v>554619.6999999996</v>
      </c>
      <c r="S337" s="7">
        <f t="shared" si="5"/>
        <v>13476049.77</v>
      </c>
    </row>
    <row r="338" spans="1:19" ht="27.6" customHeight="1" x14ac:dyDescent="0.25">
      <c r="A338" s="86" t="s">
        <v>373</v>
      </c>
      <c r="B338" s="3">
        <v>445509.48999999982</v>
      </c>
      <c r="C338" s="3">
        <v>388226.86000000022</v>
      </c>
      <c r="D338" s="3">
        <v>449092.80000000028</v>
      </c>
      <c r="E338" s="3">
        <v>462677.37000000023</v>
      </c>
      <c r="F338" s="3">
        <v>484585.91999999969</v>
      </c>
      <c r="G338" s="3">
        <v>474021.35000000009</v>
      </c>
      <c r="H338" s="3">
        <v>484691.14000000048</v>
      </c>
      <c r="I338" s="3">
        <v>471086.63999999978</v>
      </c>
      <c r="J338" s="3">
        <v>449101.3899999999</v>
      </c>
      <c r="K338" s="3">
        <v>482071.44000000012</v>
      </c>
      <c r="L338" s="3">
        <v>453642.64000000042</v>
      </c>
      <c r="M338" s="3">
        <v>458827</v>
      </c>
      <c r="N338" s="3">
        <v>407667.50000000012</v>
      </c>
      <c r="O338" s="3">
        <v>413568.27999999991</v>
      </c>
      <c r="P338" s="3">
        <v>444118.76999999961</v>
      </c>
      <c r="Q338" s="3">
        <v>400994.20999999967</v>
      </c>
      <c r="R338" s="3">
        <v>393999.9</v>
      </c>
      <c r="S338" s="7">
        <f t="shared" si="5"/>
        <v>7563882.700000002</v>
      </c>
    </row>
    <row r="339" spans="1:19" ht="27.6" customHeight="1" x14ac:dyDescent="0.25">
      <c r="A339" s="86" t="s">
        <v>372</v>
      </c>
      <c r="B339" s="3">
        <v>543526.18000000005</v>
      </c>
      <c r="C339" s="3">
        <v>523950.86999999988</v>
      </c>
      <c r="D339" s="3">
        <v>619994.36000000034</v>
      </c>
      <c r="E339" s="3">
        <v>585365.54000000015</v>
      </c>
      <c r="F339" s="3">
        <v>607171.44999999984</v>
      </c>
      <c r="G339" s="3">
        <v>636102.60999999952</v>
      </c>
      <c r="H339" s="3">
        <v>624411.42000000074</v>
      </c>
      <c r="I339" s="3">
        <v>607924.29000000039</v>
      </c>
      <c r="J339" s="3">
        <v>535404.35000000044</v>
      </c>
      <c r="K339" s="3">
        <v>590040.67999999993</v>
      </c>
      <c r="L339" s="3">
        <v>551728.43000000028</v>
      </c>
      <c r="M339" s="3">
        <v>492226.66000000038</v>
      </c>
      <c r="N339" s="3">
        <v>546585.82000000018</v>
      </c>
      <c r="O339" s="3">
        <v>534900.46000000008</v>
      </c>
      <c r="P339" s="3">
        <v>507284.2900000001</v>
      </c>
      <c r="Q339" s="3">
        <v>428862.94000000012</v>
      </c>
      <c r="R339" s="3">
        <v>485906.35999999993</v>
      </c>
      <c r="S339" s="7">
        <f t="shared" si="5"/>
        <v>9421386.7100000009</v>
      </c>
    </row>
    <row r="340" spans="1:19" ht="27.6" customHeight="1" x14ac:dyDescent="0.25">
      <c r="A340" s="86" t="s">
        <v>371</v>
      </c>
      <c r="B340" s="3">
        <v>996329.51000000059</v>
      </c>
      <c r="C340" s="3">
        <v>933711.30999999982</v>
      </c>
      <c r="D340" s="3">
        <v>1032531.98</v>
      </c>
      <c r="E340" s="3">
        <v>1048320.319999999</v>
      </c>
      <c r="F340" s="3">
        <v>1046811.220000001</v>
      </c>
      <c r="G340" s="3">
        <v>1107994.81</v>
      </c>
      <c r="H340" s="3">
        <v>1015869</v>
      </c>
      <c r="I340" s="3">
        <v>1099200.77</v>
      </c>
      <c r="J340" s="3">
        <v>1078793.8999999999</v>
      </c>
      <c r="K340" s="3">
        <v>1141103.4999999991</v>
      </c>
      <c r="L340" s="3">
        <v>1087123.3499999989</v>
      </c>
      <c r="M340" s="3">
        <v>1145403.73</v>
      </c>
      <c r="N340" s="3">
        <v>1018912.809999999</v>
      </c>
      <c r="O340" s="3">
        <v>1030924.42</v>
      </c>
      <c r="P340" s="3">
        <v>1055047.04</v>
      </c>
      <c r="Q340" s="3">
        <v>864345.56999999937</v>
      </c>
      <c r="R340" s="3">
        <v>947181.0200000013</v>
      </c>
      <c r="S340" s="7">
        <f t="shared" si="5"/>
        <v>17649604.259999998</v>
      </c>
    </row>
    <row r="341" spans="1:19" ht="27.6" customHeight="1" x14ac:dyDescent="0.25">
      <c r="A341" s="86" t="s">
        <v>370</v>
      </c>
      <c r="B341" s="3">
        <v>513932.46000000008</v>
      </c>
      <c r="C341" s="3">
        <v>450172.38000000018</v>
      </c>
      <c r="D341" s="3">
        <v>524180.24</v>
      </c>
      <c r="E341" s="3">
        <v>513992.87999999977</v>
      </c>
      <c r="F341" s="3">
        <v>592506.38000000082</v>
      </c>
      <c r="G341" s="3">
        <v>597432.12999999989</v>
      </c>
      <c r="H341" s="3">
        <v>596329.40000000049</v>
      </c>
      <c r="I341" s="3">
        <v>607217.4100000005</v>
      </c>
      <c r="J341" s="3">
        <v>564778.66000000027</v>
      </c>
      <c r="K341" s="3">
        <v>606376.70000000077</v>
      </c>
      <c r="L341" s="3">
        <v>578091.9599999995</v>
      </c>
      <c r="M341" s="3">
        <v>581544.75</v>
      </c>
      <c r="N341" s="3">
        <v>517123.00999999949</v>
      </c>
      <c r="O341" s="3">
        <v>505955.01999999961</v>
      </c>
      <c r="P341" s="3">
        <v>544269.90000000061</v>
      </c>
      <c r="Q341" s="3">
        <v>490124.23999999958</v>
      </c>
      <c r="R341" s="3">
        <v>523446.04000000091</v>
      </c>
      <c r="S341" s="7">
        <f t="shared" si="5"/>
        <v>9307473.5600000024</v>
      </c>
    </row>
    <row r="342" spans="1:19" ht="27.6" customHeight="1" x14ac:dyDescent="0.25">
      <c r="A342" s="86" t="s">
        <v>369</v>
      </c>
      <c r="B342" s="3">
        <v>96291.750000000029</v>
      </c>
      <c r="C342" s="3">
        <v>119360.69</v>
      </c>
      <c r="D342" s="3">
        <v>132442.62999999989</v>
      </c>
      <c r="E342" s="3">
        <v>95865.629999999946</v>
      </c>
      <c r="F342" s="3">
        <v>116088.14</v>
      </c>
      <c r="G342" s="3">
        <v>128837.72</v>
      </c>
      <c r="H342" s="3">
        <v>127533.47</v>
      </c>
      <c r="I342" s="3">
        <v>138986.63</v>
      </c>
      <c r="J342" s="3">
        <v>114831.12</v>
      </c>
      <c r="K342" s="3">
        <v>135591.18</v>
      </c>
      <c r="L342" s="3">
        <v>119500.4399999999</v>
      </c>
      <c r="M342" s="3">
        <v>120910.58</v>
      </c>
      <c r="N342" s="3">
        <v>91103.759999999966</v>
      </c>
      <c r="O342" s="3">
        <v>117847.89</v>
      </c>
      <c r="P342" s="3">
        <v>104026.0999999999</v>
      </c>
      <c r="Q342" s="3">
        <v>73098.330000000031</v>
      </c>
      <c r="R342" s="3">
        <v>84518.169999999955</v>
      </c>
      <c r="S342" s="7">
        <f t="shared" si="5"/>
        <v>1916834.2299999995</v>
      </c>
    </row>
    <row r="343" spans="1:19" ht="27.6" customHeight="1" x14ac:dyDescent="0.25">
      <c r="A343" s="86" t="s">
        <v>368</v>
      </c>
      <c r="B343" s="3">
        <v>356257.6399999999</v>
      </c>
      <c r="C343" s="3">
        <v>314521.03000000032</v>
      </c>
      <c r="D343" s="3">
        <v>349250.76</v>
      </c>
      <c r="E343" s="3">
        <v>361404.88</v>
      </c>
      <c r="F343" s="3">
        <v>384374.67000000027</v>
      </c>
      <c r="G343" s="3">
        <v>317812.83</v>
      </c>
      <c r="H343" s="3">
        <v>416164.56000000011</v>
      </c>
      <c r="I343" s="3">
        <v>417894.50000000017</v>
      </c>
      <c r="J343" s="3">
        <v>398761.74000000028</v>
      </c>
      <c r="K343" s="3">
        <v>416281.36000000068</v>
      </c>
      <c r="L343" s="3">
        <v>370318.42999999988</v>
      </c>
      <c r="M343" s="3">
        <v>367674.1</v>
      </c>
      <c r="N343" s="3">
        <v>353280.04</v>
      </c>
      <c r="O343" s="3">
        <v>358085.30999999982</v>
      </c>
      <c r="P343" s="3">
        <v>372561.97</v>
      </c>
      <c r="Q343" s="3">
        <v>347421.26999999973</v>
      </c>
      <c r="R343" s="3">
        <v>369781.84000000032</v>
      </c>
      <c r="S343" s="7">
        <f t="shared" si="5"/>
        <v>6271846.9299999997</v>
      </c>
    </row>
    <row r="344" spans="1:19" ht="27.6" customHeight="1" x14ac:dyDescent="0.25">
      <c r="A344" s="86" t="s">
        <v>362</v>
      </c>
      <c r="B344" s="3">
        <v>368795.39000000031</v>
      </c>
      <c r="C344" s="3">
        <v>332602.82999999978</v>
      </c>
      <c r="D344" s="3">
        <v>372235.33999999979</v>
      </c>
      <c r="E344" s="3">
        <v>379653.51999999979</v>
      </c>
      <c r="F344" s="3">
        <v>442909.35000000033</v>
      </c>
      <c r="G344" s="3">
        <v>471635.94000000012</v>
      </c>
      <c r="H344" s="3">
        <v>487750.29999999987</v>
      </c>
      <c r="I344" s="3">
        <v>458770.40000000037</v>
      </c>
      <c r="J344" s="3">
        <v>420601.89999999991</v>
      </c>
      <c r="K344" s="3">
        <v>424372.42999999988</v>
      </c>
      <c r="L344" s="3">
        <v>388881.42999999988</v>
      </c>
      <c r="M344" s="3">
        <v>413489.4600000002</v>
      </c>
      <c r="N344" s="3">
        <v>363898.75999999989</v>
      </c>
      <c r="O344" s="3">
        <v>351817.04000000033</v>
      </c>
      <c r="P344" s="3">
        <v>379274.54000000021</v>
      </c>
      <c r="Q344" s="3">
        <v>364624.54</v>
      </c>
      <c r="R344" s="3">
        <v>409094.70999999961</v>
      </c>
      <c r="S344" s="7">
        <f>SUM(B344:R344)</f>
        <v>6830407.8799999999</v>
      </c>
    </row>
    <row r="345" spans="1:19" ht="27.6" customHeight="1" x14ac:dyDescent="0.25">
      <c r="A345" s="86" t="s">
        <v>367</v>
      </c>
      <c r="B345" s="3">
        <v>96893.580000000016</v>
      </c>
      <c r="C345" s="3">
        <v>92337.209999999934</v>
      </c>
      <c r="D345" s="3">
        <v>80296.45</v>
      </c>
      <c r="E345" s="3">
        <v>98302.27</v>
      </c>
      <c r="F345" s="3">
        <v>75193.609999999971</v>
      </c>
      <c r="G345" s="3">
        <v>69087.919999999984</v>
      </c>
      <c r="H345" s="3">
        <v>109076.29</v>
      </c>
      <c r="I345" s="3">
        <v>81933.430000000022</v>
      </c>
      <c r="J345" s="3">
        <v>83196.240000000005</v>
      </c>
      <c r="K345" s="3">
        <v>96361.24</v>
      </c>
      <c r="L345" s="3">
        <v>73428.640000000029</v>
      </c>
      <c r="M345" s="3">
        <v>69986.350000000006</v>
      </c>
      <c r="N345" s="3">
        <v>60395.87</v>
      </c>
      <c r="O345" s="3">
        <v>65943.42</v>
      </c>
      <c r="P345" s="3">
        <v>68483.889999999941</v>
      </c>
      <c r="Q345" s="3">
        <v>62315.200000000012</v>
      </c>
      <c r="R345" s="3">
        <v>72883.679999999993</v>
      </c>
      <c r="S345" s="7">
        <f t="shared" si="5"/>
        <v>1356115.2899999998</v>
      </c>
    </row>
    <row r="346" spans="1:19" ht="27.6" customHeight="1" x14ac:dyDescent="0.25">
      <c r="A346" s="86" t="s">
        <v>366</v>
      </c>
      <c r="B346" s="3">
        <v>129598.88000000011</v>
      </c>
      <c r="C346" s="3">
        <v>126391.41</v>
      </c>
      <c r="D346" s="3">
        <v>133953.60000000009</v>
      </c>
      <c r="E346" s="3">
        <v>147404.54</v>
      </c>
      <c r="F346" s="3">
        <v>145508.56999999989</v>
      </c>
      <c r="G346" s="3">
        <v>147740.71</v>
      </c>
      <c r="H346" s="3">
        <v>137987.26</v>
      </c>
      <c r="I346" s="3">
        <v>139959.92000000001</v>
      </c>
      <c r="J346" s="3">
        <v>141803.57999999999</v>
      </c>
      <c r="K346" s="3">
        <v>158199.43000000011</v>
      </c>
      <c r="L346" s="3">
        <v>143600.18</v>
      </c>
      <c r="M346" s="3">
        <v>143771.85999999999</v>
      </c>
      <c r="N346" s="3">
        <v>130050.21</v>
      </c>
      <c r="O346" s="3">
        <v>130438.4800000002</v>
      </c>
      <c r="P346" s="3">
        <v>145254.47000000009</v>
      </c>
      <c r="Q346" s="3">
        <v>123023.44</v>
      </c>
      <c r="R346" s="3">
        <v>123623.86</v>
      </c>
      <c r="S346" s="7">
        <f t="shared" si="5"/>
        <v>2348310.4</v>
      </c>
    </row>
    <row r="347" spans="1:19" ht="27.6" customHeight="1" x14ac:dyDescent="0.25">
      <c r="A347" s="86" t="s">
        <v>365</v>
      </c>
      <c r="B347" s="3">
        <v>548573</v>
      </c>
      <c r="C347" s="3">
        <v>466777.4600000002</v>
      </c>
      <c r="D347" s="3">
        <v>515351.53999999969</v>
      </c>
      <c r="E347" s="3">
        <v>502506.34999999939</v>
      </c>
      <c r="F347" s="3">
        <v>596052.7000000003</v>
      </c>
      <c r="G347" s="3">
        <v>598400.03999999969</v>
      </c>
      <c r="H347" s="3">
        <v>576357.86999999988</v>
      </c>
      <c r="I347" s="3">
        <v>581096.32999999984</v>
      </c>
      <c r="J347" s="3">
        <v>568409.25999999978</v>
      </c>
      <c r="K347" s="3">
        <v>642459.7200000002</v>
      </c>
      <c r="L347" s="3">
        <v>648376.77999999991</v>
      </c>
      <c r="M347" s="3">
        <v>666170.01000000071</v>
      </c>
      <c r="N347" s="3">
        <v>579144.85000000056</v>
      </c>
      <c r="O347" s="3">
        <v>594634.19000000018</v>
      </c>
      <c r="P347" s="3">
        <v>620047.55000000028</v>
      </c>
      <c r="Q347" s="3">
        <v>546736.80999999982</v>
      </c>
      <c r="R347" s="3">
        <v>590188.81000000017</v>
      </c>
      <c r="S347" s="7">
        <f t="shared" si="5"/>
        <v>9841283.2700000033</v>
      </c>
    </row>
    <row r="348" spans="1:19" ht="27.6" customHeight="1" x14ac:dyDescent="0.25">
      <c r="A348" s="86" t="s">
        <v>364</v>
      </c>
      <c r="B348" s="3">
        <v>426822.85000000009</v>
      </c>
      <c r="C348" s="3">
        <v>414049.70999999979</v>
      </c>
      <c r="D348" s="3">
        <v>468392.42999999959</v>
      </c>
      <c r="E348" s="3">
        <v>485882.10999999952</v>
      </c>
      <c r="F348" s="3">
        <v>518882.93000000052</v>
      </c>
      <c r="G348" s="3">
        <v>530807.80999999982</v>
      </c>
      <c r="H348" s="3">
        <v>539959.98000000021</v>
      </c>
      <c r="I348" s="3">
        <v>531690.91999999958</v>
      </c>
      <c r="J348" s="3">
        <v>492871.2</v>
      </c>
      <c r="K348" s="3">
        <v>505328.14999999991</v>
      </c>
      <c r="L348" s="3">
        <v>461633.40999999968</v>
      </c>
      <c r="M348" s="3">
        <v>451661.32000000012</v>
      </c>
      <c r="N348" s="3">
        <v>404910.11000000028</v>
      </c>
      <c r="O348" s="3">
        <v>409557.94999999978</v>
      </c>
      <c r="P348" s="3">
        <v>441871.79000000033</v>
      </c>
      <c r="Q348" s="3">
        <v>414548.75000000012</v>
      </c>
      <c r="R348" s="3">
        <v>477028.44000000018</v>
      </c>
      <c r="S348" s="7">
        <f t="shared" si="5"/>
        <v>7975899.8599999994</v>
      </c>
    </row>
    <row r="349" spans="1:19" ht="27.6" customHeight="1" x14ac:dyDescent="0.25">
      <c r="A349" s="86" t="s">
        <v>363</v>
      </c>
      <c r="B349" s="3">
        <v>448102.94000000012</v>
      </c>
      <c r="C349" s="3">
        <v>401321.10999999993</v>
      </c>
      <c r="D349" s="3">
        <v>434784.41999999952</v>
      </c>
      <c r="E349" s="3">
        <v>509453.14999999991</v>
      </c>
      <c r="F349" s="3">
        <v>462908.9800000001</v>
      </c>
      <c r="G349" s="3">
        <v>464183.65999999992</v>
      </c>
      <c r="H349" s="3">
        <v>504425.53999999922</v>
      </c>
      <c r="I349" s="3">
        <v>513567.9299999997</v>
      </c>
      <c r="J349" s="3">
        <v>506372.33999999991</v>
      </c>
      <c r="K349" s="3">
        <v>518340.94999999972</v>
      </c>
      <c r="L349" s="3">
        <v>469148.3200000003</v>
      </c>
      <c r="M349" s="3">
        <v>458240.33000000019</v>
      </c>
      <c r="N349" s="3">
        <v>418464.39000000007</v>
      </c>
      <c r="O349" s="3">
        <v>451825.19000000018</v>
      </c>
      <c r="P349" s="3">
        <v>508992.34</v>
      </c>
      <c r="Q349" s="3">
        <v>431510.71999999962</v>
      </c>
      <c r="R349" s="3">
        <v>462767.11999999988</v>
      </c>
      <c r="S349" s="7">
        <f t="shared" si="5"/>
        <v>7964409.4299999978</v>
      </c>
    </row>
    <row r="350" spans="1:19" ht="27.6" customHeight="1" x14ac:dyDescent="0.25">
      <c r="A350" s="86" t="s">
        <v>361</v>
      </c>
      <c r="B350" s="3">
        <v>443004.21999999962</v>
      </c>
      <c r="C350" s="3">
        <v>401656.94000000012</v>
      </c>
      <c r="D350" s="3">
        <v>463873.90999999951</v>
      </c>
      <c r="E350" s="3">
        <v>464048.83999999939</v>
      </c>
      <c r="F350" s="3">
        <v>500471.12999999989</v>
      </c>
      <c r="G350" s="3">
        <v>515322.15000000031</v>
      </c>
      <c r="H350" s="3">
        <v>506923.2799999998</v>
      </c>
      <c r="I350" s="3">
        <v>539115.99000000011</v>
      </c>
      <c r="J350" s="3">
        <v>557024.97999999986</v>
      </c>
      <c r="K350" s="3">
        <v>535048.12000000046</v>
      </c>
      <c r="L350" s="3">
        <v>537389.14999999979</v>
      </c>
      <c r="M350" s="3">
        <v>541645.68999999971</v>
      </c>
      <c r="N350" s="3">
        <v>500165.02999999991</v>
      </c>
      <c r="O350" s="3">
        <v>490543.92999999982</v>
      </c>
      <c r="P350" s="3">
        <v>516794.7900000001</v>
      </c>
      <c r="Q350" s="3">
        <v>394086.73</v>
      </c>
      <c r="R350" s="3">
        <v>498578.74000000051</v>
      </c>
      <c r="S350" s="7">
        <f t="shared" si="5"/>
        <v>8405693.6199999973</v>
      </c>
    </row>
    <row r="351" spans="1:19" ht="27.6" customHeight="1" x14ac:dyDescent="0.25">
      <c r="A351" s="86" t="s">
        <v>360</v>
      </c>
      <c r="B351" s="3">
        <v>485697.66999999952</v>
      </c>
      <c r="C351" s="3">
        <v>460079.21000000043</v>
      </c>
      <c r="D351" s="3">
        <v>508658.85999999981</v>
      </c>
      <c r="E351" s="3">
        <v>489671.76999999938</v>
      </c>
      <c r="F351" s="3">
        <v>531952.89000000013</v>
      </c>
      <c r="G351" s="3">
        <v>501099.53999999969</v>
      </c>
      <c r="H351" s="3">
        <v>565639.04999999993</v>
      </c>
      <c r="I351" s="3">
        <v>558153.24000000034</v>
      </c>
      <c r="J351" s="3">
        <v>509654.84000000032</v>
      </c>
      <c r="K351" s="3">
        <v>502341.68999999989</v>
      </c>
      <c r="L351" s="3">
        <v>493039.53000000009</v>
      </c>
      <c r="M351" s="3">
        <v>481355.29999999981</v>
      </c>
      <c r="N351" s="3">
        <v>440574.63000000018</v>
      </c>
      <c r="O351" s="3">
        <v>439900.97000000038</v>
      </c>
      <c r="P351" s="3">
        <v>462405.0000000007</v>
      </c>
      <c r="Q351" s="3">
        <v>411451.34999999969</v>
      </c>
      <c r="R351" s="3">
        <v>453411.41999999969</v>
      </c>
      <c r="S351" s="7">
        <f t="shared" si="5"/>
        <v>8295086.96</v>
      </c>
    </row>
    <row r="352" spans="1:19" ht="27.6" customHeight="1" x14ac:dyDescent="0.25">
      <c r="A352" s="86" t="s">
        <v>359</v>
      </c>
      <c r="B352" s="3">
        <v>216407.4</v>
      </c>
      <c r="C352" s="3">
        <v>197358.7399999999</v>
      </c>
      <c r="D352" s="3">
        <v>202520.24000000011</v>
      </c>
      <c r="E352" s="3">
        <v>198381.84000000011</v>
      </c>
      <c r="F352" s="3">
        <v>179050.6700000001</v>
      </c>
      <c r="G352" s="3">
        <v>192047.56</v>
      </c>
      <c r="H352" s="3">
        <v>204732.37999999989</v>
      </c>
      <c r="I352" s="3">
        <v>197398.22999999989</v>
      </c>
      <c r="J352" s="3">
        <v>192856.51</v>
      </c>
      <c r="K352" s="3">
        <v>206641.17</v>
      </c>
      <c r="L352" s="3">
        <v>195567.65</v>
      </c>
      <c r="M352" s="3">
        <v>193797.18</v>
      </c>
      <c r="N352" s="3">
        <v>190184.42</v>
      </c>
      <c r="O352" s="3">
        <v>177212.25</v>
      </c>
      <c r="P352" s="3">
        <v>202075.80999999991</v>
      </c>
      <c r="Q352" s="3">
        <v>188151.8600000001</v>
      </c>
      <c r="R352" s="3">
        <v>194757.06</v>
      </c>
      <c r="S352" s="7">
        <f t="shared" si="5"/>
        <v>3329140.97</v>
      </c>
    </row>
    <row r="353" spans="1:19" ht="27.6" customHeight="1" x14ac:dyDescent="0.25">
      <c r="A353" s="86" t="s">
        <v>358</v>
      </c>
      <c r="B353" s="3">
        <v>174911.34999999989</v>
      </c>
      <c r="C353" s="3">
        <v>177565.7600000001</v>
      </c>
      <c r="D353" s="3">
        <v>204075.6099999999</v>
      </c>
      <c r="E353" s="3">
        <v>227222.39999999991</v>
      </c>
      <c r="F353" s="3">
        <v>232386.24</v>
      </c>
      <c r="G353" s="3">
        <v>222709.36000000019</v>
      </c>
      <c r="H353" s="3">
        <v>239375.59999999989</v>
      </c>
      <c r="I353" s="3">
        <v>231535.18</v>
      </c>
      <c r="J353" s="3">
        <v>232243.25000000009</v>
      </c>
      <c r="K353" s="3">
        <v>245911.18999999989</v>
      </c>
      <c r="L353" s="3">
        <v>218131.4399999998</v>
      </c>
      <c r="M353" s="3">
        <v>211727.7399999999</v>
      </c>
      <c r="N353" s="3">
        <v>187084.46999999991</v>
      </c>
      <c r="O353" s="3">
        <v>195471.9099999998</v>
      </c>
      <c r="P353" s="3">
        <v>208664.40000000011</v>
      </c>
      <c r="Q353" s="3">
        <v>196732.86</v>
      </c>
      <c r="R353" s="3">
        <v>199791.16</v>
      </c>
      <c r="S353" s="7">
        <f t="shared" si="5"/>
        <v>3605539.9199999985</v>
      </c>
    </row>
    <row r="354" spans="1:19" ht="27.6" customHeight="1" x14ac:dyDescent="0.25">
      <c r="A354" s="86" t="s">
        <v>357</v>
      </c>
      <c r="B354" s="3">
        <v>612818.94000000018</v>
      </c>
      <c r="C354" s="3">
        <v>597222.81999999937</v>
      </c>
      <c r="D354" s="3">
        <v>638428.26</v>
      </c>
      <c r="E354" s="3">
        <v>705202.81000000052</v>
      </c>
      <c r="F354" s="3">
        <v>621258.27999999921</v>
      </c>
      <c r="G354" s="3">
        <v>589045.26000000036</v>
      </c>
      <c r="H354" s="3">
        <v>620296.8600000001</v>
      </c>
      <c r="I354" s="3">
        <v>614068.03000000014</v>
      </c>
      <c r="J354" s="3">
        <v>583731.54999999981</v>
      </c>
      <c r="K354" s="3">
        <v>640262.38000000012</v>
      </c>
      <c r="L354" s="3">
        <v>558001.86999999988</v>
      </c>
      <c r="M354" s="3">
        <v>604550.41</v>
      </c>
      <c r="N354" s="3">
        <v>524297.50999999978</v>
      </c>
      <c r="O354" s="3">
        <v>529994.80999999982</v>
      </c>
      <c r="P354" s="3">
        <v>577615.47999999975</v>
      </c>
      <c r="Q354" s="3">
        <v>553616.30000000016</v>
      </c>
      <c r="R354" s="3">
        <v>551536.36</v>
      </c>
      <c r="S354" s="7">
        <f t="shared" si="5"/>
        <v>10121947.93</v>
      </c>
    </row>
    <row r="355" spans="1:19" ht="27.6" customHeight="1" x14ac:dyDescent="0.25">
      <c r="A355" s="86" t="s">
        <v>356</v>
      </c>
      <c r="B355" s="3">
        <v>346133.97</v>
      </c>
      <c r="C355" s="3">
        <v>330172.96999999997</v>
      </c>
      <c r="D355" s="3">
        <v>371200.28999999957</v>
      </c>
      <c r="E355" s="3">
        <v>386483.22</v>
      </c>
      <c r="F355" s="3">
        <v>433301.51999999979</v>
      </c>
      <c r="G355" s="3">
        <v>431753.28</v>
      </c>
      <c r="H355" s="3">
        <v>465017.22000000009</v>
      </c>
      <c r="I355" s="3">
        <v>452055.72</v>
      </c>
      <c r="J355" s="3">
        <v>389746.60999999993</v>
      </c>
      <c r="K355" s="3">
        <v>447920.25000000017</v>
      </c>
      <c r="L355" s="3">
        <v>472397.00000000017</v>
      </c>
      <c r="M355" s="3">
        <v>526152.54999999993</v>
      </c>
      <c r="N355" s="3">
        <v>417810.7100000002</v>
      </c>
      <c r="O355" s="3">
        <v>389157.96</v>
      </c>
      <c r="P355" s="3">
        <v>363682.19000000012</v>
      </c>
      <c r="Q355" s="3">
        <v>343556.15</v>
      </c>
      <c r="R355" s="3">
        <v>350894.07000000012</v>
      </c>
      <c r="S355" s="7">
        <f t="shared" si="5"/>
        <v>6917435.6800000006</v>
      </c>
    </row>
    <row r="356" spans="1:19" ht="27.6" customHeight="1" x14ac:dyDescent="0.25">
      <c r="A356" s="86" t="s">
        <v>355</v>
      </c>
      <c r="B356" s="3">
        <v>215979.41999999981</v>
      </c>
      <c r="C356" s="3">
        <v>195806.94000000009</v>
      </c>
      <c r="D356" s="3">
        <v>229579.16000000021</v>
      </c>
      <c r="E356" s="3">
        <v>246530.08000000019</v>
      </c>
      <c r="F356" s="3">
        <v>258292.83</v>
      </c>
      <c r="G356" s="3">
        <v>259427.70999999979</v>
      </c>
      <c r="H356" s="3">
        <v>266751.65999999992</v>
      </c>
      <c r="I356" s="3">
        <v>266459.60000000033</v>
      </c>
      <c r="J356" s="3">
        <v>255619.13000000009</v>
      </c>
      <c r="K356" s="3">
        <v>291693.39000000007</v>
      </c>
      <c r="L356" s="3">
        <v>270694.87</v>
      </c>
      <c r="M356" s="3">
        <v>287360.24000000011</v>
      </c>
      <c r="N356" s="3">
        <v>266144.75999999989</v>
      </c>
      <c r="O356" s="3">
        <v>273321.01</v>
      </c>
      <c r="P356" s="3">
        <v>294712.17999999988</v>
      </c>
      <c r="Q356" s="3">
        <v>254987.45</v>
      </c>
      <c r="R356" s="3">
        <v>246953.29</v>
      </c>
      <c r="S356" s="7">
        <f t="shared" si="5"/>
        <v>4380313.7200000007</v>
      </c>
    </row>
    <row r="357" spans="1:19" ht="27.6" customHeight="1" x14ac:dyDescent="0.25">
      <c r="A357" s="86" t="s">
        <v>354</v>
      </c>
      <c r="B357" s="3">
        <v>305390.33</v>
      </c>
      <c r="C357" s="3">
        <v>278539.0300000002</v>
      </c>
      <c r="D357" s="3">
        <v>310010.18999999959</v>
      </c>
      <c r="E357" s="3">
        <v>305663.13999999949</v>
      </c>
      <c r="F357" s="3">
        <v>340383.23999999982</v>
      </c>
      <c r="G357" s="3">
        <v>352542.88000000012</v>
      </c>
      <c r="H357" s="3">
        <v>309547.49999999983</v>
      </c>
      <c r="I357" s="3">
        <v>343918.57000000012</v>
      </c>
      <c r="J357" s="3">
        <v>338782.44000000018</v>
      </c>
      <c r="K357" s="3">
        <v>359182.40000000008</v>
      </c>
      <c r="L357" s="3">
        <v>341856.51</v>
      </c>
      <c r="M357" s="3">
        <v>380179.64999999962</v>
      </c>
      <c r="N357" s="3">
        <v>334245.79999999981</v>
      </c>
      <c r="O357" s="3">
        <v>322522.64000000007</v>
      </c>
      <c r="P357" s="3">
        <v>345497.81000000011</v>
      </c>
      <c r="Q357" s="3">
        <v>302816.86</v>
      </c>
      <c r="R357" s="3">
        <v>349690.63000000018</v>
      </c>
      <c r="S357" s="7">
        <f t="shared" si="5"/>
        <v>5620769.6199999992</v>
      </c>
    </row>
    <row r="358" spans="1:19" ht="27.6" customHeight="1" x14ac:dyDescent="0.25">
      <c r="A358" s="86" t="s">
        <v>353</v>
      </c>
      <c r="B358" s="3">
        <v>42326.249999999993</v>
      </c>
      <c r="C358" s="3">
        <v>46314.42000000002</v>
      </c>
      <c r="D358" s="3">
        <v>45749.179999999993</v>
      </c>
      <c r="E358" s="3">
        <v>39846.949999999997</v>
      </c>
      <c r="F358" s="3">
        <v>41324.810000000012</v>
      </c>
      <c r="G358" s="3">
        <v>39223.390000000007</v>
      </c>
      <c r="H358" s="3">
        <v>49457.729999999989</v>
      </c>
      <c r="I358" s="3">
        <v>50977.45</v>
      </c>
      <c r="J358" s="3">
        <v>42500.209999999992</v>
      </c>
      <c r="K358" s="3">
        <v>46952.51</v>
      </c>
      <c r="L358" s="3">
        <v>38026.75</v>
      </c>
      <c r="M358" s="3">
        <v>48198.350000000013</v>
      </c>
      <c r="N358" s="3">
        <v>38171.449999999997</v>
      </c>
      <c r="O358" s="3">
        <v>36278.719999999987</v>
      </c>
      <c r="P358" s="3">
        <v>43100.440000000017</v>
      </c>
      <c r="Q358" s="3">
        <v>41733.1</v>
      </c>
      <c r="R358" s="3">
        <v>45627.55</v>
      </c>
      <c r="S358" s="7">
        <f t="shared" si="5"/>
        <v>735809.26</v>
      </c>
    </row>
    <row r="359" spans="1:19" ht="27.6" customHeight="1" x14ac:dyDescent="0.25">
      <c r="A359" s="86" t="s">
        <v>352</v>
      </c>
      <c r="B359" s="3">
        <v>299178.47000000009</v>
      </c>
      <c r="C359" s="3">
        <v>282878.95000000042</v>
      </c>
      <c r="D359" s="3">
        <v>325524.42</v>
      </c>
      <c r="E359" s="3">
        <v>329503.43</v>
      </c>
      <c r="F359" s="3">
        <v>349134.82999999973</v>
      </c>
      <c r="G359" s="3">
        <v>379484.4699999998</v>
      </c>
      <c r="H359" s="3">
        <v>412483.14000000019</v>
      </c>
      <c r="I359" s="3">
        <v>426646.71000000008</v>
      </c>
      <c r="J359" s="3">
        <v>401615.19000000018</v>
      </c>
      <c r="K359" s="3">
        <v>392526.24000000069</v>
      </c>
      <c r="L359" s="3">
        <v>352505.53000000032</v>
      </c>
      <c r="M359" s="3">
        <v>358115.48</v>
      </c>
      <c r="N359" s="3">
        <v>362999.24</v>
      </c>
      <c r="O359" s="3">
        <v>374626.91</v>
      </c>
      <c r="P359" s="3">
        <v>411635.32000000018</v>
      </c>
      <c r="Q359" s="3">
        <v>376936.90999999939</v>
      </c>
      <c r="R359" s="3">
        <v>382276.02</v>
      </c>
      <c r="S359" s="7">
        <f t="shared" si="5"/>
        <v>6218071.2600000016</v>
      </c>
    </row>
    <row r="360" spans="1:19" ht="27.6" customHeight="1" x14ac:dyDescent="0.25">
      <c r="A360" s="86" t="s">
        <v>351</v>
      </c>
      <c r="B360" s="3">
        <v>221666.0500000001</v>
      </c>
      <c r="C360" s="3">
        <v>212429.76</v>
      </c>
      <c r="D360" s="3">
        <v>236774.18999999989</v>
      </c>
      <c r="E360" s="3">
        <v>217899.31</v>
      </c>
      <c r="F360" s="3">
        <v>225377.47</v>
      </c>
      <c r="G360" s="3">
        <v>240689.41999999981</v>
      </c>
      <c r="H360" s="3">
        <v>238766.38</v>
      </c>
      <c r="I360" s="3">
        <v>236440.78999999989</v>
      </c>
      <c r="J360" s="3">
        <v>220813.5400000001</v>
      </c>
      <c r="K360" s="3">
        <v>241960.14</v>
      </c>
      <c r="L360" s="3">
        <v>232618.28000000009</v>
      </c>
      <c r="M360" s="3">
        <v>270179.19999999972</v>
      </c>
      <c r="N360" s="3">
        <v>255620.5000000002</v>
      </c>
      <c r="O360" s="3">
        <v>267040.49</v>
      </c>
      <c r="P360" s="3">
        <v>269661.4600000002</v>
      </c>
      <c r="Q360" s="3">
        <v>211126.37</v>
      </c>
      <c r="R360" s="3">
        <v>218308.52</v>
      </c>
      <c r="S360" s="7">
        <f t="shared" si="5"/>
        <v>4017371.8699999996</v>
      </c>
    </row>
    <row r="361" spans="1:19" ht="27.6" customHeight="1" x14ac:dyDescent="0.25">
      <c r="A361" s="86" t="s">
        <v>350</v>
      </c>
      <c r="B361" s="3">
        <v>853900.87999999942</v>
      </c>
      <c r="C361" s="3">
        <v>767775.81999999972</v>
      </c>
      <c r="D361" s="3">
        <v>875569.84999999905</v>
      </c>
      <c r="E361" s="3">
        <v>904863.4100000012</v>
      </c>
      <c r="F361" s="3">
        <v>944397.39000000036</v>
      </c>
      <c r="G361" s="3">
        <v>929585.32999999961</v>
      </c>
      <c r="H361" s="3">
        <v>950533.2899999998</v>
      </c>
      <c r="I361" s="3">
        <v>954140.91000000108</v>
      </c>
      <c r="J361" s="3">
        <v>969512.84000000008</v>
      </c>
      <c r="K361" s="3">
        <v>1038306.790000001</v>
      </c>
      <c r="L361" s="3">
        <v>974165.9300000004</v>
      </c>
      <c r="M361" s="3">
        <v>1019775.599999999</v>
      </c>
      <c r="N361" s="3">
        <v>916839.4499999996</v>
      </c>
      <c r="O361" s="3">
        <v>913223.18999999831</v>
      </c>
      <c r="P361" s="3">
        <v>980291.22999999917</v>
      </c>
      <c r="Q361" s="3">
        <v>890820.200000001</v>
      </c>
      <c r="R361" s="3">
        <v>913824.05999999889</v>
      </c>
      <c r="S361" s="7">
        <f t="shared" si="5"/>
        <v>15797526.169999996</v>
      </c>
    </row>
    <row r="362" spans="1:19" ht="27.6" customHeight="1" x14ac:dyDescent="0.25">
      <c r="A362" s="86" t="s">
        <v>349</v>
      </c>
      <c r="B362" s="3">
        <v>382791.87000000011</v>
      </c>
      <c r="C362" s="3">
        <v>367172.06</v>
      </c>
      <c r="D362" s="3">
        <v>397132.99000000028</v>
      </c>
      <c r="E362" s="3">
        <v>452177.84999999928</v>
      </c>
      <c r="F362" s="3">
        <v>496782.73000000039</v>
      </c>
      <c r="G362" s="3">
        <v>497106.85</v>
      </c>
      <c r="H362" s="3">
        <v>525951.69000000018</v>
      </c>
      <c r="I362" s="3">
        <v>544140.50000000023</v>
      </c>
      <c r="J362" s="3">
        <v>459109.63000000018</v>
      </c>
      <c r="K362" s="3">
        <v>480397.65</v>
      </c>
      <c r="L362" s="3">
        <v>427021.3200000003</v>
      </c>
      <c r="M362" s="3">
        <v>425239.61999999988</v>
      </c>
      <c r="N362" s="3">
        <v>379274.67</v>
      </c>
      <c r="O362" s="3">
        <v>373476.6999999999</v>
      </c>
      <c r="P362" s="3">
        <v>420306.87000000029</v>
      </c>
      <c r="Q362" s="3">
        <v>417124.38000000012</v>
      </c>
      <c r="R362" s="3">
        <v>449742.19000000053</v>
      </c>
      <c r="S362" s="7">
        <f t="shared" si="5"/>
        <v>7494949.5700000012</v>
      </c>
    </row>
    <row r="363" spans="1:19" ht="27.6" customHeight="1" x14ac:dyDescent="0.25">
      <c r="A363" s="86" t="s">
        <v>348</v>
      </c>
      <c r="B363" s="3">
        <v>442448.18</v>
      </c>
      <c r="C363" s="3">
        <v>401820.73999999982</v>
      </c>
      <c r="D363" s="3">
        <v>465622.12999999977</v>
      </c>
      <c r="E363" s="3">
        <v>479950.94999999978</v>
      </c>
      <c r="F363" s="3">
        <v>513202.7100000002</v>
      </c>
      <c r="G363" s="3">
        <v>491322.40000000031</v>
      </c>
      <c r="H363" s="3">
        <v>531676.42999999959</v>
      </c>
      <c r="I363" s="3">
        <v>540971.97999999975</v>
      </c>
      <c r="J363" s="3">
        <v>505125.88000000012</v>
      </c>
      <c r="K363" s="3">
        <v>535229.97999999952</v>
      </c>
      <c r="L363" s="3">
        <v>480386.31000000052</v>
      </c>
      <c r="M363" s="3">
        <v>469589.10000000068</v>
      </c>
      <c r="N363" s="3">
        <v>433424.94000000012</v>
      </c>
      <c r="O363" s="3">
        <v>438755.9</v>
      </c>
      <c r="P363" s="3">
        <v>483810.95000000013</v>
      </c>
      <c r="Q363" s="3">
        <v>463982.4600000002</v>
      </c>
      <c r="R363" s="3">
        <v>513643.52000000043</v>
      </c>
      <c r="S363" s="7">
        <f t="shared" si="5"/>
        <v>8190964.5600000015</v>
      </c>
    </row>
    <row r="364" spans="1:19" ht="27.6" customHeight="1" x14ac:dyDescent="0.25">
      <c r="A364" s="86" t="s">
        <v>347</v>
      </c>
      <c r="B364" s="3">
        <v>235663.03000000009</v>
      </c>
      <c r="C364" s="3">
        <v>238777.83</v>
      </c>
      <c r="D364" s="3">
        <v>259023.62999999989</v>
      </c>
      <c r="E364" s="3">
        <v>262351.2</v>
      </c>
      <c r="F364" s="3">
        <v>273165.28000000009</v>
      </c>
      <c r="G364" s="3">
        <v>209459.96000000011</v>
      </c>
      <c r="H364" s="3">
        <v>305029.46999999991</v>
      </c>
      <c r="I364" s="3">
        <v>297635.46999999997</v>
      </c>
      <c r="J364" s="3">
        <v>286927.56000000011</v>
      </c>
      <c r="K364" s="3">
        <v>297993.70000000013</v>
      </c>
      <c r="L364" s="3">
        <v>258502.8799999998</v>
      </c>
      <c r="M364" s="3">
        <v>266012.33999999979</v>
      </c>
      <c r="N364" s="3">
        <v>229853.0900000002</v>
      </c>
      <c r="O364" s="3">
        <v>226132.81999999989</v>
      </c>
      <c r="P364" s="3">
        <v>236066.91</v>
      </c>
      <c r="Q364" s="3">
        <v>209283.8899999999</v>
      </c>
      <c r="R364" s="3">
        <v>223068.43</v>
      </c>
      <c r="S364" s="7">
        <f t="shared" si="5"/>
        <v>4314947.49</v>
      </c>
    </row>
    <row r="365" spans="1:19" ht="27.6" customHeight="1" x14ac:dyDescent="0.25">
      <c r="A365" s="86" t="s">
        <v>346</v>
      </c>
      <c r="B365" s="3">
        <v>315875.43000000023</v>
      </c>
      <c r="C365" s="3">
        <v>296035.48</v>
      </c>
      <c r="D365" s="3">
        <v>326055.08</v>
      </c>
      <c r="E365" s="3">
        <v>339363.05999999988</v>
      </c>
      <c r="F365" s="3">
        <v>320921.76000000013</v>
      </c>
      <c r="G365" s="3">
        <v>305550.61000000022</v>
      </c>
      <c r="H365" s="3">
        <v>353925.85999999981</v>
      </c>
      <c r="I365" s="3">
        <v>377215.32</v>
      </c>
      <c r="J365" s="3">
        <v>347318.2800000002</v>
      </c>
      <c r="K365" s="3">
        <v>340976.85999999993</v>
      </c>
      <c r="L365" s="3">
        <v>319630.64</v>
      </c>
      <c r="M365" s="3">
        <v>311639.41999999993</v>
      </c>
      <c r="N365" s="3">
        <v>293515.69000000018</v>
      </c>
      <c r="O365" s="3">
        <v>295343.05999999982</v>
      </c>
      <c r="P365" s="3">
        <v>294650.37000000023</v>
      </c>
      <c r="Q365" s="3">
        <v>286955.92000000027</v>
      </c>
      <c r="R365" s="3">
        <v>284866.90000000002</v>
      </c>
      <c r="S365" s="7">
        <f t="shared" si="5"/>
        <v>5409839.7400000002</v>
      </c>
    </row>
    <row r="366" spans="1:19" ht="27.6" customHeight="1" x14ac:dyDescent="0.25">
      <c r="A366" s="86" t="s">
        <v>345</v>
      </c>
      <c r="B366" s="3">
        <v>497868.95000000019</v>
      </c>
      <c r="C366" s="3">
        <v>397706.99000000022</v>
      </c>
      <c r="D366" s="3">
        <v>455453.92999999988</v>
      </c>
      <c r="E366" s="3">
        <v>454376.2899999998</v>
      </c>
      <c r="F366" s="3">
        <v>474992.00999999989</v>
      </c>
      <c r="G366" s="3">
        <v>467971.11999999982</v>
      </c>
      <c r="H366" s="3">
        <v>515414.62000000011</v>
      </c>
      <c r="I366" s="3">
        <v>493751.64999999962</v>
      </c>
      <c r="J366" s="3">
        <v>444622.56000000011</v>
      </c>
      <c r="K366" s="3">
        <v>466648.84000000008</v>
      </c>
      <c r="L366" s="3">
        <v>425533.46999999968</v>
      </c>
      <c r="M366" s="3">
        <v>455898.91</v>
      </c>
      <c r="N366" s="3">
        <v>463636.05000000022</v>
      </c>
      <c r="O366" s="3">
        <v>496567.02999999991</v>
      </c>
      <c r="P366" s="3">
        <v>434544.53999999969</v>
      </c>
      <c r="Q366" s="3">
        <v>439302.72000000009</v>
      </c>
      <c r="R366" s="3">
        <v>424756.69</v>
      </c>
      <c r="S366" s="7">
        <f t="shared" si="5"/>
        <v>7809046.3699999992</v>
      </c>
    </row>
    <row r="367" spans="1:19" ht="27.6" customHeight="1" x14ac:dyDescent="0.25">
      <c r="A367" s="86" t="s">
        <v>344</v>
      </c>
      <c r="B367" s="3">
        <v>222259.83000000019</v>
      </c>
      <c r="C367" s="3">
        <v>194280.04999999981</v>
      </c>
      <c r="D367" s="3">
        <v>221291.36999999979</v>
      </c>
      <c r="E367" s="3">
        <v>231144.03999999989</v>
      </c>
      <c r="F367" s="3">
        <v>241440.58000000019</v>
      </c>
      <c r="G367" s="3">
        <v>240724.95</v>
      </c>
      <c r="H367" s="3">
        <v>238775.67</v>
      </c>
      <c r="I367" s="3">
        <v>224558.46</v>
      </c>
      <c r="J367" s="3">
        <v>244906.05</v>
      </c>
      <c r="K367" s="3">
        <v>255809.5000000002</v>
      </c>
      <c r="L367" s="3">
        <v>230301.31</v>
      </c>
      <c r="M367" s="3">
        <v>242207.21000000011</v>
      </c>
      <c r="N367" s="3">
        <v>221918.7699999999</v>
      </c>
      <c r="O367" s="3">
        <v>233583.4000000004</v>
      </c>
      <c r="P367" s="3">
        <v>250386.38000000021</v>
      </c>
      <c r="Q367" s="3">
        <v>224296.1099999999</v>
      </c>
      <c r="R367" s="3">
        <v>239961.97</v>
      </c>
      <c r="S367" s="7">
        <f t="shared" si="5"/>
        <v>3957845.6500000008</v>
      </c>
    </row>
    <row r="368" spans="1:19" ht="27.6" customHeight="1" x14ac:dyDescent="0.25">
      <c r="A368" s="86" t="s">
        <v>343</v>
      </c>
      <c r="B368" s="3">
        <v>786371.83000000066</v>
      </c>
      <c r="C368" s="3">
        <v>798564.09000000148</v>
      </c>
      <c r="D368" s="3">
        <v>913734.09999999986</v>
      </c>
      <c r="E368" s="3">
        <v>928938.60000000137</v>
      </c>
      <c r="F368" s="3">
        <v>925680.78000000026</v>
      </c>
      <c r="G368" s="3">
        <v>943319.13000000012</v>
      </c>
      <c r="H368" s="3">
        <v>985534.51000000024</v>
      </c>
      <c r="I368" s="3">
        <v>993214.32999999973</v>
      </c>
      <c r="J368" s="3">
        <v>922345.80000000098</v>
      </c>
      <c r="K368" s="3">
        <v>975926.37</v>
      </c>
      <c r="L368" s="3">
        <v>913576.27000000072</v>
      </c>
      <c r="M368" s="3">
        <v>924992.7300000001</v>
      </c>
      <c r="N368" s="3">
        <v>816192.12</v>
      </c>
      <c r="O368" s="3">
        <v>832262.62999999872</v>
      </c>
      <c r="P368" s="3">
        <v>896794.27000000107</v>
      </c>
      <c r="Q368" s="3">
        <v>771943.04</v>
      </c>
      <c r="R368" s="3">
        <v>848054.39000000071</v>
      </c>
      <c r="S368" s="7">
        <f t="shared" si="5"/>
        <v>15177444.990000006</v>
      </c>
    </row>
    <row r="369" spans="1:19" ht="27.6" customHeight="1" x14ac:dyDescent="0.25">
      <c r="A369" s="86" t="s">
        <v>342</v>
      </c>
      <c r="B369" s="3">
        <v>439754.9</v>
      </c>
      <c r="C369" s="3">
        <v>403300.49999999988</v>
      </c>
      <c r="D369" s="3">
        <v>436291.05999999988</v>
      </c>
      <c r="E369" s="3">
        <v>527849.22</v>
      </c>
      <c r="F369" s="3">
        <v>569618.42000000004</v>
      </c>
      <c r="G369" s="3">
        <v>567155.89999999991</v>
      </c>
      <c r="H369" s="3">
        <v>591135.7499999993</v>
      </c>
      <c r="I369" s="3">
        <v>574178.47999999975</v>
      </c>
      <c r="J369" s="3">
        <v>521262.30999999988</v>
      </c>
      <c r="K369" s="3">
        <v>518761.98</v>
      </c>
      <c r="L369" s="3">
        <v>424740.30999999982</v>
      </c>
      <c r="M369" s="3">
        <v>381070.2</v>
      </c>
      <c r="N369" s="3">
        <v>311709.53999999969</v>
      </c>
      <c r="O369" s="3">
        <v>351220.91000000032</v>
      </c>
      <c r="P369" s="3">
        <v>392927.48999999982</v>
      </c>
      <c r="Q369" s="3">
        <v>377443.06999999989</v>
      </c>
      <c r="R369" s="3">
        <v>403297.99999999983</v>
      </c>
      <c r="S369" s="7">
        <f t="shared" si="5"/>
        <v>7791718.0399999982</v>
      </c>
    </row>
    <row r="370" spans="1:19" ht="27.6" customHeight="1" x14ac:dyDescent="0.25">
      <c r="A370" s="86" t="s">
        <v>341</v>
      </c>
      <c r="B370" s="3">
        <v>296988.45</v>
      </c>
      <c r="C370" s="3">
        <v>283014.55</v>
      </c>
      <c r="D370" s="3">
        <v>313628.7</v>
      </c>
      <c r="E370" s="3">
        <v>356139.76000000042</v>
      </c>
      <c r="F370" s="3">
        <v>393378.16999999981</v>
      </c>
      <c r="G370" s="3">
        <v>419729.15000000101</v>
      </c>
      <c r="H370" s="3">
        <v>434683.44999999972</v>
      </c>
      <c r="I370" s="3">
        <v>450039.04999999952</v>
      </c>
      <c r="J370" s="3">
        <v>411291.29000000021</v>
      </c>
      <c r="K370" s="3">
        <v>399768.6500000002</v>
      </c>
      <c r="L370" s="3">
        <v>367035.62999999971</v>
      </c>
      <c r="M370" s="3">
        <v>360215.7100000002</v>
      </c>
      <c r="N370" s="3">
        <v>325576.74</v>
      </c>
      <c r="O370" s="3">
        <v>327247.7900000001</v>
      </c>
      <c r="P370" s="3">
        <v>349035.77</v>
      </c>
      <c r="Q370" s="3">
        <v>314445.05</v>
      </c>
      <c r="R370" s="3">
        <v>351112.16999999993</v>
      </c>
      <c r="S370" s="7">
        <f t="shared" si="5"/>
        <v>6153330.080000001</v>
      </c>
    </row>
    <row r="371" spans="1:19" ht="27.6" customHeight="1" x14ac:dyDescent="0.25">
      <c r="A371" s="86" t="s">
        <v>340</v>
      </c>
      <c r="B371" s="3">
        <v>290583.06000000029</v>
      </c>
      <c r="C371" s="3">
        <v>258937.86</v>
      </c>
      <c r="D371" s="3">
        <v>291302.07999999978</v>
      </c>
      <c r="E371" s="3">
        <v>285108.79000000039</v>
      </c>
      <c r="F371" s="3">
        <v>306010.13999999978</v>
      </c>
      <c r="G371" s="3">
        <v>308340.41999999981</v>
      </c>
      <c r="H371" s="3">
        <v>325401.99999999983</v>
      </c>
      <c r="I371" s="3">
        <v>324978.9599999999</v>
      </c>
      <c r="J371" s="3">
        <v>328961.65999999997</v>
      </c>
      <c r="K371" s="3">
        <v>347102.95999999979</v>
      </c>
      <c r="L371" s="3">
        <v>328197.56999999989</v>
      </c>
      <c r="M371" s="3">
        <v>323733.17000000022</v>
      </c>
      <c r="N371" s="3">
        <v>276008.10999999981</v>
      </c>
      <c r="O371" s="3">
        <v>267455.13999999978</v>
      </c>
      <c r="P371" s="3">
        <v>208107.96000000011</v>
      </c>
      <c r="Q371" s="3">
        <v>244870.59999999989</v>
      </c>
      <c r="R371" s="3">
        <v>254793.03</v>
      </c>
      <c r="S371" s="7">
        <f t="shared" si="5"/>
        <v>4969893.51</v>
      </c>
    </row>
    <row r="372" spans="1:19" ht="27.6" customHeight="1" x14ac:dyDescent="0.25">
      <c r="A372" s="86" t="s">
        <v>339</v>
      </c>
      <c r="B372" s="3">
        <v>313705.08999999968</v>
      </c>
      <c r="C372" s="3">
        <v>294695.82000000047</v>
      </c>
      <c r="D372" s="3">
        <v>317917.45000000013</v>
      </c>
      <c r="E372" s="3">
        <v>316965.8600000001</v>
      </c>
      <c r="F372" s="3">
        <v>310817.78999999969</v>
      </c>
      <c r="G372" s="3">
        <v>293151.27000000048</v>
      </c>
      <c r="H372" s="3">
        <v>317593.86999999982</v>
      </c>
      <c r="I372" s="3">
        <v>331765.39000000019</v>
      </c>
      <c r="J372" s="3">
        <v>293704.21000000002</v>
      </c>
      <c r="K372" s="3">
        <v>299135.14999999979</v>
      </c>
      <c r="L372" s="3">
        <v>268768.78000000003</v>
      </c>
      <c r="M372" s="3">
        <v>288698.43000000011</v>
      </c>
      <c r="N372" s="3">
        <v>259257.53999999989</v>
      </c>
      <c r="O372" s="3">
        <v>262242.90999999992</v>
      </c>
      <c r="P372" s="3">
        <v>277570.59000000008</v>
      </c>
      <c r="Q372" s="3">
        <v>250908.64</v>
      </c>
      <c r="R372" s="3">
        <v>278995.3</v>
      </c>
      <c r="S372" s="7">
        <f t="shared" si="5"/>
        <v>4975894.09</v>
      </c>
    </row>
    <row r="373" spans="1:19" ht="27.6" customHeight="1" x14ac:dyDescent="0.25">
      <c r="A373" s="86" t="s">
        <v>338</v>
      </c>
      <c r="B373" s="3">
        <v>238093.4899999999</v>
      </c>
      <c r="C373" s="3">
        <v>215397.73</v>
      </c>
      <c r="D373" s="3">
        <v>232252.0799999999</v>
      </c>
      <c r="E373" s="3">
        <v>242854.17</v>
      </c>
      <c r="F373" s="3">
        <v>247224.14000000019</v>
      </c>
      <c r="G373" s="3">
        <v>239785.78999999989</v>
      </c>
      <c r="H373" s="3">
        <v>255349.7399999999</v>
      </c>
      <c r="I373" s="3">
        <v>244616.8</v>
      </c>
      <c r="J373" s="3">
        <v>259179.9599999999</v>
      </c>
      <c r="K373" s="3">
        <v>263950.83999999991</v>
      </c>
      <c r="L373" s="3">
        <v>224594.4399999998</v>
      </c>
      <c r="M373" s="3">
        <v>231001.65000000011</v>
      </c>
      <c r="N373" s="3">
        <v>210095.35</v>
      </c>
      <c r="O373" s="3">
        <v>228284.90999999989</v>
      </c>
      <c r="P373" s="3">
        <v>275341.97000000009</v>
      </c>
      <c r="Q373" s="3">
        <v>268463.48</v>
      </c>
      <c r="R373" s="3">
        <v>272016.54999999987</v>
      </c>
      <c r="S373" s="7">
        <f t="shared" si="5"/>
        <v>4148503.0899999994</v>
      </c>
    </row>
    <row r="374" spans="1:19" ht="27.6" customHeight="1" x14ac:dyDescent="0.25">
      <c r="A374" s="86" t="s">
        <v>337</v>
      </c>
      <c r="B374" s="3">
        <v>588486.61999999941</v>
      </c>
      <c r="C374" s="3">
        <v>464365.97000000009</v>
      </c>
      <c r="D374" s="3">
        <v>499378.60999999993</v>
      </c>
      <c r="E374" s="3">
        <v>577618.39999999991</v>
      </c>
      <c r="F374" s="3">
        <v>522593.92999999988</v>
      </c>
      <c r="G374" s="3">
        <v>500818.93000000052</v>
      </c>
      <c r="H374" s="3">
        <v>524238.62999999971</v>
      </c>
      <c r="I374" s="3">
        <v>470840.93</v>
      </c>
      <c r="J374" s="3">
        <v>428427.96000000049</v>
      </c>
      <c r="K374" s="3">
        <v>447660.62999999977</v>
      </c>
      <c r="L374" s="3">
        <v>465220.32000000012</v>
      </c>
      <c r="M374" s="3">
        <v>454646.06999999948</v>
      </c>
      <c r="N374" s="3">
        <v>582631.4100000005</v>
      </c>
      <c r="O374" s="3">
        <v>475068.88999999978</v>
      </c>
      <c r="P374" s="3">
        <v>378769.50999999978</v>
      </c>
      <c r="Q374" s="3">
        <v>284694.29000000033</v>
      </c>
      <c r="R374" s="3">
        <v>280417.75</v>
      </c>
      <c r="S374" s="7">
        <f t="shared" si="5"/>
        <v>7945878.8499999996</v>
      </c>
    </row>
    <row r="375" spans="1:19" ht="27.6" customHeight="1" x14ac:dyDescent="0.25">
      <c r="A375" s="86" t="s">
        <v>336</v>
      </c>
      <c r="B375" s="3">
        <v>469932.00999999978</v>
      </c>
      <c r="C375" s="3">
        <v>450380.10999999929</v>
      </c>
      <c r="D375" s="3">
        <v>531453.18999999971</v>
      </c>
      <c r="E375" s="3">
        <v>584582.43999999959</v>
      </c>
      <c r="F375" s="3">
        <v>627885.13000000059</v>
      </c>
      <c r="G375" s="3">
        <v>670377.14999999932</v>
      </c>
      <c r="H375" s="3">
        <v>663691.20999999961</v>
      </c>
      <c r="I375" s="3">
        <v>669298.15000000061</v>
      </c>
      <c r="J375" s="3">
        <v>676628.01000000024</v>
      </c>
      <c r="K375" s="3">
        <v>724050.42000000132</v>
      </c>
      <c r="L375" s="3">
        <v>653454.7799999998</v>
      </c>
      <c r="M375" s="3">
        <v>647013.93000000028</v>
      </c>
      <c r="N375" s="3">
        <v>567570.11999999976</v>
      </c>
      <c r="O375" s="3">
        <v>593194.42000000004</v>
      </c>
      <c r="P375" s="3">
        <v>640909.58000000007</v>
      </c>
      <c r="Q375" s="3">
        <v>599416.34000000043</v>
      </c>
      <c r="R375" s="3">
        <v>656016.24000000034</v>
      </c>
      <c r="S375" s="7">
        <f t="shared" si="5"/>
        <v>10425853.23</v>
      </c>
    </row>
    <row r="376" spans="1:19" ht="27.6" customHeight="1" x14ac:dyDescent="0.25">
      <c r="A376" s="86" t="s">
        <v>335</v>
      </c>
      <c r="B376" s="3">
        <v>398123.48000000021</v>
      </c>
      <c r="C376" s="3">
        <v>374906.67</v>
      </c>
      <c r="D376" s="3">
        <v>431794.09999999951</v>
      </c>
      <c r="E376" s="3">
        <v>430374.18999999989</v>
      </c>
      <c r="F376" s="3">
        <v>455346.47</v>
      </c>
      <c r="G376" s="3">
        <v>428165.14000000019</v>
      </c>
      <c r="H376" s="3">
        <v>488508.13999999972</v>
      </c>
      <c r="I376" s="3">
        <v>510465.48999999982</v>
      </c>
      <c r="J376" s="3">
        <v>429891.63000000012</v>
      </c>
      <c r="K376" s="3">
        <v>464522.18000000028</v>
      </c>
      <c r="L376" s="3">
        <v>396049.21999999991</v>
      </c>
      <c r="M376" s="3">
        <v>394030.68999999989</v>
      </c>
      <c r="N376" s="3">
        <v>375582.99999999988</v>
      </c>
      <c r="O376" s="3">
        <v>375217.83</v>
      </c>
      <c r="P376" s="3">
        <v>398280.79000000033</v>
      </c>
      <c r="Q376" s="3">
        <v>400677.5900000002</v>
      </c>
      <c r="R376" s="3">
        <v>443226.5900000002</v>
      </c>
      <c r="S376" s="7">
        <f t="shared" si="5"/>
        <v>7195163.1999999993</v>
      </c>
    </row>
    <row r="377" spans="1:19" ht="27.6" customHeight="1" x14ac:dyDescent="0.25">
      <c r="A377" s="86" t="s">
        <v>334</v>
      </c>
      <c r="B377" s="3">
        <v>210705.24999999991</v>
      </c>
      <c r="C377" s="3">
        <v>180566.29000000021</v>
      </c>
      <c r="D377" s="3">
        <v>203776.26</v>
      </c>
      <c r="E377" s="3">
        <v>221558.3600000001</v>
      </c>
      <c r="F377" s="3">
        <v>256934.61000000019</v>
      </c>
      <c r="G377" s="3">
        <v>261881.03</v>
      </c>
      <c r="H377" s="3">
        <v>272774.85999999993</v>
      </c>
      <c r="I377" s="3">
        <v>275488.65999999963</v>
      </c>
      <c r="J377" s="3">
        <v>248157.95999999979</v>
      </c>
      <c r="K377" s="3">
        <v>255505.42</v>
      </c>
      <c r="L377" s="3">
        <v>243272.15999999989</v>
      </c>
      <c r="M377" s="3">
        <v>224512.44000000021</v>
      </c>
      <c r="N377" s="3">
        <v>226003.11999999991</v>
      </c>
      <c r="O377" s="3">
        <v>232945.48000000021</v>
      </c>
      <c r="P377" s="3">
        <v>241467.2399999999</v>
      </c>
      <c r="Q377" s="3">
        <v>208244.88999999981</v>
      </c>
      <c r="R377" s="3">
        <v>233129.86</v>
      </c>
      <c r="S377" s="7">
        <f t="shared" si="5"/>
        <v>3996923.8899999997</v>
      </c>
    </row>
    <row r="378" spans="1:19" ht="27.6" customHeight="1" x14ac:dyDescent="0.25">
      <c r="A378" s="86" t="s">
        <v>333</v>
      </c>
      <c r="B378" s="3">
        <v>333072.15000000008</v>
      </c>
      <c r="C378" s="3">
        <v>307234.59000000008</v>
      </c>
      <c r="D378" s="3">
        <v>363254.03000000009</v>
      </c>
      <c r="E378" s="3">
        <v>397864.1999999999</v>
      </c>
      <c r="F378" s="3">
        <v>396214.42999999988</v>
      </c>
      <c r="G378" s="3">
        <v>383362.03</v>
      </c>
      <c r="H378" s="3">
        <v>397321.38</v>
      </c>
      <c r="I378" s="3">
        <v>406027.8600000001</v>
      </c>
      <c r="J378" s="3">
        <v>384114.21999999991</v>
      </c>
      <c r="K378" s="3">
        <v>383241.38000000012</v>
      </c>
      <c r="L378" s="3">
        <v>365322.14</v>
      </c>
      <c r="M378" s="3">
        <v>348548.18000000011</v>
      </c>
      <c r="N378" s="3">
        <v>324614.94000000012</v>
      </c>
      <c r="O378" s="3">
        <v>310468.77999999939</v>
      </c>
      <c r="P378" s="3">
        <v>330289.69999999978</v>
      </c>
      <c r="Q378" s="3">
        <v>314513.76</v>
      </c>
      <c r="R378" s="3">
        <v>338563.4600000002</v>
      </c>
      <c r="S378" s="7">
        <f t="shared" si="5"/>
        <v>6084027.2299999995</v>
      </c>
    </row>
    <row r="379" spans="1:19" ht="27.6" customHeight="1" x14ac:dyDescent="0.25">
      <c r="A379" s="86" t="s">
        <v>332</v>
      </c>
      <c r="B379" s="4" t="s">
        <v>10</v>
      </c>
      <c r="C379" s="4" t="s">
        <v>10</v>
      </c>
      <c r="D379" s="4" t="s">
        <v>10</v>
      </c>
      <c r="E379" s="4" t="s">
        <v>10</v>
      </c>
      <c r="F379" s="4" t="s">
        <v>10</v>
      </c>
      <c r="G379" s="3">
        <v>74630.290000000008</v>
      </c>
      <c r="H379" s="3">
        <v>251454.72999999989</v>
      </c>
      <c r="I379" s="3">
        <v>290412.46999999991</v>
      </c>
      <c r="J379" s="3">
        <v>286431.54000000021</v>
      </c>
      <c r="K379" s="3">
        <v>313015.3600000001</v>
      </c>
      <c r="L379" s="3">
        <v>323382.51000000013</v>
      </c>
      <c r="M379" s="3">
        <v>316178.7699999999</v>
      </c>
      <c r="N379" s="3">
        <v>280466.40000000008</v>
      </c>
      <c r="O379" s="3">
        <v>316047.84999999998</v>
      </c>
      <c r="P379" s="3">
        <v>345756.08000000089</v>
      </c>
      <c r="Q379" s="3">
        <v>257951.11</v>
      </c>
      <c r="R379" s="3">
        <v>314143.11999999982</v>
      </c>
      <c r="S379" s="7">
        <f t="shared" si="5"/>
        <v>3369870.2300000009</v>
      </c>
    </row>
    <row r="380" spans="1:19" ht="27.6" customHeight="1" x14ac:dyDescent="0.25">
      <c r="A380" s="86" t="s">
        <v>331</v>
      </c>
      <c r="B380" s="3">
        <v>206366.49000000019</v>
      </c>
      <c r="C380" s="3">
        <v>182990.22999999989</v>
      </c>
      <c r="D380" s="3">
        <v>183107.4500000001</v>
      </c>
      <c r="E380" s="3">
        <v>216931.93000000011</v>
      </c>
      <c r="F380" s="3">
        <v>216672.57000000009</v>
      </c>
      <c r="G380" s="3">
        <v>219640.03000000029</v>
      </c>
      <c r="H380" s="3">
        <v>255778.18000000011</v>
      </c>
      <c r="I380" s="3">
        <v>240300.42</v>
      </c>
      <c r="J380" s="3">
        <v>224569.6100000001</v>
      </c>
      <c r="K380" s="3">
        <v>228508.71</v>
      </c>
      <c r="L380" s="3">
        <v>245827.97999999969</v>
      </c>
      <c r="M380" s="3">
        <v>214407.4599999999</v>
      </c>
      <c r="N380" s="3">
        <v>194032.74</v>
      </c>
      <c r="O380" s="3">
        <v>237724.03999999989</v>
      </c>
      <c r="P380" s="3">
        <v>202216.35000000009</v>
      </c>
      <c r="Q380" s="3">
        <v>157543.85</v>
      </c>
      <c r="R380" s="3">
        <v>168510.6400000001</v>
      </c>
      <c r="S380" s="7">
        <f t="shared" si="5"/>
        <v>3595128.6800000011</v>
      </c>
    </row>
    <row r="381" spans="1:19" ht="27.6" customHeight="1" x14ac:dyDescent="0.25">
      <c r="A381" s="86" t="s">
        <v>330</v>
      </c>
      <c r="B381" s="3">
        <v>227535.94000000009</v>
      </c>
      <c r="C381" s="3">
        <v>225522.11000000019</v>
      </c>
      <c r="D381" s="3">
        <v>241827.16000000009</v>
      </c>
      <c r="E381" s="3">
        <v>239006.56999999989</v>
      </c>
      <c r="F381" s="3">
        <v>269230.95</v>
      </c>
      <c r="G381" s="3">
        <v>263940.2899999998</v>
      </c>
      <c r="H381" s="3">
        <v>270723.39000000019</v>
      </c>
      <c r="I381" s="3">
        <v>280823.3000000001</v>
      </c>
      <c r="J381" s="3">
        <v>261743.99999999991</v>
      </c>
      <c r="K381" s="3">
        <v>281357.40000000008</v>
      </c>
      <c r="L381" s="3">
        <v>271317.61999999982</v>
      </c>
      <c r="M381" s="3">
        <v>274461.76</v>
      </c>
      <c r="N381" s="3">
        <v>258619.77</v>
      </c>
      <c r="O381" s="3">
        <v>267237.15999999992</v>
      </c>
      <c r="P381" s="3">
        <v>265421.16000000032</v>
      </c>
      <c r="Q381" s="3">
        <v>228761.40000000011</v>
      </c>
      <c r="R381" s="3">
        <v>216245.46000000011</v>
      </c>
      <c r="S381" s="7">
        <f t="shared" si="5"/>
        <v>4343775.4399999995</v>
      </c>
    </row>
    <row r="382" spans="1:19" ht="27.6" customHeight="1" x14ac:dyDescent="0.25">
      <c r="A382" s="86" t="s">
        <v>329</v>
      </c>
      <c r="B382" s="3">
        <v>726241.57999999891</v>
      </c>
      <c r="C382" s="3">
        <v>703812.00999999919</v>
      </c>
      <c r="D382" s="3">
        <v>805569.71699999901</v>
      </c>
      <c r="E382" s="3">
        <v>852392.76999999944</v>
      </c>
      <c r="F382" s="3">
        <v>881846.72000000102</v>
      </c>
      <c r="G382" s="3">
        <v>878551.9799999994</v>
      </c>
      <c r="H382" s="3">
        <v>892525.06000000017</v>
      </c>
      <c r="I382" s="3">
        <v>906910.49999999988</v>
      </c>
      <c r="J382" s="3">
        <v>874533.1199999993</v>
      </c>
      <c r="K382" s="3">
        <v>922147.83000000031</v>
      </c>
      <c r="L382" s="3">
        <v>842843.2300000001</v>
      </c>
      <c r="M382" s="3">
        <v>848763.56000000122</v>
      </c>
      <c r="N382" s="3">
        <v>734323.25999999943</v>
      </c>
      <c r="O382" s="3">
        <v>774444.6400000006</v>
      </c>
      <c r="P382" s="3">
        <v>781036.17999999993</v>
      </c>
      <c r="Q382" s="3">
        <v>735092.98000000033</v>
      </c>
      <c r="R382" s="3">
        <v>765982.44999999949</v>
      </c>
      <c r="S382" s="7">
        <f t="shared" si="5"/>
        <v>13927017.586999997</v>
      </c>
    </row>
    <row r="383" spans="1:19" ht="27.6" customHeight="1" x14ac:dyDescent="0.25">
      <c r="A383" s="86" t="s">
        <v>328</v>
      </c>
      <c r="B383" s="3">
        <v>407805.31999999972</v>
      </c>
      <c r="C383" s="3">
        <v>399122.25999999978</v>
      </c>
      <c r="D383" s="3">
        <v>455489.22000000032</v>
      </c>
      <c r="E383" s="3">
        <v>478349.2099999999</v>
      </c>
      <c r="F383" s="3">
        <v>525643.65000000026</v>
      </c>
      <c r="G383" s="3">
        <v>530953.56000000064</v>
      </c>
      <c r="H383" s="3">
        <v>543329.19000000018</v>
      </c>
      <c r="I383" s="3">
        <v>538892.30999999994</v>
      </c>
      <c r="J383" s="3">
        <v>513094</v>
      </c>
      <c r="K383" s="3">
        <v>543082.77000000014</v>
      </c>
      <c r="L383" s="3">
        <v>477859.39</v>
      </c>
      <c r="M383" s="3">
        <v>459008.47999999969</v>
      </c>
      <c r="N383" s="3">
        <v>441156.05999999988</v>
      </c>
      <c r="O383" s="3">
        <v>464935.34</v>
      </c>
      <c r="P383" s="3">
        <v>526580.34999999939</v>
      </c>
      <c r="Q383" s="3">
        <v>499684.51</v>
      </c>
      <c r="R383" s="3">
        <v>532433.88</v>
      </c>
      <c r="S383" s="7">
        <f t="shared" si="5"/>
        <v>8337419.4999999991</v>
      </c>
    </row>
    <row r="384" spans="1:19" ht="27.6" customHeight="1" x14ac:dyDescent="0.25">
      <c r="A384" s="86" t="s">
        <v>327</v>
      </c>
      <c r="B384" s="3">
        <v>162606.62000000011</v>
      </c>
      <c r="C384" s="3">
        <v>141251.83999999991</v>
      </c>
      <c r="D384" s="3">
        <v>154879.32000000021</v>
      </c>
      <c r="E384" s="3">
        <v>160435.45000000001</v>
      </c>
      <c r="F384" s="3">
        <v>172071.7900000001</v>
      </c>
      <c r="G384" s="3">
        <v>167327.81</v>
      </c>
      <c r="H384" s="3">
        <v>171695.35</v>
      </c>
      <c r="I384" s="3">
        <v>178204.99</v>
      </c>
      <c r="J384" s="3">
        <v>168525.36</v>
      </c>
      <c r="K384" s="3">
        <v>174303.37</v>
      </c>
      <c r="L384" s="3">
        <v>150513.75</v>
      </c>
      <c r="M384" s="3">
        <v>157546.32000000009</v>
      </c>
      <c r="N384" s="3">
        <v>143822.22</v>
      </c>
      <c r="O384" s="3">
        <v>146182.73000000001</v>
      </c>
      <c r="P384" s="3">
        <v>154327.26999999999</v>
      </c>
      <c r="Q384" s="3">
        <v>145848.56000000011</v>
      </c>
      <c r="R384" s="3">
        <v>154634.23999999999</v>
      </c>
      <c r="S384" s="7">
        <f t="shared" si="5"/>
        <v>2704176.99</v>
      </c>
    </row>
    <row r="385" spans="1:19" ht="27.6" customHeight="1" x14ac:dyDescent="0.25">
      <c r="A385" s="86" t="s">
        <v>698</v>
      </c>
      <c r="B385" s="3">
        <v>744052.11999999988</v>
      </c>
      <c r="C385" s="3">
        <v>634394.0899999988</v>
      </c>
      <c r="D385" s="3">
        <v>722186.88999999897</v>
      </c>
      <c r="E385" s="3">
        <v>720479.38000000012</v>
      </c>
      <c r="F385" s="3">
        <v>804002.90000000014</v>
      </c>
      <c r="G385" s="3">
        <v>776014.70999999985</v>
      </c>
      <c r="H385" s="3">
        <v>817935.56999999948</v>
      </c>
      <c r="I385" s="3">
        <v>832243.75000000012</v>
      </c>
      <c r="J385" s="3">
        <v>716440.24000000081</v>
      </c>
      <c r="K385" s="3">
        <v>728622</v>
      </c>
      <c r="L385" s="3">
        <v>726177.74000000046</v>
      </c>
      <c r="M385" s="3">
        <v>793403.20999999961</v>
      </c>
      <c r="N385" s="3">
        <v>714821.80999999959</v>
      </c>
      <c r="O385" s="3">
        <v>655650.24000000011</v>
      </c>
      <c r="P385" s="3">
        <v>613516.4700000002</v>
      </c>
      <c r="Q385" s="3">
        <v>487298.64000000019</v>
      </c>
      <c r="R385" s="3">
        <v>516757.24000000028</v>
      </c>
      <c r="S385" s="7">
        <f t="shared" si="5"/>
        <v>12003996.999999998</v>
      </c>
    </row>
    <row r="386" spans="1:19" ht="27.6" customHeight="1" x14ac:dyDescent="0.25">
      <c r="A386" s="86" t="s">
        <v>697</v>
      </c>
      <c r="B386" s="3">
        <v>418946.49000000022</v>
      </c>
      <c r="C386" s="3">
        <v>395751.82999999961</v>
      </c>
      <c r="D386" s="3">
        <v>441203.24000000051</v>
      </c>
      <c r="E386" s="3">
        <v>448711.4000000002</v>
      </c>
      <c r="F386" s="3">
        <v>466375.07000000012</v>
      </c>
      <c r="G386" s="3">
        <v>466596.65</v>
      </c>
      <c r="H386" s="3">
        <v>503227.74000000011</v>
      </c>
      <c r="I386" s="3">
        <v>501084.46999999991</v>
      </c>
      <c r="J386" s="3">
        <v>465220.33000000007</v>
      </c>
      <c r="K386" s="3">
        <v>467745.74000000022</v>
      </c>
      <c r="L386" s="3">
        <v>407745.82000000012</v>
      </c>
      <c r="M386" s="3">
        <v>431115.08000000031</v>
      </c>
      <c r="N386" s="3">
        <v>373271.25000000017</v>
      </c>
      <c r="O386" s="3">
        <v>375421.92999999988</v>
      </c>
      <c r="P386" s="3">
        <v>408289.74000000022</v>
      </c>
      <c r="Q386" s="3">
        <v>350892.5</v>
      </c>
      <c r="R386" s="3">
        <v>399859.8199999996</v>
      </c>
      <c r="S386" s="7">
        <f t="shared" si="5"/>
        <v>7321459.1000000006</v>
      </c>
    </row>
    <row r="387" spans="1:19" ht="27.6" customHeight="1" x14ac:dyDescent="0.25">
      <c r="A387" s="86" t="s">
        <v>696</v>
      </c>
      <c r="B387" s="3">
        <v>414168.9099999998</v>
      </c>
      <c r="C387" s="3">
        <v>413713.2099999999</v>
      </c>
      <c r="D387" s="3">
        <v>446126.03999999992</v>
      </c>
      <c r="E387" s="3">
        <v>472317.53</v>
      </c>
      <c r="F387" s="3">
        <v>503777.72999999992</v>
      </c>
      <c r="G387" s="3">
        <v>518368.61999999982</v>
      </c>
      <c r="H387" s="3">
        <v>564671.08999999927</v>
      </c>
      <c r="I387" s="3">
        <v>572798.79999999993</v>
      </c>
      <c r="J387" s="3">
        <v>504518.34000000037</v>
      </c>
      <c r="K387" s="3">
        <v>564348.39</v>
      </c>
      <c r="L387" s="3">
        <v>522352.67</v>
      </c>
      <c r="M387" s="3">
        <v>483729.45</v>
      </c>
      <c r="N387" s="3">
        <v>435226.08000000031</v>
      </c>
      <c r="O387" s="3">
        <v>459569.02999999968</v>
      </c>
      <c r="P387" s="3">
        <v>518867.91</v>
      </c>
      <c r="Q387" s="3">
        <v>471759.1300000003</v>
      </c>
      <c r="R387" s="3">
        <v>434408.76000000018</v>
      </c>
      <c r="S387" s="7">
        <f t="shared" si="5"/>
        <v>8300721.6899999976</v>
      </c>
    </row>
    <row r="388" spans="1:19" ht="27.6" customHeight="1" x14ac:dyDescent="0.25">
      <c r="A388" s="86" t="s">
        <v>695</v>
      </c>
      <c r="B388" s="3">
        <v>345270.65999999992</v>
      </c>
      <c r="C388" s="3">
        <v>332487.91999999981</v>
      </c>
      <c r="D388" s="3">
        <v>355764.1199999997</v>
      </c>
      <c r="E388" s="3">
        <v>371499.78999999992</v>
      </c>
      <c r="F388" s="3">
        <v>457808.2600000003</v>
      </c>
      <c r="G388" s="3">
        <v>478087.71000000031</v>
      </c>
      <c r="H388" s="3">
        <v>457278.41</v>
      </c>
      <c r="I388" s="3">
        <v>421436.51000000018</v>
      </c>
      <c r="J388" s="3">
        <v>416784.56999999989</v>
      </c>
      <c r="K388" s="3">
        <v>444289.02000000031</v>
      </c>
      <c r="L388" s="3">
        <v>410637.68000000028</v>
      </c>
      <c r="M388" s="3">
        <v>434549.89000000007</v>
      </c>
      <c r="N388" s="3">
        <v>388410.99000000022</v>
      </c>
      <c r="O388" s="3">
        <v>391217.20000000013</v>
      </c>
      <c r="P388" s="3">
        <v>390893.2300000001</v>
      </c>
      <c r="Q388" s="3">
        <v>317486.90000000008</v>
      </c>
      <c r="R388" s="3">
        <v>339838.36</v>
      </c>
      <c r="S388" s="7">
        <f t="shared" si="5"/>
        <v>6753741.2200000025</v>
      </c>
    </row>
    <row r="389" spans="1:19" ht="27.6" customHeight="1" x14ac:dyDescent="0.25">
      <c r="A389" s="86" t="s">
        <v>694</v>
      </c>
      <c r="B389" s="3">
        <v>755903.5</v>
      </c>
      <c r="C389" s="3">
        <v>710061.18999999866</v>
      </c>
      <c r="D389" s="3">
        <v>776708.11999999895</v>
      </c>
      <c r="E389" s="3">
        <v>820977.44</v>
      </c>
      <c r="F389" s="3">
        <v>835184.30000000051</v>
      </c>
      <c r="G389" s="3">
        <v>849850.58000000112</v>
      </c>
      <c r="H389" s="3">
        <v>868669.51000000013</v>
      </c>
      <c r="I389" s="3">
        <v>860012.88000000117</v>
      </c>
      <c r="J389" s="3">
        <v>842534.57999999938</v>
      </c>
      <c r="K389" s="3">
        <v>875024.75999999943</v>
      </c>
      <c r="L389" s="3">
        <v>811012.94000000018</v>
      </c>
      <c r="M389" s="3">
        <v>838419.92000000109</v>
      </c>
      <c r="N389" s="3">
        <v>763767.29</v>
      </c>
      <c r="O389" s="3">
        <v>793352.83</v>
      </c>
      <c r="P389" s="3">
        <v>822468.0400000005</v>
      </c>
      <c r="Q389" s="3">
        <v>714911.25999999966</v>
      </c>
      <c r="R389" s="3">
        <v>768511.76999999909</v>
      </c>
      <c r="S389" s="7">
        <f t="shared" ref="S389:S453" si="6">SUM(B389:R389)</f>
        <v>13707370.910000002</v>
      </c>
    </row>
    <row r="390" spans="1:19" ht="27.6" customHeight="1" x14ac:dyDescent="0.25">
      <c r="A390" s="86" t="s">
        <v>693</v>
      </c>
      <c r="B390" s="3">
        <v>463863.23999999987</v>
      </c>
      <c r="C390" s="3">
        <v>431310.38999999978</v>
      </c>
      <c r="D390" s="3">
        <v>480978.08</v>
      </c>
      <c r="E390" s="3">
        <v>503720.22999999981</v>
      </c>
      <c r="F390" s="3">
        <v>525066.40000000026</v>
      </c>
      <c r="G390" s="3">
        <v>557468.09999999986</v>
      </c>
      <c r="H390" s="3">
        <v>585347.78999999992</v>
      </c>
      <c r="I390" s="3">
        <v>613644.0399999998</v>
      </c>
      <c r="J390" s="3">
        <v>528822.49</v>
      </c>
      <c r="K390" s="3">
        <v>534611.99</v>
      </c>
      <c r="L390" s="3">
        <v>497051.07000000018</v>
      </c>
      <c r="M390" s="3">
        <v>494339.33999999968</v>
      </c>
      <c r="N390" s="3">
        <v>478782.07000000018</v>
      </c>
      <c r="O390" s="3">
        <v>451576.0999999998</v>
      </c>
      <c r="P390" s="3">
        <v>468689.91999999969</v>
      </c>
      <c r="Q390" s="3">
        <v>394768.05999999988</v>
      </c>
      <c r="R390" s="3">
        <v>417326.37000000023</v>
      </c>
      <c r="S390" s="7">
        <f t="shared" si="6"/>
        <v>8427365.6799999997</v>
      </c>
    </row>
    <row r="391" spans="1:19" ht="27.6" customHeight="1" x14ac:dyDescent="0.25">
      <c r="A391" s="86" t="s">
        <v>692</v>
      </c>
      <c r="B391" s="3">
        <v>289310.19000000041</v>
      </c>
      <c r="C391" s="3">
        <v>255896.4700000002</v>
      </c>
      <c r="D391" s="3">
        <v>285987.36999999982</v>
      </c>
      <c r="E391" s="3">
        <v>300097.97999999992</v>
      </c>
      <c r="F391" s="3">
        <v>319383.88000000041</v>
      </c>
      <c r="G391" s="3">
        <v>323018.86</v>
      </c>
      <c r="H391" s="3">
        <v>341706.35000000021</v>
      </c>
      <c r="I391" s="3">
        <v>346025.50000000029</v>
      </c>
      <c r="J391" s="3">
        <v>331597.96999999997</v>
      </c>
      <c r="K391" s="3">
        <v>348203.33</v>
      </c>
      <c r="L391" s="3">
        <v>324926.12999999977</v>
      </c>
      <c r="M391" s="3">
        <v>331425.34000000003</v>
      </c>
      <c r="N391" s="3">
        <v>298868.83000000007</v>
      </c>
      <c r="O391" s="3">
        <v>288647.9499999999</v>
      </c>
      <c r="P391" s="3">
        <v>310299.56999999989</v>
      </c>
      <c r="Q391" s="3">
        <v>281347.33999999991</v>
      </c>
      <c r="R391" s="3">
        <v>310739.12000000011</v>
      </c>
      <c r="S391" s="7">
        <f t="shared" si="6"/>
        <v>5287482.1800000016</v>
      </c>
    </row>
    <row r="392" spans="1:19" ht="27.6" customHeight="1" x14ac:dyDescent="0.25">
      <c r="A392" s="86" t="s">
        <v>691</v>
      </c>
      <c r="B392" s="3">
        <v>373298.74</v>
      </c>
      <c r="C392" s="3">
        <v>360820.15000000008</v>
      </c>
      <c r="D392" s="3">
        <v>450183.48000000021</v>
      </c>
      <c r="E392" s="3">
        <v>515118.33999999968</v>
      </c>
      <c r="F392" s="3">
        <v>586109.54000000015</v>
      </c>
      <c r="G392" s="3">
        <v>592287.86999999965</v>
      </c>
      <c r="H392" s="3">
        <v>608299.42000000016</v>
      </c>
      <c r="I392" s="3">
        <v>604815.62999999989</v>
      </c>
      <c r="J392" s="3">
        <v>543443.42000000004</v>
      </c>
      <c r="K392" s="3">
        <v>556515.52999999956</v>
      </c>
      <c r="L392" s="3">
        <v>460215.50999999949</v>
      </c>
      <c r="M392" s="3">
        <v>453573.15</v>
      </c>
      <c r="N392" s="3">
        <v>402404.31999999977</v>
      </c>
      <c r="O392" s="3">
        <v>403643.28999999951</v>
      </c>
      <c r="P392" s="3">
        <v>466055.31999999989</v>
      </c>
      <c r="Q392" s="3">
        <v>479512.83999999979</v>
      </c>
      <c r="R392" s="3">
        <v>547598.51</v>
      </c>
      <c r="S392" s="7">
        <f t="shared" si="6"/>
        <v>8403895.0599999987</v>
      </c>
    </row>
    <row r="393" spans="1:19" ht="27.6" customHeight="1" x14ac:dyDescent="0.25">
      <c r="A393" s="86" t="s">
        <v>326</v>
      </c>
      <c r="B393" s="3">
        <v>425682.63000000012</v>
      </c>
      <c r="C393" s="3">
        <v>377167.42999999929</v>
      </c>
      <c r="D393" s="3">
        <v>429981.56999999972</v>
      </c>
      <c r="E393" s="3">
        <v>429029.29</v>
      </c>
      <c r="F393" s="3">
        <v>450634.08999999979</v>
      </c>
      <c r="G393" s="3">
        <v>455887.43999999942</v>
      </c>
      <c r="H393" s="3">
        <v>473475.21000000008</v>
      </c>
      <c r="I393" s="3">
        <v>481434.21000000008</v>
      </c>
      <c r="J393" s="3">
        <v>454072.3999999995</v>
      </c>
      <c r="K393" s="3">
        <v>488169.88000000018</v>
      </c>
      <c r="L393" s="3">
        <v>461281.54</v>
      </c>
      <c r="M393" s="3">
        <v>489286.30000000022</v>
      </c>
      <c r="N393" s="3">
        <v>453753.44000000018</v>
      </c>
      <c r="O393" s="3">
        <v>455084.24999999983</v>
      </c>
      <c r="P393" s="3">
        <v>465211.67999999988</v>
      </c>
      <c r="Q393" s="3">
        <v>423569.47999999969</v>
      </c>
      <c r="R393" s="3">
        <v>442650.46000000043</v>
      </c>
      <c r="S393" s="7">
        <f t="shared" si="6"/>
        <v>7656371.299999997</v>
      </c>
    </row>
    <row r="394" spans="1:19" ht="27.6" customHeight="1" x14ac:dyDescent="0.25">
      <c r="A394" s="86" t="s">
        <v>325</v>
      </c>
      <c r="B394" s="3">
        <v>388004.59</v>
      </c>
      <c r="C394" s="3">
        <v>442401.83999999968</v>
      </c>
      <c r="D394" s="3">
        <v>533689.11999999988</v>
      </c>
      <c r="E394" s="3">
        <v>551544.91999999969</v>
      </c>
      <c r="F394" s="3">
        <v>561240.83999999985</v>
      </c>
      <c r="G394" s="3">
        <v>556388.4800000001</v>
      </c>
      <c r="H394" s="3">
        <v>554286.10999999964</v>
      </c>
      <c r="I394" s="3">
        <v>568812.03</v>
      </c>
      <c r="J394" s="3">
        <v>547436.02000000025</v>
      </c>
      <c r="K394" s="3">
        <v>568938.29000000039</v>
      </c>
      <c r="L394" s="3">
        <v>540095.29000000015</v>
      </c>
      <c r="M394" s="3">
        <v>555742.49</v>
      </c>
      <c r="N394" s="3">
        <v>446512.25999999978</v>
      </c>
      <c r="O394" s="3">
        <v>496760.55</v>
      </c>
      <c r="P394" s="3">
        <v>488689.57000000117</v>
      </c>
      <c r="Q394" s="3">
        <v>385398.58999999991</v>
      </c>
      <c r="R394" s="3">
        <v>405848.31000000029</v>
      </c>
      <c r="S394" s="7">
        <f t="shared" si="6"/>
        <v>8591789.3000000007</v>
      </c>
    </row>
    <row r="395" spans="1:19" ht="27.6" customHeight="1" x14ac:dyDescent="0.25">
      <c r="A395" s="86" t="s">
        <v>324</v>
      </c>
      <c r="B395" s="3">
        <v>178190.1100000001</v>
      </c>
      <c r="C395" s="3">
        <v>156032.5199999999</v>
      </c>
      <c r="D395" s="3">
        <v>167550.51999999999</v>
      </c>
      <c r="E395" s="3">
        <v>181188.96999999991</v>
      </c>
      <c r="F395" s="3">
        <v>196182.46000000011</v>
      </c>
      <c r="G395" s="3">
        <v>202744.81</v>
      </c>
      <c r="H395" s="3">
        <v>218562.84999999989</v>
      </c>
      <c r="I395" s="3">
        <v>210636.76000000021</v>
      </c>
      <c r="J395" s="3">
        <v>186896.56</v>
      </c>
      <c r="K395" s="3">
        <v>195895.8899999999</v>
      </c>
      <c r="L395" s="3">
        <v>183332.1</v>
      </c>
      <c r="M395" s="3">
        <v>167882.25000000009</v>
      </c>
      <c r="N395" s="3">
        <v>172632.5</v>
      </c>
      <c r="O395" s="3">
        <v>179510.6099999999</v>
      </c>
      <c r="P395" s="3">
        <v>167803.69999999981</v>
      </c>
      <c r="Q395" s="3">
        <v>148241.46</v>
      </c>
      <c r="R395" s="3">
        <v>144966.73000000001</v>
      </c>
      <c r="S395" s="7">
        <f t="shared" si="6"/>
        <v>3058250.8</v>
      </c>
    </row>
    <row r="396" spans="1:19" ht="27.6" customHeight="1" x14ac:dyDescent="0.25">
      <c r="A396" s="86" t="s">
        <v>323</v>
      </c>
      <c r="B396" s="3">
        <v>94111.959999999992</v>
      </c>
      <c r="C396" s="3">
        <v>89517.510000000009</v>
      </c>
      <c r="D396" s="3">
        <v>101482.19</v>
      </c>
      <c r="E396" s="3">
        <v>84084.189999999988</v>
      </c>
      <c r="F396" s="3">
        <v>71041.209999999992</v>
      </c>
      <c r="G396" s="3">
        <v>65224.719999999987</v>
      </c>
      <c r="H396" s="3">
        <v>64751.01999999999</v>
      </c>
      <c r="I396" s="3">
        <v>73052.13</v>
      </c>
      <c r="J396" s="3">
        <v>72114.249999999985</v>
      </c>
      <c r="K396" s="3">
        <v>74619.37000000001</v>
      </c>
      <c r="L396" s="3">
        <v>66307.330000000016</v>
      </c>
      <c r="M396" s="3">
        <v>265844.07000000018</v>
      </c>
      <c r="N396" s="3">
        <v>294515.87000000011</v>
      </c>
      <c r="O396" s="3">
        <v>289580.72999999969</v>
      </c>
      <c r="P396" s="3">
        <v>241331.0400000001</v>
      </c>
      <c r="Q396" s="3">
        <v>163830.62000000011</v>
      </c>
      <c r="R396" s="3">
        <v>37288.269999999997</v>
      </c>
      <c r="S396" s="7">
        <f t="shared" si="6"/>
        <v>2148696.48</v>
      </c>
    </row>
    <row r="397" spans="1:19" ht="27.6" customHeight="1" x14ac:dyDescent="0.25">
      <c r="A397" s="86" t="s">
        <v>322</v>
      </c>
      <c r="B397" s="3">
        <v>208298.81000000011</v>
      </c>
      <c r="C397" s="3">
        <v>194490.1800000002</v>
      </c>
      <c r="D397" s="3">
        <v>197800.15</v>
      </c>
      <c r="E397" s="3">
        <v>239286.00000000009</v>
      </c>
      <c r="F397" s="3">
        <v>254570.08999999991</v>
      </c>
      <c r="G397" s="3">
        <v>250639.45</v>
      </c>
      <c r="H397" s="3">
        <v>258589.62000000011</v>
      </c>
      <c r="I397" s="3">
        <v>254844.4599999999</v>
      </c>
      <c r="J397" s="3">
        <v>253593.82</v>
      </c>
      <c r="K397" s="3">
        <v>268935.19000000012</v>
      </c>
      <c r="L397" s="3">
        <v>238818.59000000011</v>
      </c>
      <c r="M397" s="3">
        <v>230871.02999999991</v>
      </c>
      <c r="N397" s="3">
        <v>206118.03999999989</v>
      </c>
      <c r="O397" s="3">
        <v>204488.6</v>
      </c>
      <c r="P397" s="3">
        <v>236828.6400000001</v>
      </c>
      <c r="Q397" s="3">
        <v>234976.18999999989</v>
      </c>
      <c r="R397" s="3">
        <v>251310.75</v>
      </c>
      <c r="S397" s="7">
        <f t="shared" si="6"/>
        <v>3984459.6100000008</v>
      </c>
    </row>
    <row r="398" spans="1:19" ht="27.6" customHeight="1" x14ac:dyDescent="0.25">
      <c r="A398" s="86" t="s">
        <v>321</v>
      </c>
      <c r="B398" s="3">
        <v>481864.32000000012</v>
      </c>
      <c r="C398" s="3">
        <v>424048.5</v>
      </c>
      <c r="D398" s="3">
        <v>472900.7399999997</v>
      </c>
      <c r="E398" s="3">
        <v>519519.59</v>
      </c>
      <c r="F398" s="3">
        <v>584687.15000000061</v>
      </c>
      <c r="G398" s="3">
        <v>593404.5199999999</v>
      </c>
      <c r="H398" s="3">
        <v>652229.43999999983</v>
      </c>
      <c r="I398" s="3">
        <v>652167.51999999979</v>
      </c>
      <c r="J398" s="3">
        <v>568268.66000000027</v>
      </c>
      <c r="K398" s="3">
        <v>571791.9600000002</v>
      </c>
      <c r="L398" s="3">
        <v>494968.74000000028</v>
      </c>
      <c r="M398" s="3">
        <v>496993.58000000007</v>
      </c>
      <c r="N398" s="3">
        <v>434742.5500000001</v>
      </c>
      <c r="O398" s="3">
        <v>444286.25999999943</v>
      </c>
      <c r="P398" s="3">
        <v>490926.2100000002</v>
      </c>
      <c r="Q398" s="3">
        <v>480923.76000000018</v>
      </c>
      <c r="R398" s="3">
        <v>533590.48</v>
      </c>
      <c r="S398" s="7">
        <f t="shared" si="6"/>
        <v>8897313.9800000004</v>
      </c>
    </row>
    <row r="399" spans="1:19" ht="27.6" customHeight="1" x14ac:dyDescent="0.25">
      <c r="A399" s="86" t="s">
        <v>320</v>
      </c>
      <c r="B399" s="3">
        <v>313970.70000000042</v>
      </c>
      <c r="C399" s="3">
        <v>267491.12000000011</v>
      </c>
      <c r="D399" s="3">
        <v>279262.77</v>
      </c>
      <c r="E399" s="3">
        <v>303388.12999999989</v>
      </c>
      <c r="F399" s="3">
        <v>308849.71999999997</v>
      </c>
      <c r="G399" s="3">
        <v>307335.84999999951</v>
      </c>
      <c r="H399" s="3">
        <v>315402.65000000008</v>
      </c>
      <c r="I399" s="3">
        <v>312248.90000000002</v>
      </c>
      <c r="J399" s="3">
        <v>321369.78000000003</v>
      </c>
      <c r="K399" s="3">
        <v>343383.47000000009</v>
      </c>
      <c r="L399" s="3">
        <v>313030.80999999971</v>
      </c>
      <c r="M399" s="3">
        <v>318282.43999999989</v>
      </c>
      <c r="N399" s="3">
        <v>283202.60999999993</v>
      </c>
      <c r="O399" s="3">
        <v>279078.2</v>
      </c>
      <c r="P399" s="3">
        <v>295508.83999999979</v>
      </c>
      <c r="Q399" s="3">
        <v>278760.06999999977</v>
      </c>
      <c r="R399" s="3">
        <v>301733.7</v>
      </c>
      <c r="S399" s="7">
        <f t="shared" si="6"/>
        <v>5142299.7599999988</v>
      </c>
    </row>
    <row r="400" spans="1:19" ht="27.6" customHeight="1" x14ac:dyDescent="0.25">
      <c r="A400" s="86" t="s">
        <v>319</v>
      </c>
      <c r="B400" s="3">
        <v>362727.56000000017</v>
      </c>
      <c r="C400" s="3">
        <v>289810.21999999968</v>
      </c>
      <c r="D400" s="3">
        <v>375504.20999999979</v>
      </c>
      <c r="E400" s="3">
        <v>389927.80999999988</v>
      </c>
      <c r="F400" s="3">
        <v>437679.0700000003</v>
      </c>
      <c r="G400" s="3">
        <v>399037.76999999961</v>
      </c>
      <c r="H400" s="3">
        <v>427309.70999999967</v>
      </c>
      <c r="I400" s="3">
        <v>417716.76000000042</v>
      </c>
      <c r="J400" s="3">
        <v>416606.84</v>
      </c>
      <c r="K400" s="3">
        <v>451479.4100000005</v>
      </c>
      <c r="L400" s="3">
        <v>462532.44999999978</v>
      </c>
      <c r="M400" s="3">
        <v>474207.6400000006</v>
      </c>
      <c r="N400" s="3">
        <v>426014.43999999983</v>
      </c>
      <c r="O400" s="3">
        <v>417084.29999999981</v>
      </c>
      <c r="P400" s="3">
        <v>451788.97</v>
      </c>
      <c r="Q400" s="3">
        <v>409211.86</v>
      </c>
      <c r="R400" s="3">
        <v>444462.10999999958</v>
      </c>
      <c r="S400" s="7">
        <f t="shared" si="6"/>
        <v>7053101.129999999</v>
      </c>
    </row>
    <row r="401" spans="1:19" ht="27.6" customHeight="1" x14ac:dyDescent="0.25">
      <c r="A401" s="86" t="s">
        <v>318</v>
      </c>
      <c r="B401" s="3">
        <v>50319.77</v>
      </c>
      <c r="C401" s="3">
        <v>43993.109999999942</v>
      </c>
      <c r="D401" s="3">
        <v>57534.199999999983</v>
      </c>
      <c r="E401" s="3">
        <v>66421.239999999991</v>
      </c>
      <c r="F401" s="3">
        <v>72548.59</v>
      </c>
      <c r="G401" s="3">
        <v>62074.660000000033</v>
      </c>
      <c r="H401" s="3">
        <v>68804.19</v>
      </c>
      <c r="I401" s="3">
        <v>70453.47</v>
      </c>
      <c r="J401" s="3">
        <v>59305.41</v>
      </c>
      <c r="K401" s="3">
        <v>57031.13</v>
      </c>
      <c r="L401" s="3">
        <v>55077.400000000023</v>
      </c>
      <c r="M401" s="3">
        <v>49800.650000000009</v>
      </c>
      <c r="N401" s="3">
        <v>42626.539999999979</v>
      </c>
      <c r="O401" s="3">
        <v>42859.890000000043</v>
      </c>
      <c r="P401" s="3">
        <v>49096.099999999977</v>
      </c>
      <c r="Q401" s="3">
        <v>50292.759999999987</v>
      </c>
      <c r="R401" s="3">
        <v>52743.840000000018</v>
      </c>
      <c r="S401" s="7">
        <f t="shared" si="6"/>
        <v>950982.95000000007</v>
      </c>
    </row>
    <row r="402" spans="1:19" ht="27.6" customHeight="1" x14ac:dyDescent="0.25">
      <c r="A402" s="86" t="s">
        <v>317</v>
      </c>
      <c r="B402" s="3">
        <v>110212.2499999999</v>
      </c>
      <c r="C402" s="3">
        <v>110454.5199999999</v>
      </c>
      <c r="D402" s="3">
        <v>139869.37</v>
      </c>
      <c r="E402" s="3">
        <v>140837.8899999999</v>
      </c>
      <c r="F402" s="3">
        <v>140231.39000000001</v>
      </c>
      <c r="G402" s="3">
        <v>134138.54999999999</v>
      </c>
      <c r="H402" s="3">
        <v>180225.61000000019</v>
      </c>
      <c r="I402" s="3">
        <v>199753.33</v>
      </c>
      <c r="J402" s="3">
        <v>133293.82</v>
      </c>
      <c r="K402" s="3">
        <v>135551.35999999999</v>
      </c>
      <c r="L402" s="3">
        <v>117674.4</v>
      </c>
      <c r="M402" s="3">
        <v>117340.66</v>
      </c>
      <c r="N402" s="3">
        <v>116629.02</v>
      </c>
      <c r="O402" s="3">
        <v>120273.73</v>
      </c>
      <c r="P402" s="3">
        <v>115189.6200000001</v>
      </c>
      <c r="Q402" s="3">
        <v>117451.48</v>
      </c>
      <c r="R402" s="3">
        <v>111033.44</v>
      </c>
      <c r="S402" s="7">
        <f t="shared" si="6"/>
        <v>2240160.44</v>
      </c>
    </row>
    <row r="403" spans="1:19" ht="27.6" customHeight="1" x14ac:dyDescent="0.25">
      <c r="A403" s="86" t="s">
        <v>316</v>
      </c>
      <c r="B403" s="3">
        <v>808115.60000000009</v>
      </c>
      <c r="C403" s="3">
        <v>918133.99999999977</v>
      </c>
      <c r="D403" s="3">
        <v>1031288.52</v>
      </c>
      <c r="E403" s="3">
        <v>911275.52999999933</v>
      </c>
      <c r="F403" s="3">
        <v>732937.01</v>
      </c>
      <c r="G403" s="3">
        <v>663994.66000000015</v>
      </c>
      <c r="H403" s="3">
        <v>644829.58000000007</v>
      </c>
      <c r="I403" s="3">
        <v>606287.51000000013</v>
      </c>
      <c r="J403" s="3">
        <v>550663.80000000005</v>
      </c>
      <c r="K403" s="3">
        <v>543068.66000000015</v>
      </c>
      <c r="L403" s="3">
        <v>577422.64999999979</v>
      </c>
      <c r="M403" s="3">
        <v>496664.09999999963</v>
      </c>
      <c r="N403" s="3">
        <v>474425.09</v>
      </c>
      <c r="O403" s="3">
        <v>507682.2899999998</v>
      </c>
      <c r="P403" s="3">
        <v>488305.0299999998</v>
      </c>
      <c r="Q403" s="3">
        <v>340797.55999999988</v>
      </c>
      <c r="R403" s="3">
        <v>332231.02000000008</v>
      </c>
      <c r="S403" s="7">
        <f t="shared" si="6"/>
        <v>10628122.609999996</v>
      </c>
    </row>
    <row r="404" spans="1:19" ht="27.6" customHeight="1" x14ac:dyDescent="0.25">
      <c r="A404" s="86" t="s">
        <v>315</v>
      </c>
      <c r="B404" s="3">
        <v>235357.51</v>
      </c>
      <c r="C404" s="3">
        <v>214110.50000000009</v>
      </c>
      <c r="D404" s="3">
        <v>227385.24999999991</v>
      </c>
      <c r="E404" s="3">
        <v>245028.45</v>
      </c>
      <c r="F404" s="3">
        <v>233423.07000000021</v>
      </c>
      <c r="G404" s="3">
        <v>245672.07000000009</v>
      </c>
      <c r="H404" s="3">
        <v>252374.36</v>
      </c>
      <c r="I404" s="3">
        <v>244574.07</v>
      </c>
      <c r="J404" s="3">
        <v>245097.91</v>
      </c>
      <c r="K404" s="3">
        <v>282925.59999999969</v>
      </c>
      <c r="L404" s="3">
        <v>275138.71999999997</v>
      </c>
      <c r="M404" s="3">
        <v>275494.83</v>
      </c>
      <c r="N404" s="3">
        <v>252877.06</v>
      </c>
      <c r="O404" s="3">
        <v>266769.12000000011</v>
      </c>
      <c r="P404" s="3">
        <v>302755.65000000002</v>
      </c>
      <c r="Q404" s="3">
        <v>276697.70999999979</v>
      </c>
      <c r="R404" s="3">
        <v>278506.70000000013</v>
      </c>
      <c r="S404" s="7">
        <f t="shared" si="6"/>
        <v>4354188.58</v>
      </c>
    </row>
    <row r="405" spans="1:19" ht="27.6" customHeight="1" x14ac:dyDescent="0.25">
      <c r="A405" s="86" t="s">
        <v>314</v>
      </c>
      <c r="B405" s="3">
        <v>337976.30999999988</v>
      </c>
      <c r="C405" s="3">
        <v>294832.3</v>
      </c>
      <c r="D405" s="3">
        <v>326803.81999999989</v>
      </c>
      <c r="E405" s="3">
        <v>346263.60000000009</v>
      </c>
      <c r="F405" s="3">
        <v>392079.94000000018</v>
      </c>
      <c r="G405" s="3">
        <v>368324.05</v>
      </c>
      <c r="H405" s="3">
        <v>410930.35</v>
      </c>
      <c r="I405" s="3">
        <v>408181.26999999979</v>
      </c>
      <c r="J405" s="3">
        <v>381284.9800000001</v>
      </c>
      <c r="K405" s="3">
        <v>384868.82</v>
      </c>
      <c r="L405" s="3">
        <v>344730.04999999952</v>
      </c>
      <c r="M405" s="3">
        <v>334221.65999999992</v>
      </c>
      <c r="N405" s="3">
        <v>303716.31999999977</v>
      </c>
      <c r="O405" s="3">
        <v>319699.46999999968</v>
      </c>
      <c r="P405" s="3">
        <v>328393.8600000001</v>
      </c>
      <c r="Q405" s="3">
        <v>312307.01999999961</v>
      </c>
      <c r="R405" s="3">
        <v>321156.38</v>
      </c>
      <c r="S405" s="7">
        <f t="shared" si="6"/>
        <v>5915770.1999999974</v>
      </c>
    </row>
    <row r="406" spans="1:19" ht="27.6" customHeight="1" x14ac:dyDescent="0.25">
      <c r="A406" s="86" t="s">
        <v>313</v>
      </c>
      <c r="B406" s="3">
        <v>251642.98000000021</v>
      </c>
      <c r="C406" s="3">
        <v>232874.05</v>
      </c>
      <c r="D406" s="3">
        <v>264369.01000000018</v>
      </c>
      <c r="E406" s="3">
        <v>255064.75</v>
      </c>
      <c r="F406" s="3">
        <v>283002.10000000021</v>
      </c>
      <c r="G406" s="3">
        <v>274654.72999999969</v>
      </c>
      <c r="H406" s="3">
        <v>293443.9599999999</v>
      </c>
      <c r="I406" s="3">
        <v>289994.67</v>
      </c>
      <c r="J406" s="3">
        <v>296077.35999999993</v>
      </c>
      <c r="K406" s="3">
        <v>323099.37</v>
      </c>
      <c r="L406" s="3">
        <v>288858.82000000012</v>
      </c>
      <c r="M406" s="3">
        <v>255477.88</v>
      </c>
      <c r="N406" s="3">
        <v>228455.57</v>
      </c>
      <c r="O406" s="3">
        <v>231128.4000000002</v>
      </c>
      <c r="P406" s="3">
        <v>278525.30999999988</v>
      </c>
      <c r="Q406" s="3">
        <v>216595.15</v>
      </c>
      <c r="R406" s="3">
        <v>241112.57000000009</v>
      </c>
      <c r="S406" s="7">
        <f t="shared" si="6"/>
        <v>4504376.6800000016</v>
      </c>
    </row>
    <row r="407" spans="1:19" ht="27.6" customHeight="1" x14ac:dyDescent="0.25">
      <c r="A407" s="86" t="s">
        <v>312</v>
      </c>
      <c r="B407" s="3">
        <v>275014.34999999992</v>
      </c>
      <c r="C407" s="3">
        <v>244188.06999999989</v>
      </c>
      <c r="D407" s="3">
        <v>287690.74000000022</v>
      </c>
      <c r="E407" s="3">
        <v>323052.02000000008</v>
      </c>
      <c r="F407" s="3">
        <v>352928.70000000042</v>
      </c>
      <c r="G407" s="3">
        <v>344804.43999999971</v>
      </c>
      <c r="H407" s="3">
        <v>366630.77</v>
      </c>
      <c r="I407" s="3">
        <v>370688.49999999983</v>
      </c>
      <c r="J407" s="3">
        <v>336458.00000000017</v>
      </c>
      <c r="K407" s="3">
        <v>331561.98000000021</v>
      </c>
      <c r="L407" s="3">
        <v>302910.77000000019</v>
      </c>
      <c r="M407" s="3">
        <v>293969.45</v>
      </c>
      <c r="N407" s="3">
        <v>259398.18999999989</v>
      </c>
      <c r="O407" s="3">
        <v>267050.00000000012</v>
      </c>
      <c r="P407" s="3">
        <v>314080.53000000038</v>
      </c>
      <c r="Q407" s="3">
        <v>310995.75999999989</v>
      </c>
      <c r="R407" s="3">
        <v>332158.87000000011</v>
      </c>
      <c r="S407" s="7">
        <f t="shared" si="6"/>
        <v>5313581.1400000006</v>
      </c>
    </row>
    <row r="408" spans="1:19" ht="27.6" customHeight="1" x14ac:dyDescent="0.25">
      <c r="A408" s="86" t="s">
        <v>311</v>
      </c>
      <c r="B408" s="3">
        <v>70154.920000000042</v>
      </c>
      <c r="C408" s="3">
        <v>68637.119999999981</v>
      </c>
      <c r="D408" s="3">
        <v>84602.090000000026</v>
      </c>
      <c r="E408" s="3">
        <v>77922.86</v>
      </c>
      <c r="F408" s="3">
        <v>69900.38999999997</v>
      </c>
      <c r="G408" s="3">
        <v>69951.01999999999</v>
      </c>
      <c r="H408" s="3">
        <v>71866.77</v>
      </c>
      <c r="I408" s="3">
        <v>80754.149999999994</v>
      </c>
      <c r="J408" s="3">
        <v>84302.629999999976</v>
      </c>
      <c r="K408" s="3">
        <v>93623.349999999977</v>
      </c>
      <c r="L408" s="3">
        <v>98231.22000000003</v>
      </c>
      <c r="M408" s="3">
        <v>104613.28</v>
      </c>
      <c r="N408" s="3">
        <v>95766.07</v>
      </c>
      <c r="O408" s="3">
        <v>101227.02</v>
      </c>
      <c r="P408" s="3">
        <v>101068.21</v>
      </c>
      <c r="Q408" s="3">
        <v>91467.440000000075</v>
      </c>
      <c r="R408" s="3">
        <v>101613.14</v>
      </c>
      <c r="S408" s="7">
        <f t="shared" si="6"/>
        <v>1465701.6800000002</v>
      </c>
    </row>
    <row r="409" spans="1:19" ht="27.6" customHeight="1" x14ac:dyDescent="0.25">
      <c r="A409" s="86" t="s">
        <v>310</v>
      </c>
      <c r="B409" s="3">
        <v>531185.00999999989</v>
      </c>
      <c r="C409" s="3">
        <v>463814.31000000011</v>
      </c>
      <c r="D409" s="3">
        <v>503531.48999999987</v>
      </c>
      <c r="E409" s="3">
        <v>494551.02</v>
      </c>
      <c r="F409" s="3">
        <v>543592.16</v>
      </c>
      <c r="G409" s="3">
        <v>525351.79000000027</v>
      </c>
      <c r="H409" s="3">
        <v>532760.44000000018</v>
      </c>
      <c r="I409" s="3">
        <v>524297.02</v>
      </c>
      <c r="J409" s="3">
        <v>510005.7300000001</v>
      </c>
      <c r="K409" s="3">
        <v>533066.84000000032</v>
      </c>
      <c r="L409" s="3">
        <v>505520.58</v>
      </c>
      <c r="M409" s="3">
        <v>527887.25999999966</v>
      </c>
      <c r="N409" s="3">
        <v>484058.60000000009</v>
      </c>
      <c r="O409" s="3">
        <v>482420.64000000019</v>
      </c>
      <c r="P409" s="3">
        <v>482181.98999999958</v>
      </c>
      <c r="Q409" s="3">
        <v>412119.73999999987</v>
      </c>
      <c r="R409" s="3">
        <v>397423.28000000009</v>
      </c>
      <c r="S409" s="7">
        <f t="shared" si="6"/>
        <v>8453767.9000000004</v>
      </c>
    </row>
    <row r="410" spans="1:19" ht="27.6" customHeight="1" x14ac:dyDescent="0.25">
      <c r="A410" s="86" t="s">
        <v>309</v>
      </c>
      <c r="B410" s="3">
        <v>362304.07000000018</v>
      </c>
      <c r="C410" s="3">
        <v>421891.16999999981</v>
      </c>
      <c r="D410" s="3">
        <v>459805.86999999941</v>
      </c>
      <c r="E410" s="3">
        <v>514345.30999999947</v>
      </c>
      <c r="F410" s="3">
        <v>576246.59999999974</v>
      </c>
      <c r="G410" s="3">
        <v>588751.26000000024</v>
      </c>
      <c r="H410" s="3">
        <v>601591.56000000006</v>
      </c>
      <c r="I410" s="3">
        <v>622292.89000000013</v>
      </c>
      <c r="J410" s="3">
        <v>603862.78999999957</v>
      </c>
      <c r="K410" s="3">
        <v>669569.89000000048</v>
      </c>
      <c r="L410" s="3">
        <v>658123.19000000018</v>
      </c>
      <c r="M410" s="3">
        <v>682215.21000000031</v>
      </c>
      <c r="N410" s="3">
        <v>614851.25000000035</v>
      </c>
      <c r="O410" s="3">
        <v>629567.74000000046</v>
      </c>
      <c r="P410" s="3">
        <v>655543.92999999993</v>
      </c>
      <c r="Q410" s="3">
        <v>599089.38</v>
      </c>
      <c r="R410" s="3">
        <v>609658.01000000071</v>
      </c>
      <c r="S410" s="7">
        <f t="shared" si="6"/>
        <v>9869710.120000001</v>
      </c>
    </row>
    <row r="411" spans="1:19" ht="27.6" customHeight="1" x14ac:dyDescent="0.25">
      <c r="A411" s="86" t="s">
        <v>308</v>
      </c>
      <c r="B411" s="3">
        <v>199307.21999999991</v>
      </c>
      <c r="C411" s="3">
        <v>194647.25</v>
      </c>
      <c r="D411" s="3">
        <v>235316.00000000009</v>
      </c>
      <c r="E411" s="3">
        <v>237833.75000000009</v>
      </c>
      <c r="F411" s="3">
        <v>264977.97000000009</v>
      </c>
      <c r="G411" s="3">
        <v>296561.58999999968</v>
      </c>
      <c r="H411" s="3">
        <v>332025.69999999978</v>
      </c>
      <c r="I411" s="3">
        <v>311245.65999999992</v>
      </c>
      <c r="J411" s="3">
        <v>288827.10999999993</v>
      </c>
      <c r="K411" s="3">
        <v>297566.08000000007</v>
      </c>
      <c r="L411" s="3">
        <v>247200.24999999991</v>
      </c>
      <c r="M411" s="3">
        <v>245622.11</v>
      </c>
      <c r="N411" s="3">
        <v>212184.46000000011</v>
      </c>
      <c r="O411" s="3">
        <v>223720.4500000001</v>
      </c>
      <c r="P411" s="3">
        <v>257402.61999999991</v>
      </c>
      <c r="Q411" s="3">
        <v>222291.9000000002</v>
      </c>
      <c r="R411" s="3">
        <v>245400.98</v>
      </c>
      <c r="S411" s="7">
        <f t="shared" si="6"/>
        <v>4312131.1000000006</v>
      </c>
    </row>
    <row r="412" spans="1:19" ht="27.6" customHeight="1" x14ac:dyDescent="0.25">
      <c r="A412" s="86" t="s">
        <v>307</v>
      </c>
      <c r="B412" s="3">
        <v>484356.43000000023</v>
      </c>
      <c r="C412" s="3">
        <v>449232.99999999983</v>
      </c>
      <c r="D412" s="3">
        <v>516835.7899999998</v>
      </c>
      <c r="E412" s="3">
        <v>534471.50999999978</v>
      </c>
      <c r="F412" s="3">
        <v>455775.29</v>
      </c>
      <c r="G412" s="3">
        <v>638952.70999999961</v>
      </c>
      <c r="H412" s="3">
        <v>580779.34999999986</v>
      </c>
      <c r="I412" s="3">
        <v>559082.19000000041</v>
      </c>
      <c r="J412" s="3">
        <v>511091.78999999957</v>
      </c>
      <c r="K412" s="3">
        <v>592762.95000000007</v>
      </c>
      <c r="L412" s="3">
        <v>535297.53</v>
      </c>
      <c r="M412" s="3">
        <v>518750.39000000031</v>
      </c>
      <c r="N412" s="3">
        <v>487124.00999999978</v>
      </c>
      <c r="O412" s="3">
        <v>485388.20000000019</v>
      </c>
      <c r="P412" s="3">
        <v>547741.43999999983</v>
      </c>
      <c r="Q412" s="3">
        <v>513551.31999999989</v>
      </c>
      <c r="R412" s="3">
        <v>530297.37</v>
      </c>
      <c r="S412" s="7">
        <f t="shared" si="6"/>
        <v>8941491.2699999977</v>
      </c>
    </row>
    <row r="413" spans="1:19" ht="27.6" customHeight="1" x14ac:dyDescent="0.25">
      <c r="A413" s="86" t="s">
        <v>306</v>
      </c>
      <c r="B413" s="3">
        <v>274196.13000000041</v>
      </c>
      <c r="C413" s="3">
        <v>224560.50000000009</v>
      </c>
      <c r="D413" s="3">
        <v>246268.87999999989</v>
      </c>
      <c r="E413" s="3">
        <v>244954.28000000009</v>
      </c>
      <c r="F413" s="3">
        <v>255500.9599999999</v>
      </c>
      <c r="G413" s="3">
        <v>238461.8499999998</v>
      </c>
      <c r="H413" s="3">
        <v>266961.93</v>
      </c>
      <c r="I413" s="3">
        <v>280021.23999999987</v>
      </c>
      <c r="J413" s="3">
        <v>258211.7300000001</v>
      </c>
      <c r="K413" s="3">
        <v>258992.75000000009</v>
      </c>
      <c r="L413" s="3">
        <v>250985.64</v>
      </c>
      <c r="M413" s="3">
        <v>289402.70000000013</v>
      </c>
      <c r="N413" s="3">
        <v>264955.65000000002</v>
      </c>
      <c r="O413" s="3">
        <v>260456.86999999979</v>
      </c>
      <c r="P413" s="3">
        <v>254328.30999999991</v>
      </c>
      <c r="Q413" s="3">
        <v>245585.4800000001</v>
      </c>
      <c r="R413" s="3">
        <v>272145.1500000002</v>
      </c>
      <c r="S413" s="7">
        <f t="shared" si="6"/>
        <v>4385990.05</v>
      </c>
    </row>
    <row r="414" spans="1:19" ht="27.6" customHeight="1" x14ac:dyDescent="0.25">
      <c r="A414" s="86" t="s">
        <v>305</v>
      </c>
      <c r="B414" s="3">
        <v>102007.88</v>
      </c>
      <c r="C414" s="3">
        <v>100274.94</v>
      </c>
      <c r="D414" s="3">
        <v>97830.120000000039</v>
      </c>
      <c r="E414" s="3">
        <v>91598.249999999971</v>
      </c>
      <c r="F414" s="3">
        <v>101177.33</v>
      </c>
      <c r="G414" s="3">
        <v>91695.310000000027</v>
      </c>
      <c r="H414" s="3">
        <v>114034.46</v>
      </c>
      <c r="I414" s="3">
        <v>113934.29</v>
      </c>
      <c r="J414" s="3">
        <v>91177.05</v>
      </c>
      <c r="K414" s="3">
        <v>98463.839999999895</v>
      </c>
      <c r="L414" s="3">
        <v>84406.46</v>
      </c>
      <c r="M414" s="3">
        <v>85832.88</v>
      </c>
      <c r="N414" s="3">
        <v>88476.33</v>
      </c>
      <c r="O414" s="3">
        <v>98045.060000000027</v>
      </c>
      <c r="P414" s="3">
        <v>75394.340000000055</v>
      </c>
      <c r="Q414" s="3">
        <v>73301.789999999994</v>
      </c>
      <c r="R414" s="3">
        <v>63567.040000000001</v>
      </c>
      <c r="S414" s="7">
        <f t="shared" si="6"/>
        <v>1571217.3700000003</v>
      </c>
    </row>
    <row r="415" spans="1:19" ht="27.6" customHeight="1" x14ac:dyDescent="0.25">
      <c r="A415" s="86" t="s">
        <v>304</v>
      </c>
      <c r="B415" s="3">
        <v>68154.290000000008</v>
      </c>
      <c r="C415" s="3">
        <v>72734.800000000032</v>
      </c>
      <c r="D415" s="3">
        <v>72476.509999999995</v>
      </c>
      <c r="E415" s="3">
        <v>75765.73000000004</v>
      </c>
      <c r="F415" s="3">
        <v>78131.939999999988</v>
      </c>
      <c r="G415" s="3">
        <v>78874.290000000008</v>
      </c>
      <c r="H415" s="3">
        <v>76527.200000000012</v>
      </c>
      <c r="I415" s="3">
        <v>74272.899999999907</v>
      </c>
      <c r="J415" s="3">
        <v>65337.149999999987</v>
      </c>
      <c r="K415" s="3">
        <v>71523.58</v>
      </c>
      <c r="L415" s="3">
        <v>61177.889999999978</v>
      </c>
      <c r="M415" s="3">
        <v>64244.219999999958</v>
      </c>
      <c r="N415" s="3">
        <v>56582.12999999999</v>
      </c>
      <c r="O415" s="3">
        <v>62957.050000000039</v>
      </c>
      <c r="P415" s="3">
        <v>65158.869999999981</v>
      </c>
      <c r="Q415" s="3">
        <v>60650.470000000023</v>
      </c>
      <c r="R415" s="3">
        <v>61740.930000000008</v>
      </c>
      <c r="S415" s="7">
        <f t="shared" si="6"/>
        <v>1166309.95</v>
      </c>
    </row>
    <row r="416" spans="1:19" ht="27.6" customHeight="1" x14ac:dyDescent="0.25">
      <c r="A416" s="86" t="s">
        <v>303</v>
      </c>
      <c r="B416" s="4" t="s">
        <v>10</v>
      </c>
      <c r="C416" s="4" t="s">
        <v>10</v>
      </c>
      <c r="D416" s="4" t="s">
        <v>10</v>
      </c>
      <c r="E416" s="4" t="s">
        <v>10</v>
      </c>
      <c r="F416" s="4" t="s">
        <v>10</v>
      </c>
      <c r="G416" s="4" t="s">
        <v>10</v>
      </c>
      <c r="H416" s="4" t="s">
        <v>10</v>
      </c>
      <c r="I416" s="4" t="s">
        <v>10</v>
      </c>
      <c r="J416" s="4" t="s">
        <v>10</v>
      </c>
      <c r="K416" s="4" t="s">
        <v>10</v>
      </c>
      <c r="L416" s="4" t="s">
        <v>10</v>
      </c>
      <c r="M416" s="3">
        <v>727.71</v>
      </c>
      <c r="N416" s="3">
        <v>113018.36</v>
      </c>
      <c r="O416" s="3">
        <v>142230.57</v>
      </c>
      <c r="P416" s="3">
        <v>159249.48000000001</v>
      </c>
      <c r="Q416" s="3">
        <v>163395.76999999999</v>
      </c>
      <c r="R416" s="3">
        <v>204775.65999999989</v>
      </c>
      <c r="S416" s="7">
        <f t="shared" si="6"/>
        <v>783397.54999999993</v>
      </c>
    </row>
    <row r="417" spans="1:19" ht="27.6" customHeight="1" x14ac:dyDescent="0.25">
      <c r="A417" s="86" t="s">
        <v>302</v>
      </c>
      <c r="B417" s="3">
        <v>306744.96000000002</v>
      </c>
      <c r="C417" s="3">
        <v>275228.85999999981</v>
      </c>
      <c r="D417" s="3">
        <v>326463.93000000052</v>
      </c>
      <c r="E417" s="3">
        <v>356756.30999999988</v>
      </c>
      <c r="F417" s="3">
        <v>358822.17000000022</v>
      </c>
      <c r="G417" s="3">
        <v>386759.19000000018</v>
      </c>
      <c r="H417" s="3">
        <v>394720.75999999989</v>
      </c>
      <c r="I417" s="3">
        <v>400018.71</v>
      </c>
      <c r="J417" s="3">
        <v>376972.78999999992</v>
      </c>
      <c r="K417" s="3">
        <v>402700.9</v>
      </c>
      <c r="L417" s="3">
        <v>375859.68000000011</v>
      </c>
      <c r="M417" s="3">
        <v>377283.26000000018</v>
      </c>
      <c r="N417" s="3">
        <v>342259.64000000031</v>
      </c>
      <c r="O417" s="3">
        <v>298202.24000000011</v>
      </c>
      <c r="P417" s="3">
        <v>293218.08000000019</v>
      </c>
      <c r="Q417" s="3">
        <v>229767.3299999999</v>
      </c>
      <c r="R417" s="3">
        <v>202227.9800000001</v>
      </c>
      <c r="S417" s="7">
        <f t="shared" si="6"/>
        <v>5704006.7900000019</v>
      </c>
    </row>
    <row r="418" spans="1:19" ht="27.6" customHeight="1" x14ac:dyDescent="0.25">
      <c r="A418" s="86" t="s">
        <v>301</v>
      </c>
      <c r="B418" s="3">
        <v>376307.06</v>
      </c>
      <c r="C418" s="3">
        <v>341564.61999999982</v>
      </c>
      <c r="D418" s="3">
        <v>381866.03999999992</v>
      </c>
      <c r="E418" s="3">
        <v>395308.7800000002</v>
      </c>
      <c r="F418" s="3">
        <v>417403.73999999987</v>
      </c>
      <c r="G418" s="3">
        <v>422057.79</v>
      </c>
      <c r="H418" s="3">
        <v>480974.7</v>
      </c>
      <c r="I418" s="3">
        <v>480816.24999999988</v>
      </c>
      <c r="J418" s="3">
        <v>396570.96999999991</v>
      </c>
      <c r="K418" s="3">
        <v>421059.65999999968</v>
      </c>
      <c r="L418" s="3">
        <v>400664.48000000062</v>
      </c>
      <c r="M418" s="3">
        <v>407461.1599999998</v>
      </c>
      <c r="N418" s="3">
        <v>377666.96000000008</v>
      </c>
      <c r="O418" s="3">
        <v>376066.48999999982</v>
      </c>
      <c r="P418" s="3">
        <v>399859.89000000042</v>
      </c>
      <c r="Q418" s="3">
        <v>310885.41999999993</v>
      </c>
      <c r="R418" s="3">
        <v>378618.8</v>
      </c>
      <c r="S418" s="7">
        <f t="shared" si="6"/>
        <v>6765152.8100000005</v>
      </c>
    </row>
    <row r="419" spans="1:19" ht="27.6" customHeight="1" x14ac:dyDescent="0.25">
      <c r="A419" s="86" t="s">
        <v>300</v>
      </c>
      <c r="B419" s="3">
        <v>98669.530000000013</v>
      </c>
      <c r="C419" s="3">
        <v>91061.659999999989</v>
      </c>
      <c r="D419" s="3">
        <v>121054.1</v>
      </c>
      <c r="E419" s="3">
        <v>134638.56</v>
      </c>
      <c r="F419" s="3">
        <v>150339.89999999991</v>
      </c>
      <c r="G419" s="3">
        <v>131227.78</v>
      </c>
      <c r="H419" s="3">
        <v>125911.02</v>
      </c>
      <c r="I419" s="3">
        <v>133270.59</v>
      </c>
      <c r="J419" s="3">
        <v>118445.3</v>
      </c>
      <c r="K419" s="3">
        <v>142489.98999999979</v>
      </c>
      <c r="L419" s="3">
        <v>131066.05</v>
      </c>
      <c r="M419" s="3">
        <v>141582.78</v>
      </c>
      <c r="N419" s="3">
        <v>125893.93</v>
      </c>
      <c r="O419" s="3">
        <v>130673.5799999999</v>
      </c>
      <c r="P419" s="3">
        <v>115325.41000000011</v>
      </c>
      <c r="Q419" s="3">
        <v>106883.77</v>
      </c>
      <c r="R419" s="3">
        <v>107113.5</v>
      </c>
      <c r="S419" s="7">
        <f t="shared" si="6"/>
        <v>2105647.4499999997</v>
      </c>
    </row>
    <row r="420" spans="1:19" ht="27.6" customHeight="1" x14ac:dyDescent="0.25">
      <c r="A420" s="86" t="s">
        <v>299</v>
      </c>
      <c r="B420" s="3">
        <v>248068.62999999989</v>
      </c>
      <c r="C420" s="3">
        <v>232341.77</v>
      </c>
      <c r="D420" s="3">
        <v>290805.28999999998</v>
      </c>
      <c r="E420" s="3">
        <v>309018.90999999997</v>
      </c>
      <c r="F420" s="3">
        <v>319696.72999999992</v>
      </c>
      <c r="G420" s="3">
        <v>288468.56999999989</v>
      </c>
      <c r="H420" s="3">
        <v>291166.40999999992</v>
      </c>
      <c r="I420" s="3">
        <v>271895.32999999978</v>
      </c>
      <c r="J420" s="3">
        <v>235501.12</v>
      </c>
      <c r="K420" s="3">
        <v>266758.21000000002</v>
      </c>
      <c r="L420" s="3">
        <v>228714.18999999989</v>
      </c>
      <c r="M420" s="3">
        <v>210036.25000000009</v>
      </c>
      <c r="N420" s="3">
        <v>212860.49999999991</v>
      </c>
      <c r="O420" s="3">
        <v>227077.81000000011</v>
      </c>
      <c r="P420" s="3">
        <v>229079.28000000009</v>
      </c>
      <c r="Q420" s="3">
        <v>139468.10999999999</v>
      </c>
      <c r="R420" s="3">
        <v>114049.67</v>
      </c>
      <c r="S420" s="7">
        <f t="shared" si="6"/>
        <v>4115006.7799999993</v>
      </c>
    </row>
    <row r="421" spans="1:19" ht="27.6" customHeight="1" x14ac:dyDescent="0.25">
      <c r="A421" s="86" t="s">
        <v>298</v>
      </c>
      <c r="B421" s="3">
        <v>298068.30999999988</v>
      </c>
      <c r="C421" s="3">
        <v>263390.08000000019</v>
      </c>
      <c r="D421" s="3">
        <v>291668.78000000009</v>
      </c>
      <c r="E421" s="3">
        <v>293703.47000000009</v>
      </c>
      <c r="F421" s="3">
        <v>313682.03000000003</v>
      </c>
      <c r="G421" s="3">
        <v>316157.59000000003</v>
      </c>
      <c r="H421" s="3">
        <v>316610.9599999999</v>
      </c>
      <c r="I421" s="3">
        <v>331031.76000000042</v>
      </c>
      <c r="J421" s="3">
        <v>322147.46000000008</v>
      </c>
      <c r="K421" s="3">
        <v>338716.28000000009</v>
      </c>
      <c r="L421" s="3">
        <v>328226.60000000009</v>
      </c>
      <c r="M421" s="3">
        <v>337187.75999999978</v>
      </c>
      <c r="N421" s="3">
        <v>305712.56000000011</v>
      </c>
      <c r="O421" s="3">
        <v>309323.33999999991</v>
      </c>
      <c r="P421" s="3">
        <v>323899.14999999991</v>
      </c>
      <c r="Q421" s="3">
        <v>270373</v>
      </c>
      <c r="R421" s="3">
        <v>299308.90000000002</v>
      </c>
      <c r="S421" s="7">
        <f t="shared" si="6"/>
        <v>5259208.0300000012</v>
      </c>
    </row>
    <row r="422" spans="1:19" ht="27.6" customHeight="1" x14ac:dyDescent="0.25">
      <c r="A422" s="86" t="s">
        <v>297</v>
      </c>
      <c r="B422" s="3">
        <v>214973.29999999981</v>
      </c>
      <c r="C422" s="3">
        <v>214670.07999999999</v>
      </c>
      <c r="D422" s="3">
        <v>254039.84</v>
      </c>
      <c r="E422" s="3">
        <v>256622.1700000001</v>
      </c>
      <c r="F422" s="3">
        <v>300566.45000000013</v>
      </c>
      <c r="G422" s="3">
        <v>295167.3299999999</v>
      </c>
      <c r="H422" s="3">
        <v>307661.33999999991</v>
      </c>
      <c r="I422" s="3">
        <v>287003.89</v>
      </c>
      <c r="J422" s="3">
        <v>302511.10999999993</v>
      </c>
      <c r="K422" s="3">
        <v>317441.99</v>
      </c>
      <c r="L422" s="3">
        <v>271972.36</v>
      </c>
      <c r="M422" s="3">
        <v>271315.06999999989</v>
      </c>
      <c r="N422" s="3">
        <v>253155.59</v>
      </c>
      <c r="O422" s="3">
        <v>254152.93000000011</v>
      </c>
      <c r="P422" s="3">
        <v>295000.42000000027</v>
      </c>
      <c r="Q422" s="3">
        <v>230571.36999999991</v>
      </c>
      <c r="R422" s="3">
        <v>229454.55</v>
      </c>
      <c r="S422" s="7">
        <f t="shared" si="6"/>
        <v>4556279.79</v>
      </c>
    </row>
    <row r="423" spans="1:19" ht="27.6" customHeight="1" x14ac:dyDescent="0.25">
      <c r="A423" s="86" t="s">
        <v>296</v>
      </c>
      <c r="B423" s="3">
        <v>532862.43000000028</v>
      </c>
      <c r="C423" s="3">
        <v>487755.86000000051</v>
      </c>
      <c r="D423" s="3">
        <v>518389.00999999989</v>
      </c>
      <c r="E423" s="3">
        <v>540795.20000000054</v>
      </c>
      <c r="F423" s="3">
        <v>584813.76999999979</v>
      </c>
      <c r="G423" s="3">
        <v>564779.30999999947</v>
      </c>
      <c r="H423" s="3">
        <v>571268.51000000036</v>
      </c>
      <c r="I423" s="3">
        <v>626914.18999999948</v>
      </c>
      <c r="J423" s="3">
        <v>598204.92999999993</v>
      </c>
      <c r="K423" s="3">
        <v>589299.56000000041</v>
      </c>
      <c r="L423" s="3">
        <v>588468.91</v>
      </c>
      <c r="M423" s="3">
        <v>545057.53</v>
      </c>
      <c r="N423" s="3">
        <v>473419.75999999978</v>
      </c>
      <c r="O423" s="3">
        <v>487364.20000000019</v>
      </c>
      <c r="P423" s="3">
        <v>510948.79000000039</v>
      </c>
      <c r="Q423" s="3">
        <v>479148.56000000017</v>
      </c>
      <c r="R423" s="3">
        <v>511536.80000000028</v>
      </c>
      <c r="S423" s="7">
        <f t="shared" si="6"/>
        <v>9211027.3200000022</v>
      </c>
    </row>
    <row r="424" spans="1:19" ht="27.6" customHeight="1" x14ac:dyDescent="0.25">
      <c r="A424" s="86" t="s">
        <v>295</v>
      </c>
      <c r="B424" s="3">
        <v>158094.7899999998</v>
      </c>
      <c r="C424" s="3">
        <v>146085.14999999991</v>
      </c>
      <c r="D424" s="3">
        <v>173969.87</v>
      </c>
      <c r="E424" s="3">
        <v>172260.35</v>
      </c>
      <c r="F424" s="3">
        <v>157150.3899999999</v>
      </c>
      <c r="G424" s="3">
        <v>172673.49</v>
      </c>
      <c r="H424" s="3">
        <v>184139.85999999981</v>
      </c>
      <c r="I424" s="3">
        <v>182605.61</v>
      </c>
      <c r="J424" s="3">
        <v>173017.05</v>
      </c>
      <c r="K424" s="3">
        <v>166895.60000000009</v>
      </c>
      <c r="L424" s="3">
        <v>160588.12999999989</v>
      </c>
      <c r="M424" s="3">
        <v>155376.10999999999</v>
      </c>
      <c r="N424" s="3">
        <v>150473.19</v>
      </c>
      <c r="O424" s="3">
        <v>155014.78</v>
      </c>
      <c r="P424" s="3">
        <v>150256.25000000009</v>
      </c>
      <c r="Q424" s="3">
        <v>152140.21000000011</v>
      </c>
      <c r="R424" s="3">
        <v>150319.54999999999</v>
      </c>
      <c r="S424" s="7">
        <f t="shared" si="6"/>
        <v>2761060.379999999</v>
      </c>
    </row>
    <row r="425" spans="1:19" ht="27.6" customHeight="1" x14ac:dyDescent="0.25">
      <c r="A425" s="86" t="s">
        <v>294</v>
      </c>
      <c r="B425" s="3">
        <v>159425.31999999989</v>
      </c>
      <c r="C425" s="3">
        <v>158703.74000000011</v>
      </c>
      <c r="D425" s="3">
        <v>177560.2399999999</v>
      </c>
      <c r="E425" s="3">
        <v>183598.76</v>
      </c>
      <c r="F425" s="3">
        <v>210872.95999999999</v>
      </c>
      <c r="G425" s="3">
        <v>206080.97999999969</v>
      </c>
      <c r="H425" s="3">
        <v>235217.8900000001</v>
      </c>
      <c r="I425" s="3">
        <v>235596.62999999989</v>
      </c>
      <c r="J425" s="3">
        <v>218880.36</v>
      </c>
      <c r="K425" s="3">
        <v>215681.8799999998</v>
      </c>
      <c r="L425" s="3">
        <v>184006.53999999969</v>
      </c>
      <c r="M425" s="3">
        <v>173981.13</v>
      </c>
      <c r="N425" s="3">
        <v>167362.32</v>
      </c>
      <c r="O425" s="3">
        <v>176175.87999999989</v>
      </c>
      <c r="P425" s="3">
        <v>193923.84999999989</v>
      </c>
      <c r="Q425" s="3">
        <v>150078.64000000001</v>
      </c>
      <c r="R425" s="3">
        <v>170363.69000000021</v>
      </c>
      <c r="S425" s="7">
        <f t="shared" si="6"/>
        <v>3217510.8099999991</v>
      </c>
    </row>
    <row r="426" spans="1:19" ht="27.6" customHeight="1" x14ac:dyDescent="0.25">
      <c r="A426" s="86" t="s">
        <v>293</v>
      </c>
      <c r="B426" s="3">
        <v>341705.39000000019</v>
      </c>
      <c r="C426" s="3">
        <v>298929.02000000008</v>
      </c>
      <c r="D426" s="3">
        <v>354854.63</v>
      </c>
      <c r="E426" s="3">
        <v>338030.02000000043</v>
      </c>
      <c r="F426" s="3">
        <v>383011.54000000021</v>
      </c>
      <c r="G426" s="3">
        <v>382083.40999999963</v>
      </c>
      <c r="H426" s="3">
        <v>395118.72</v>
      </c>
      <c r="I426" s="3">
        <v>392553.68000000023</v>
      </c>
      <c r="J426" s="3">
        <v>356949.33999999991</v>
      </c>
      <c r="K426" s="3">
        <v>383730.89999999979</v>
      </c>
      <c r="L426" s="3">
        <v>365366.44000000053</v>
      </c>
      <c r="M426" s="3">
        <v>371207.81000000011</v>
      </c>
      <c r="N426" s="3">
        <v>351098.79999999987</v>
      </c>
      <c r="O426" s="3">
        <v>338961.93999999989</v>
      </c>
      <c r="P426" s="3">
        <v>365309.46999999968</v>
      </c>
      <c r="Q426" s="3">
        <v>351546.40999999963</v>
      </c>
      <c r="R426" s="3">
        <v>384911.92000000022</v>
      </c>
      <c r="S426" s="7">
        <f t="shared" si="6"/>
        <v>6155369.4399999995</v>
      </c>
    </row>
    <row r="427" spans="1:19" ht="27.6" customHeight="1" x14ac:dyDescent="0.25">
      <c r="A427" s="86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7"/>
    </row>
    <row r="428" spans="1:19" ht="27.6" customHeight="1" x14ac:dyDescent="0.25">
      <c r="A428" s="86" t="s">
        <v>292</v>
      </c>
      <c r="B428" s="3">
        <v>595307.08999999927</v>
      </c>
      <c r="C428" s="3">
        <v>582873.70000000019</v>
      </c>
      <c r="D428" s="3">
        <v>628531.02000000072</v>
      </c>
      <c r="E428" s="3">
        <v>615148.93000000017</v>
      </c>
      <c r="F428" s="3">
        <v>701296.29</v>
      </c>
      <c r="G428" s="3">
        <v>625635.95000000019</v>
      </c>
      <c r="H428" s="3">
        <v>742877.5400000005</v>
      </c>
      <c r="I428" s="3">
        <v>685220.3000000004</v>
      </c>
      <c r="J428" s="3">
        <v>620560.89999999991</v>
      </c>
      <c r="K428" s="3">
        <v>662026.68000000005</v>
      </c>
      <c r="L428" s="3">
        <v>615570.63999999943</v>
      </c>
      <c r="M428" s="3">
        <v>646388.14000000048</v>
      </c>
      <c r="N428" s="3">
        <v>587155.57000000007</v>
      </c>
      <c r="O428" s="3">
        <v>590393.43000000028</v>
      </c>
      <c r="P428" s="3">
        <v>606410.10999999987</v>
      </c>
      <c r="Q428" s="3">
        <v>530137.39999999956</v>
      </c>
      <c r="R428" s="3">
        <v>562819.08000000019</v>
      </c>
      <c r="S428" s="7">
        <f t="shared" si="6"/>
        <v>10598352.770000003</v>
      </c>
    </row>
    <row r="429" spans="1:19" ht="27.6" customHeight="1" x14ac:dyDescent="0.25">
      <c r="A429" s="86" t="s">
        <v>291</v>
      </c>
      <c r="B429" s="3">
        <v>155774.1700000001</v>
      </c>
      <c r="C429" s="3">
        <v>142220.2300000001</v>
      </c>
      <c r="D429" s="3">
        <v>185504.21999999991</v>
      </c>
      <c r="E429" s="3">
        <v>196877.0500000001</v>
      </c>
      <c r="F429" s="3">
        <v>296076.90000000002</v>
      </c>
      <c r="G429" s="3">
        <v>318658.21999999991</v>
      </c>
      <c r="H429" s="3">
        <v>272809.52</v>
      </c>
      <c r="I429" s="3">
        <v>246280.38</v>
      </c>
      <c r="J429" s="3">
        <v>228952.90000000011</v>
      </c>
      <c r="K429" s="3">
        <v>233605.2600000001</v>
      </c>
      <c r="L429" s="3">
        <v>220422</v>
      </c>
      <c r="M429" s="3">
        <v>219120.2399999999</v>
      </c>
      <c r="N429" s="3">
        <v>183610.3600000001</v>
      </c>
      <c r="O429" s="3">
        <v>196042.3599999999</v>
      </c>
      <c r="P429" s="3">
        <v>206943.71999999991</v>
      </c>
      <c r="Q429" s="3">
        <v>198084.9499999999</v>
      </c>
      <c r="R429" s="3">
        <v>227674.93000000031</v>
      </c>
      <c r="S429" s="7">
        <f t="shared" si="6"/>
        <v>3728657.4099999997</v>
      </c>
    </row>
    <row r="430" spans="1:19" ht="27.6" customHeight="1" x14ac:dyDescent="0.25">
      <c r="A430" s="86" t="s">
        <v>290</v>
      </c>
      <c r="B430" s="3">
        <v>323688.28999999992</v>
      </c>
      <c r="C430" s="3">
        <v>283839.35000000021</v>
      </c>
      <c r="D430" s="3">
        <v>335961.71999999991</v>
      </c>
      <c r="E430" s="3">
        <v>359856.03999999992</v>
      </c>
      <c r="F430" s="3">
        <v>383395.67</v>
      </c>
      <c r="G430" s="3">
        <v>356539.81999999989</v>
      </c>
      <c r="H430" s="3">
        <v>364865.7099999999</v>
      </c>
      <c r="I430" s="3">
        <v>405587.66999999958</v>
      </c>
      <c r="J430" s="3">
        <v>370537.08999999991</v>
      </c>
      <c r="K430" s="3">
        <v>358221.06999999989</v>
      </c>
      <c r="L430" s="3">
        <v>351974.37999999942</v>
      </c>
      <c r="M430" s="3">
        <v>359881.65000000008</v>
      </c>
      <c r="N430" s="3">
        <v>315178.96999999997</v>
      </c>
      <c r="O430" s="3">
        <v>298836.79999999987</v>
      </c>
      <c r="P430" s="3">
        <v>335134.65000000002</v>
      </c>
      <c r="Q430" s="3">
        <v>300355.07999999961</v>
      </c>
      <c r="R430" s="3">
        <v>327562.49999999983</v>
      </c>
      <c r="S430" s="7">
        <f t="shared" si="6"/>
        <v>5831416.4599999972</v>
      </c>
    </row>
    <row r="431" spans="1:19" ht="27.6" customHeight="1" x14ac:dyDescent="0.25">
      <c r="A431" s="86" t="s">
        <v>289</v>
      </c>
      <c r="B431" s="3">
        <v>220396.49000000011</v>
      </c>
      <c r="C431" s="3">
        <v>210078.57</v>
      </c>
      <c r="D431" s="3">
        <v>268548.01</v>
      </c>
      <c r="E431" s="3">
        <v>260175.62</v>
      </c>
      <c r="F431" s="3">
        <v>276158.71000000002</v>
      </c>
      <c r="G431" s="3">
        <v>300136.53999999998</v>
      </c>
      <c r="H431" s="3">
        <v>269520.45000000013</v>
      </c>
      <c r="I431" s="3">
        <v>269660.5</v>
      </c>
      <c r="J431" s="3">
        <v>272935.21000000002</v>
      </c>
      <c r="K431" s="3">
        <v>269453.85999999993</v>
      </c>
      <c r="L431" s="3">
        <v>248203.57</v>
      </c>
      <c r="M431" s="3">
        <v>232918.84999999989</v>
      </c>
      <c r="N431" s="3">
        <v>218968.00000000009</v>
      </c>
      <c r="O431" s="3">
        <v>206061.33999999991</v>
      </c>
      <c r="P431" s="3">
        <v>239637.65</v>
      </c>
      <c r="Q431" s="3">
        <v>202993.2</v>
      </c>
      <c r="R431" s="3">
        <v>206987.12</v>
      </c>
      <c r="S431" s="7">
        <f t="shared" si="6"/>
        <v>4172833.6900000004</v>
      </c>
    </row>
    <row r="432" spans="1:19" ht="27.6" customHeight="1" x14ac:dyDescent="0.25">
      <c r="A432" s="86" t="s">
        <v>288</v>
      </c>
      <c r="B432" s="3">
        <v>1279182.75</v>
      </c>
      <c r="C432" s="3">
        <v>1224872.57</v>
      </c>
      <c r="D432" s="3">
        <v>1318605.1299999999</v>
      </c>
      <c r="E432" s="3">
        <v>1146979.060000001</v>
      </c>
      <c r="F432" s="3">
        <v>1176289.040000001</v>
      </c>
      <c r="G432" s="3">
        <v>1087646.400000002</v>
      </c>
      <c r="H432" s="3">
        <v>1134314.0500000019</v>
      </c>
      <c r="I432" s="3">
        <v>1166741.21</v>
      </c>
      <c r="J432" s="3">
        <v>1068385.67</v>
      </c>
      <c r="K432" s="3">
        <v>1086138.300000001</v>
      </c>
      <c r="L432" s="3">
        <v>1020524.2</v>
      </c>
      <c r="M432" s="3">
        <v>994146.9299999997</v>
      </c>
      <c r="N432" s="3">
        <v>939253.04000000143</v>
      </c>
      <c r="O432" s="3">
        <v>974306.09000000043</v>
      </c>
      <c r="P432" s="3">
        <v>982712.02999999956</v>
      </c>
      <c r="Q432" s="3">
        <v>586416.15999999933</v>
      </c>
      <c r="R432" s="3">
        <v>614464.43999999983</v>
      </c>
      <c r="S432" s="7">
        <f t="shared" si="6"/>
        <v>17800977.070000008</v>
      </c>
    </row>
    <row r="433" spans="1:19" ht="27.6" customHeight="1" x14ac:dyDescent="0.25">
      <c r="A433" s="86" t="s">
        <v>287</v>
      </c>
      <c r="B433" s="3">
        <v>333903.22000000009</v>
      </c>
      <c r="C433" s="3">
        <v>311172.76999999973</v>
      </c>
      <c r="D433" s="3">
        <v>368497.02</v>
      </c>
      <c r="E433" s="3">
        <v>397887.37000000011</v>
      </c>
      <c r="F433" s="3">
        <v>420715.28</v>
      </c>
      <c r="G433" s="3">
        <v>420963.97000000009</v>
      </c>
      <c r="H433" s="3">
        <v>452620.50999999989</v>
      </c>
      <c r="I433" s="3">
        <v>430750.37999999989</v>
      </c>
      <c r="J433" s="3">
        <v>381494.57</v>
      </c>
      <c r="K433" s="3">
        <v>401583.54</v>
      </c>
      <c r="L433" s="3">
        <v>354055.83000000042</v>
      </c>
      <c r="M433" s="3">
        <v>384476.79000000021</v>
      </c>
      <c r="N433" s="3">
        <v>345957.6</v>
      </c>
      <c r="O433" s="3">
        <v>346464.99999999988</v>
      </c>
      <c r="P433" s="3">
        <v>389990.54999999987</v>
      </c>
      <c r="Q433" s="3">
        <v>385854.63000000012</v>
      </c>
      <c r="R433" s="3">
        <v>391651.3</v>
      </c>
      <c r="S433" s="7">
        <f t="shared" si="6"/>
        <v>6518040.3299999991</v>
      </c>
    </row>
    <row r="434" spans="1:19" ht="27.6" customHeight="1" x14ac:dyDescent="0.25">
      <c r="A434" s="86" t="s">
        <v>286</v>
      </c>
      <c r="B434" s="3">
        <v>701096.35999999929</v>
      </c>
      <c r="C434" s="3">
        <v>654877.4100000005</v>
      </c>
      <c r="D434" s="3">
        <v>705568.7200000002</v>
      </c>
      <c r="E434" s="3">
        <v>671186.81</v>
      </c>
      <c r="F434" s="3">
        <v>666395.3600000001</v>
      </c>
      <c r="G434" s="3">
        <v>663112.48000000068</v>
      </c>
      <c r="H434" s="3">
        <v>680049.98</v>
      </c>
      <c r="I434" s="3">
        <v>680567.6600000005</v>
      </c>
      <c r="J434" s="3">
        <v>656978.10999999975</v>
      </c>
      <c r="K434" s="3">
        <v>678700.1800000004</v>
      </c>
      <c r="L434" s="3">
        <v>654620.29000000015</v>
      </c>
      <c r="M434" s="3">
        <v>896414.84000000067</v>
      </c>
      <c r="N434" s="3">
        <v>820651.08999999962</v>
      </c>
      <c r="O434" s="3">
        <v>853968.30000000028</v>
      </c>
      <c r="P434" s="3">
        <v>825316.82</v>
      </c>
      <c r="Q434" s="3">
        <v>628346.95999999973</v>
      </c>
      <c r="R434" s="3">
        <v>621184.09000000008</v>
      </c>
      <c r="S434" s="7">
        <f t="shared" si="6"/>
        <v>12059035.460000001</v>
      </c>
    </row>
    <row r="435" spans="1:19" ht="27.6" customHeight="1" x14ac:dyDescent="0.25">
      <c r="A435" s="86" t="s">
        <v>285</v>
      </c>
      <c r="B435" s="3">
        <v>230980.62999999989</v>
      </c>
      <c r="C435" s="3">
        <v>234268.5100000001</v>
      </c>
      <c r="D435" s="3">
        <v>257038.49000000011</v>
      </c>
      <c r="E435" s="3">
        <v>260554.49000000031</v>
      </c>
      <c r="F435" s="3">
        <v>285761.36999999988</v>
      </c>
      <c r="G435" s="3">
        <v>284797.27999999968</v>
      </c>
      <c r="H435" s="3">
        <v>316588.69999999978</v>
      </c>
      <c r="I435" s="3">
        <v>314928.69999999978</v>
      </c>
      <c r="J435" s="3">
        <v>285464.63000000018</v>
      </c>
      <c r="K435" s="3">
        <v>311609.36</v>
      </c>
      <c r="L435" s="3">
        <v>309014.37999999948</v>
      </c>
      <c r="M435" s="3">
        <v>295257.79000000021</v>
      </c>
      <c r="N435" s="3">
        <v>249120.85000000021</v>
      </c>
      <c r="O435" s="3">
        <v>250843.22</v>
      </c>
      <c r="P435" s="3">
        <v>279151.57000000018</v>
      </c>
      <c r="Q435" s="3">
        <v>236188.17000000019</v>
      </c>
      <c r="R435" s="3">
        <v>260081.86999999991</v>
      </c>
      <c r="S435" s="7">
        <f t="shared" si="6"/>
        <v>4661650.01</v>
      </c>
    </row>
    <row r="436" spans="1:19" ht="27.6" customHeight="1" x14ac:dyDescent="0.25">
      <c r="A436" s="86" t="s">
        <v>284</v>
      </c>
      <c r="B436" s="3">
        <v>157106.2399999999</v>
      </c>
      <c r="C436" s="3">
        <v>157984.7900000001</v>
      </c>
      <c r="D436" s="3">
        <v>199376.9</v>
      </c>
      <c r="E436" s="3">
        <v>195254.6700000001</v>
      </c>
      <c r="F436" s="3">
        <v>195735.48</v>
      </c>
      <c r="G436" s="3">
        <v>203317.71999999991</v>
      </c>
      <c r="H436" s="3">
        <v>184883.44000000009</v>
      </c>
      <c r="I436" s="3">
        <v>154361.88</v>
      </c>
      <c r="J436" s="3">
        <v>166702.38000000009</v>
      </c>
      <c r="K436" s="3">
        <v>122133.09</v>
      </c>
      <c r="L436" s="3">
        <v>89487.299999999945</v>
      </c>
      <c r="M436" s="3">
        <v>98996.950000000012</v>
      </c>
      <c r="N436" s="3">
        <v>90781.200000000041</v>
      </c>
      <c r="O436" s="3">
        <v>114666.0900000001</v>
      </c>
      <c r="P436" s="3">
        <v>107653.59</v>
      </c>
      <c r="Q436" s="3">
        <v>81381.490000000151</v>
      </c>
      <c r="R436" s="3">
        <v>78840.989999999962</v>
      </c>
      <c r="S436" s="7">
        <f t="shared" si="6"/>
        <v>2398664.2000000002</v>
      </c>
    </row>
    <row r="437" spans="1:19" ht="27.6" customHeight="1" x14ac:dyDescent="0.25">
      <c r="A437" s="86" t="s">
        <v>283</v>
      </c>
      <c r="B437" s="3">
        <v>142313.7900000001</v>
      </c>
      <c r="C437" s="3">
        <v>143787.57</v>
      </c>
      <c r="D437" s="3">
        <v>163896.63</v>
      </c>
      <c r="E437" s="3">
        <v>198288.52000000011</v>
      </c>
      <c r="F437" s="3">
        <v>206007.97</v>
      </c>
      <c r="G437" s="3">
        <v>213219.09000000011</v>
      </c>
      <c r="H437" s="3">
        <v>221401.77999999991</v>
      </c>
      <c r="I437" s="3">
        <v>236324.77</v>
      </c>
      <c r="J437" s="3">
        <v>203865.49000000011</v>
      </c>
      <c r="K437" s="3">
        <v>197273.70999999979</v>
      </c>
      <c r="L437" s="3">
        <v>178265.1299999998</v>
      </c>
      <c r="M437" s="3">
        <v>165443.54</v>
      </c>
      <c r="N437" s="3">
        <v>153160.15000000011</v>
      </c>
      <c r="O437" s="3">
        <v>142521.94999999981</v>
      </c>
      <c r="P437" s="3">
        <v>162525.40000000011</v>
      </c>
      <c r="Q437" s="3">
        <v>180208.03</v>
      </c>
      <c r="R437" s="3">
        <v>190513.64999999979</v>
      </c>
      <c r="S437" s="7">
        <f t="shared" si="6"/>
        <v>3099017.169999999</v>
      </c>
    </row>
    <row r="438" spans="1:19" ht="27.6" customHeight="1" x14ac:dyDescent="0.25">
      <c r="A438" s="86" t="s">
        <v>282</v>
      </c>
      <c r="B438" s="3">
        <v>316786.58000000042</v>
      </c>
      <c r="C438" s="3">
        <v>311062.37000000058</v>
      </c>
      <c r="D438" s="3">
        <v>330644.1100000001</v>
      </c>
      <c r="E438" s="3">
        <v>330674.28000000003</v>
      </c>
      <c r="F438" s="3">
        <v>355427.63000000012</v>
      </c>
      <c r="G438" s="3">
        <v>325051.90999999963</v>
      </c>
      <c r="H438" s="3">
        <v>357533.61999999982</v>
      </c>
      <c r="I438" s="3">
        <v>354726.06999999972</v>
      </c>
      <c r="J438" s="3">
        <v>336797.93999999989</v>
      </c>
      <c r="K438" s="3">
        <v>368169.65999999992</v>
      </c>
      <c r="L438" s="3">
        <v>348368.62999999971</v>
      </c>
      <c r="M438" s="3">
        <v>350287.14000000019</v>
      </c>
      <c r="N438" s="3">
        <v>345172.2300000001</v>
      </c>
      <c r="O438" s="3">
        <v>355110.11</v>
      </c>
      <c r="P438" s="3">
        <v>381248.08000000007</v>
      </c>
      <c r="Q438" s="3">
        <v>336812.14000000019</v>
      </c>
      <c r="R438" s="3">
        <v>321991.44000000012</v>
      </c>
      <c r="S438" s="7">
        <f t="shared" si="6"/>
        <v>5825863.9400000023</v>
      </c>
    </row>
    <row r="439" spans="1:19" ht="27.6" customHeight="1" x14ac:dyDescent="0.25">
      <c r="A439" s="86" t="s">
        <v>281</v>
      </c>
      <c r="B439" s="3">
        <v>233521.14</v>
      </c>
      <c r="C439" s="3">
        <v>236874.79</v>
      </c>
      <c r="D439" s="3">
        <v>261727.63000000041</v>
      </c>
      <c r="E439" s="3">
        <v>250145.9000000002</v>
      </c>
      <c r="F439" s="3">
        <v>331210.38000000012</v>
      </c>
      <c r="G439" s="3">
        <v>356184.93999999983</v>
      </c>
      <c r="H439" s="3">
        <v>371647.33999999991</v>
      </c>
      <c r="I439" s="3">
        <v>373034.50999999972</v>
      </c>
      <c r="J439" s="3">
        <v>353661.83999999991</v>
      </c>
      <c r="K439" s="3">
        <v>383742.55</v>
      </c>
      <c r="L439" s="3">
        <v>350032.24000000022</v>
      </c>
      <c r="M439" s="3">
        <v>362015.00999999978</v>
      </c>
      <c r="N439" s="3">
        <v>318741.88000000018</v>
      </c>
      <c r="O439" s="3">
        <v>339144.74000000011</v>
      </c>
      <c r="P439" s="3">
        <v>327958.46999999997</v>
      </c>
      <c r="Q439" s="3">
        <v>308918.22999999992</v>
      </c>
      <c r="R439" s="3">
        <v>310826.57999999978</v>
      </c>
      <c r="S439" s="7">
        <f t="shared" si="6"/>
        <v>5469388.1699999999</v>
      </c>
    </row>
    <row r="440" spans="1:19" ht="27.6" customHeight="1" x14ac:dyDescent="0.25">
      <c r="A440" s="86" t="s">
        <v>280</v>
      </c>
      <c r="B440" s="3">
        <v>342048.07000000047</v>
      </c>
      <c r="C440" s="3">
        <v>401391.90000000008</v>
      </c>
      <c r="D440" s="3">
        <v>368079.82999999978</v>
      </c>
      <c r="E440" s="3">
        <v>379068.61999999988</v>
      </c>
      <c r="F440" s="3">
        <v>461956.72</v>
      </c>
      <c r="G440" s="3">
        <v>483963.16</v>
      </c>
      <c r="H440" s="3">
        <v>503098.63000000012</v>
      </c>
      <c r="I440" s="3">
        <v>540121.49999999953</v>
      </c>
      <c r="J440" s="3">
        <v>488475.58999999979</v>
      </c>
      <c r="K440" s="3">
        <v>492136.24000000022</v>
      </c>
      <c r="L440" s="3">
        <v>456474.65999999968</v>
      </c>
      <c r="M440" s="3">
        <v>474599.34000000037</v>
      </c>
      <c r="N440" s="3">
        <v>487452.64</v>
      </c>
      <c r="O440" s="3">
        <v>497318.14999999967</v>
      </c>
      <c r="P440" s="3">
        <v>540604.44999999995</v>
      </c>
      <c r="Q440" s="3">
        <v>430998.15000000008</v>
      </c>
      <c r="R440" s="3">
        <v>439956.80999999988</v>
      </c>
      <c r="S440" s="7">
        <f t="shared" si="6"/>
        <v>7787744.46</v>
      </c>
    </row>
    <row r="441" spans="1:19" ht="27.6" customHeight="1" x14ac:dyDescent="0.25">
      <c r="A441" s="86" t="s">
        <v>279</v>
      </c>
      <c r="B441" s="3">
        <v>92586.980000000069</v>
      </c>
      <c r="C441" s="3">
        <v>86101.430000000109</v>
      </c>
      <c r="D441" s="3">
        <v>93602.19</v>
      </c>
      <c r="E441" s="3">
        <v>99297.099999999948</v>
      </c>
      <c r="F441" s="3">
        <v>107146.16</v>
      </c>
      <c r="G441" s="3">
        <v>99182.069999999992</v>
      </c>
      <c r="H441" s="3">
        <v>114229.9400000001</v>
      </c>
      <c r="I441" s="3">
        <v>130090.4099999999</v>
      </c>
      <c r="J441" s="3">
        <v>117097</v>
      </c>
      <c r="K441" s="3">
        <v>116226.1399999999</v>
      </c>
      <c r="L441" s="3">
        <v>92614.609999999971</v>
      </c>
      <c r="M441" s="3">
        <v>107435.07000000009</v>
      </c>
      <c r="N441" s="3">
        <v>71393.970000000059</v>
      </c>
      <c r="O441" s="3">
        <v>87534.100000000151</v>
      </c>
      <c r="P441" s="3">
        <v>99441.81</v>
      </c>
      <c r="Q441" s="3">
        <v>108234.82</v>
      </c>
      <c r="R441" s="3">
        <v>115515.2799999999</v>
      </c>
      <c r="S441" s="7">
        <f t="shared" si="6"/>
        <v>1737729.0799999998</v>
      </c>
    </row>
    <row r="442" spans="1:19" ht="27.6" customHeight="1" x14ac:dyDescent="0.25">
      <c r="A442" s="86" t="s">
        <v>278</v>
      </c>
      <c r="B442" s="3">
        <v>259177.78999999969</v>
      </c>
      <c r="C442" s="3">
        <v>243274.32999999981</v>
      </c>
      <c r="D442" s="3">
        <v>278595.28999999992</v>
      </c>
      <c r="E442" s="3">
        <v>280415.90999999997</v>
      </c>
      <c r="F442" s="3">
        <v>314841.46000000031</v>
      </c>
      <c r="G442" s="3">
        <v>333906.35999999981</v>
      </c>
      <c r="H442" s="3">
        <v>336503.87999999948</v>
      </c>
      <c r="I442" s="3">
        <v>376248.92</v>
      </c>
      <c r="J442" s="3">
        <v>317590.22999999952</v>
      </c>
      <c r="K442" s="3">
        <v>316143.26000000018</v>
      </c>
      <c r="L442" s="3">
        <v>291839.1700000001</v>
      </c>
      <c r="M442" s="3">
        <v>274777.2300000001</v>
      </c>
      <c r="N442" s="3">
        <v>250754.24000000031</v>
      </c>
      <c r="O442" s="3">
        <v>236089.32000000021</v>
      </c>
      <c r="P442" s="3">
        <v>268765.39</v>
      </c>
      <c r="Q442" s="3">
        <v>244823.31000000011</v>
      </c>
      <c r="R442" s="3">
        <v>285111.14</v>
      </c>
      <c r="S442" s="7">
        <f t="shared" si="6"/>
        <v>4908857.2299999995</v>
      </c>
    </row>
    <row r="443" spans="1:19" ht="27.6" customHeight="1" x14ac:dyDescent="0.25">
      <c r="A443" s="86" t="s">
        <v>277</v>
      </c>
      <c r="B443" s="3">
        <v>423686.79999999952</v>
      </c>
      <c r="C443" s="3">
        <v>419761.47999999952</v>
      </c>
      <c r="D443" s="3">
        <v>466194.87000000011</v>
      </c>
      <c r="E443" s="3">
        <v>455369.2900000001</v>
      </c>
      <c r="F443" s="3">
        <v>477044.97</v>
      </c>
      <c r="G443" s="3">
        <v>402328.92999999988</v>
      </c>
      <c r="H443" s="3">
        <v>407298.0800000006</v>
      </c>
      <c r="I443" s="3">
        <v>409371.4599999999</v>
      </c>
      <c r="J443" s="3">
        <v>379601.63</v>
      </c>
      <c r="K443" s="3">
        <v>384982.8800000003</v>
      </c>
      <c r="L443" s="3">
        <v>378676.97999999969</v>
      </c>
      <c r="M443" s="3">
        <v>375465.37000000023</v>
      </c>
      <c r="N443" s="3">
        <v>357681.55000000022</v>
      </c>
      <c r="O443" s="3">
        <v>371895.93000000011</v>
      </c>
      <c r="P443" s="3">
        <v>441769.73999999987</v>
      </c>
      <c r="Q443" s="3">
        <v>375609.53999999951</v>
      </c>
      <c r="R443" s="3">
        <v>395949.12999999971</v>
      </c>
      <c r="S443" s="7">
        <f t="shared" si="6"/>
        <v>6922688.629999998</v>
      </c>
    </row>
    <row r="444" spans="1:19" ht="27.6" customHeight="1" x14ac:dyDescent="0.25">
      <c r="A444" s="86" t="s">
        <v>276</v>
      </c>
      <c r="B444" s="3">
        <v>426247.14999999991</v>
      </c>
      <c r="C444" s="3">
        <v>404307.83000000019</v>
      </c>
      <c r="D444" s="3">
        <v>474887.05999999947</v>
      </c>
      <c r="E444" s="3">
        <v>447558.64000000019</v>
      </c>
      <c r="F444" s="3">
        <v>464957.51000000018</v>
      </c>
      <c r="G444" s="3">
        <v>476285.92999999953</v>
      </c>
      <c r="H444" s="3">
        <v>489044.33</v>
      </c>
      <c r="I444" s="3">
        <v>471725.44000000012</v>
      </c>
      <c r="J444" s="3">
        <v>435765.48999999958</v>
      </c>
      <c r="K444" s="3">
        <v>469092.63000000041</v>
      </c>
      <c r="L444" s="3">
        <v>418997.03</v>
      </c>
      <c r="M444" s="3">
        <v>412732.23999999982</v>
      </c>
      <c r="N444" s="3">
        <v>370215.99999999983</v>
      </c>
      <c r="O444" s="3">
        <v>397412.45000000019</v>
      </c>
      <c r="P444" s="3">
        <v>418823.09000000032</v>
      </c>
      <c r="Q444" s="3">
        <v>378304.8</v>
      </c>
      <c r="R444" s="3">
        <v>402505.36999999982</v>
      </c>
      <c r="S444" s="7">
        <f t="shared" si="6"/>
        <v>7358862.9900000002</v>
      </c>
    </row>
    <row r="445" spans="1:19" ht="27.6" customHeight="1" x14ac:dyDescent="0.25">
      <c r="A445" s="86" t="s">
        <v>275</v>
      </c>
      <c r="B445" s="3">
        <v>178303.76000000021</v>
      </c>
      <c r="C445" s="3">
        <v>171637.9499999999</v>
      </c>
      <c r="D445" s="3">
        <v>200561.26</v>
      </c>
      <c r="E445" s="3">
        <v>188553.78999999989</v>
      </c>
      <c r="F445" s="3">
        <v>207848.34999999989</v>
      </c>
      <c r="G445" s="3">
        <v>206042.92</v>
      </c>
      <c r="H445" s="3">
        <v>236780.9200000001</v>
      </c>
      <c r="I445" s="3">
        <v>240572.79999999981</v>
      </c>
      <c r="J445" s="3">
        <v>217418.23</v>
      </c>
      <c r="K445" s="3">
        <v>225990.86000000019</v>
      </c>
      <c r="L445" s="3">
        <v>199173.27</v>
      </c>
      <c r="M445" s="3">
        <v>198452.29000000021</v>
      </c>
      <c r="N445" s="3">
        <v>179913.42</v>
      </c>
      <c r="O445" s="3">
        <v>189293.46999999991</v>
      </c>
      <c r="P445" s="3">
        <v>190721.57000000021</v>
      </c>
      <c r="Q445" s="3">
        <v>184544.8599999999</v>
      </c>
      <c r="R445" s="3">
        <v>194434.12</v>
      </c>
      <c r="S445" s="7">
        <f t="shared" si="6"/>
        <v>3410243.84</v>
      </c>
    </row>
    <row r="446" spans="1:19" ht="27.6" customHeight="1" x14ac:dyDescent="0.25">
      <c r="A446" s="86" t="s">
        <v>690</v>
      </c>
      <c r="B446" s="3">
        <v>315285.47000000009</v>
      </c>
      <c r="C446" s="3">
        <v>305758.66999999981</v>
      </c>
      <c r="D446" s="3">
        <v>328578.48999999987</v>
      </c>
      <c r="E446" s="3">
        <v>339073.03000000032</v>
      </c>
      <c r="F446" s="3">
        <v>410067.28999999969</v>
      </c>
      <c r="G446" s="3">
        <v>473535.06000000017</v>
      </c>
      <c r="H446" s="3">
        <v>462272.39999999979</v>
      </c>
      <c r="I446" s="3">
        <v>461850.93000000028</v>
      </c>
      <c r="J446" s="3">
        <v>426283.41000000021</v>
      </c>
      <c r="K446" s="3">
        <v>445561.67999999959</v>
      </c>
      <c r="L446" s="3">
        <v>421156.49</v>
      </c>
      <c r="M446" s="3">
        <v>440261.64999999979</v>
      </c>
      <c r="N446" s="3">
        <v>405475.87000000023</v>
      </c>
      <c r="O446" s="3">
        <v>392431.36999999959</v>
      </c>
      <c r="P446" s="3">
        <v>363718.88000000018</v>
      </c>
      <c r="Q446" s="3">
        <v>273067.06999999989</v>
      </c>
      <c r="R446" s="3">
        <v>82882.780000000013</v>
      </c>
      <c r="S446" s="7">
        <f t="shared" si="6"/>
        <v>6347260.5399999991</v>
      </c>
    </row>
    <row r="447" spans="1:19" ht="27.6" customHeight="1" x14ac:dyDescent="0.25">
      <c r="A447" s="86" t="s">
        <v>689</v>
      </c>
      <c r="B447" s="3">
        <v>291721.31000000017</v>
      </c>
      <c r="C447" s="3">
        <v>236888.99000000031</v>
      </c>
      <c r="D447" s="3">
        <v>270160.69000000018</v>
      </c>
      <c r="E447" s="3">
        <v>294219.02000000008</v>
      </c>
      <c r="F447" s="3">
        <v>342140.1100000001</v>
      </c>
      <c r="G447" s="3">
        <v>348881.71</v>
      </c>
      <c r="H447" s="3">
        <v>319824.63000000012</v>
      </c>
      <c r="I447" s="3">
        <v>302080.21999999991</v>
      </c>
      <c r="J447" s="3">
        <v>282888.96000000002</v>
      </c>
      <c r="K447" s="3">
        <v>288255.15000000008</v>
      </c>
      <c r="L447" s="3">
        <v>269835.50000000017</v>
      </c>
      <c r="M447" s="3">
        <v>274934.24</v>
      </c>
      <c r="N447" s="3">
        <v>236574.2699999999</v>
      </c>
      <c r="O447" s="3">
        <v>231540.8199999996</v>
      </c>
      <c r="P447" s="3">
        <v>267581.77</v>
      </c>
      <c r="Q447" s="3">
        <v>231153.86999999991</v>
      </c>
      <c r="R447" s="3">
        <v>285812.30000000022</v>
      </c>
      <c r="S447" s="7">
        <f t="shared" si="6"/>
        <v>4774493.5600000005</v>
      </c>
    </row>
    <row r="448" spans="1:19" ht="27.6" customHeight="1" x14ac:dyDescent="0.25">
      <c r="A448" s="86" t="s">
        <v>688</v>
      </c>
      <c r="B448" s="3">
        <v>205616.17</v>
      </c>
      <c r="C448" s="3">
        <v>214512.45999999979</v>
      </c>
      <c r="D448" s="3">
        <v>225633.75000000009</v>
      </c>
      <c r="E448" s="3">
        <v>225251.99</v>
      </c>
      <c r="F448" s="3">
        <v>237428.25</v>
      </c>
      <c r="G448" s="3">
        <v>253529.56000000011</v>
      </c>
      <c r="H448" s="3">
        <v>277933.24000000028</v>
      </c>
      <c r="I448" s="3">
        <v>275317.33999999991</v>
      </c>
      <c r="J448" s="3">
        <v>226846</v>
      </c>
      <c r="K448" s="3">
        <v>242199.31999999989</v>
      </c>
      <c r="L448" s="3">
        <v>235586.01</v>
      </c>
      <c r="M448" s="3">
        <v>219135.15999999989</v>
      </c>
      <c r="N448" s="3">
        <v>176767.59</v>
      </c>
      <c r="O448" s="3">
        <v>199231.16000000009</v>
      </c>
      <c r="P448" s="3">
        <v>218406.37999999989</v>
      </c>
      <c r="Q448" s="3">
        <v>197330.86</v>
      </c>
      <c r="R448" s="3">
        <v>221657.24</v>
      </c>
      <c r="S448" s="7">
        <f t="shared" si="6"/>
        <v>3852382.4799999995</v>
      </c>
    </row>
    <row r="449" spans="1:19" ht="27.6" customHeight="1" x14ac:dyDescent="0.25">
      <c r="A449" s="86" t="s">
        <v>687</v>
      </c>
      <c r="B449" s="3">
        <v>388877.62000000081</v>
      </c>
      <c r="C449" s="3">
        <v>382611.9599999999</v>
      </c>
      <c r="D449" s="3">
        <v>396279.96999999968</v>
      </c>
      <c r="E449" s="3">
        <v>327832.26</v>
      </c>
      <c r="F449" s="3">
        <v>395947.4299999997</v>
      </c>
      <c r="G449" s="3">
        <v>436824.15000000031</v>
      </c>
      <c r="H449" s="3">
        <v>476324.33999999921</v>
      </c>
      <c r="I449" s="3">
        <v>516550.48999999982</v>
      </c>
      <c r="J449" s="3">
        <v>525757.19000000018</v>
      </c>
      <c r="K449" s="3">
        <v>554697.5499999997</v>
      </c>
      <c r="L449" s="3">
        <v>502932.18000000023</v>
      </c>
      <c r="M449" s="3">
        <v>498429.54999999987</v>
      </c>
      <c r="N449" s="3">
        <v>393273.07</v>
      </c>
      <c r="O449" s="3">
        <v>208689.12</v>
      </c>
      <c r="P449" s="4" t="s">
        <v>10</v>
      </c>
      <c r="Q449" s="4" t="s">
        <v>10</v>
      </c>
      <c r="R449" s="4" t="s">
        <v>10</v>
      </c>
      <c r="S449" s="7">
        <f t="shared" si="6"/>
        <v>6005026.8800000008</v>
      </c>
    </row>
    <row r="450" spans="1:19" ht="27.6" customHeight="1" x14ac:dyDescent="0.25">
      <c r="A450" s="86" t="s">
        <v>686</v>
      </c>
      <c r="B450" s="3">
        <v>917489.01</v>
      </c>
      <c r="C450" s="3">
        <v>860477.60000000219</v>
      </c>
      <c r="D450" s="3">
        <v>917561.04999999981</v>
      </c>
      <c r="E450" s="3">
        <v>884203.82000000018</v>
      </c>
      <c r="F450" s="3">
        <v>968911.3400000009</v>
      </c>
      <c r="G450" s="3">
        <v>988044.66000000096</v>
      </c>
      <c r="H450" s="3">
        <v>976098.35999999894</v>
      </c>
      <c r="I450" s="3">
        <v>1008125.459999999</v>
      </c>
      <c r="J450" s="3">
        <v>966713.88000000082</v>
      </c>
      <c r="K450" s="3">
        <v>1001914.95</v>
      </c>
      <c r="L450" s="3">
        <v>1026111.85</v>
      </c>
      <c r="M450" s="3">
        <v>1070006.5</v>
      </c>
      <c r="N450" s="3">
        <v>938142.65999999898</v>
      </c>
      <c r="O450" s="3">
        <v>949289.37000000151</v>
      </c>
      <c r="P450" s="3">
        <v>1030916.5</v>
      </c>
      <c r="Q450" s="3">
        <v>880514.54</v>
      </c>
      <c r="R450" s="3">
        <v>949475.33999999869</v>
      </c>
      <c r="S450" s="7">
        <f t="shared" si="6"/>
        <v>16333996.889999999</v>
      </c>
    </row>
    <row r="451" spans="1:19" ht="27.6" customHeight="1" x14ac:dyDescent="0.25">
      <c r="A451" s="86" t="s">
        <v>685</v>
      </c>
      <c r="B451" s="3">
        <v>496328.11999999947</v>
      </c>
      <c r="C451" s="3">
        <v>465205.10999999993</v>
      </c>
      <c r="D451" s="3">
        <v>583651.81999999925</v>
      </c>
      <c r="E451" s="3">
        <v>612361.87999999989</v>
      </c>
      <c r="F451" s="3">
        <v>636113.01000000094</v>
      </c>
      <c r="G451" s="3">
        <v>641265.64000000141</v>
      </c>
      <c r="H451" s="3">
        <v>647780.46999999881</v>
      </c>
      <c r="I451" s="3">
        <v>649377.47000000009</v>
      </c>
      <c r="J451" s="3">
        <v>602821.3199999996</v>
      </c>
      <c r="K451" s="3">
        <v>649788.95999999961</v>
      </c>
      <c r="L451" s="3">
        <v>593105.98999999976</v>
      </c>
      <c r="M451" s="3">
        <v>611651.44999999995</v>
      </c>
      <c r="N451" s="3">
        <v>555928.74999999988</v>
      </c>
      <c r="O451" s="3">
        <v>554434.12000000058</v>
      </c>
      <c r="P451" s="3">
        <v>636016.6</v>
      </c>
      <c r="Q451" s="3">
        <v>611334.23999999987</v>
      </c>
      <c r="R451" s="3">
        <v>621567.41000000015</v>
      </c>
      <c r="S451" s="7">
        <f t="shared" si="6"/>
        <v>10168732.359999999</v>
      </c>
    </row>
    <row r="452" spans="1:19" ht="27.6" customHeight="1" x14ac:dyDescent="0.25">
      <c r="A452" s="86" t="s">
        <v>684</v>
      </c>
      <c r="B452" s="3">
        <v>197876.13</v>
      </c>
      <c r="C452" s="3">
        <v>206635.3</v>
      </c>
      <c r="D452" s="3">
        <v>216138.00999999989</v>
      </c>
      <c r="E452" s="3">
        <v>242643.9500000001</v>
      </c>
      <c r="F452" s="3">
        <v>270181.64000000007</v>
      </c>
      <c r="G452" s="3">
        <v>266209.68999999983</v>
      </c>
      <c r="H452" s="3">
        <v>277985.61000000022</v>
      </c>
      <c r="I452" s="3">
        <v>284084.03999999998</v>
      </c>
      <c r="J452" s="3">
        <v>241028.56</v>
      </c>
      <c r="K452" s="3">
        <v>236459.08999999979</v>
      </c>
      <c r="L452" s="3">
        <v>230243.89</v>
      </c>
      <c r="M452" s="3">
        <v>225016.98</v>
      </c>
      <c r="N452" s="3">
        <v>204464.77000000011</v>
      </c>
      <c r="O452" s="3">
        <v>202497.17999999991</v>
      </c>
      <c r="P452" s="3">
        <v>156746.14999999991</v>
      </c>
      <c r="Q452" s="3">
        <v>75848.209999999977</v>
      </c>
      <c r="R452" s="3">
        <v>74488.329999999987</v>
      </c>
      <c r="S452" s="7">
        <f t="shared" si="6"/>
        <v>3608547.53</v>
      </c>
    </row>
    <row r="453" spans="1:19" ht="27.6" customHeight="1" x14ac:dyDescent="0.25">
      <c r="A453" s="86" t="s">
        <v>683</v>
      </c>
      <c r="B453" s="3">
        <v>307367.2900000001</v>
      </c>
      <c r="C453" s="3">
        <v>291299.84999999992</v>
      </c>
      <c r="D453" s="3">
        <v>340166.16</v>
      </c>
      <c r="E453" s="3">
        <v>362180.28999999992</v>
      </c>
      <c r="F453" s="3">
        <v>393236.50000000017</v>
      </c>
      <c r="G453" s="3">
        <v>397013.06000000017</v>
      </c>
      <c r="H453" s="3">
        <v>413585.86999999988</v>
      </c>
      <c r="I453" s="3">
        <v>411816.06000000017</v>
      </c>
      <c r="J453" s="3">
        <v>370323.04</v>
      </c>
      <c r="K453" s="3">
        <v>392307.66</v>
      </c>
      <c r="L453" s="3">
        <v>352480.53</v>
      </c>
      <c r="M453" s="3">
        <v>353578.19000000012</v>
      </c>
      <c r="N453" s="3">
        <v>328001.18999999948</v>
      </c>
      <c r="O453" s="3">
        <v>327693.1999999999</v>
      </c>
      <c r="P453" s="3">
        <v>357923.15000000031</v>
      </c>
      <c r="Q453" s="3">
        <v>306231.46999999991</v>
      </c>
      <c r="R453" s="3">
        <v>336345.43000000058</v>
      </c>
      <c r="S453" s="7">
        <f t="shared" si="6"/>
        <v>6041548.9400000013</v>
      </c>
    </row>
    <row r="454" spans="1:19" ht="27.6" customHeight="1" x14ac:dyDescent="0.25">
      <c r="A454" s="86" t="s">
        <v>274</v>
      </c>
      <c r="B454" s="3">
        <v>84171.089999999982</v>
      </c>
      <c r="C454" s="3">
        <v>87118.989999999962</v>
      </c>
      <c r="D454" s="3">
        <v>103918.11</v>
      </c>
      <c r="E454" s="3">
        <v>113217.39</v>
      </c>
      <c r="F454" s="3">
        <v>80216.430000000022</v>
      </c>
      <c r="G454" s="3">
        <v>104233.77</v>
      </c>
      <c r="H454" s="3">
        <v>111759.47</v>
      </c>
      <c r="I454" s="3">
        <v>125123.3700000001</v>
      </c>
      <c r="J454" s="3">
        <v>127926.79</v>
      </c>
      <c r="K454" s="3">
        <v>148081.1699999999</v>
      </c>
      <c r="L454" s="3">
        <v>123209.5299999999</v>
      </c>
      <c r="M454" s="3">
        <v>144877.69</v>
      </c>
      <c r="N454" s="3">
        <v>116729.4700000001</v>
      </c>
      <c r="O454" s="3">
        <v>116176.81</v>
      </c>
      <c r="P454" s="3">
        <v>146609</v>
      </c>
      <c r="Q454" s="3">
        <v>134083.39000000001</v>
      </c>
      <c r="R454" s="3">
        <v>153643.5600000002</v>
      </c>
      <c r="S454" s="7">
        <f t="shared" ref="S454:S518" si="7">SUM(B454:R454)</f>
        <v>2021096.0300000005</v>
      </c>
    </row>
    <row r="455" spans="1:19" ht="27.6" customHeight="1" x14ac:dyDescent="0.25">
      <c r="A455" s="86" t="s">
        <v>273</v>
      </c>
      <c r="B455" s="3">
        <v>585308.12999999931</v>
      </c>
      <c r="C455" s="3">
        <v>493719.28999999969</v>
      </c>
      <c r="D455" s="3">
        <v>557049.14999999991</v>
      </c>
      <c r="E455" s="3">
        <v>610756.47999999963</v>
      </c>
      <c r="F455" s="3">
        <v>665528.48999999976</v>
      </c>
      <c r="G455" s="3">
        <v>685450.89</v>
      </c>
      <c r="H455" s="3">
        <v>709201.40000000026</v>
      </c>
      <c r="I455" s="3">
        <v>691060.66000000038</v>
      </c>
      <c r="J455" s="3">
        <v>663167.73000000068</v>
      </c>
      <c r="K455" s="3">
        <v>683333.37</v>
      </c>
      <c r="L455" s="3">
        <v>645412.57999999891</v>
      </c>
      <c r="M455" s="3">
        <v>657872.09000000055</v>
      </c>
      <c r="N455" s="3">
        <v>600045.09999999974</v>
      </c>
      <c r="O455" s="3">
        <v>589735.21999999962</v>
      </c>
      <c r="P455" s="3">
        <v>605540.65000000049</v>
      </c>
      <c r="Q455" s="3">
        <v>561605.49000000022</v>
      </c>
      <c r="R455" s="3">
        <v>616654.97999999917</v>
      </c>
      <c r="S455" s="7">
        <f t="shared" si="7"/>
        <v>10621441.699999997</v>
      </c>
    </row>
    <row r="456" spans="1:19" ht="27.6" customHeight="1" x14ac:dyDescent="0.25">
      <c r="A456" s="86" t="s">
        <v>272</v>
      </c>
      <c r="B456" s="3">
        <v>204365.00000000009</v>
      </c>
      <c r="C456" s="3">
        <v>179033.64999999979</v>
      </c>
      <c r="D456" s="3">
        <v>209269.36999999991</v>
      </c>
      <c r="E456" s="3">
        <v>217038.3000000001</v>
      </c>
      <c r="F456" s="3">
        <v>232422.14</v>
      </c>
      <c r="G456" s="3">
        <v>216525.7099999999</v>
      </c>
      <c r="H456" s="3">
        <v>238362.56999999989</v>
      </c>
      <c r="I456" s="3">
        <v>224813.48</v>
      </c>
      <c r="J456" s="3">
        <v>239123.37000000011</v>
      </c>
      <c r="K456" s="3">
        <v>244750.75</v>
      </c>
      <c r="L456" s="3">
        <v>210123.73999999979</v>
      </c>
      <c r="M456" s="3">
        <v>222511.1500000002</v>
      </c>
      <c r="N456" s="3">
        <v>219989.07000000009</v>
      </c>
      <c r="O456" s="3">
        <v>216325.85999999981</v>
      </c>
      <c r="P456" s="3">
        <v>247906.3</v>
      </c>
      <c r="Q456" s="3">
        <v>231407.86999999991</v>
      </c>
      <c r="R456" s="3">
        <v>238835.74999999991</v>
      </c>
      <c r="S456" s="7">
        <f t="shared" si="7"/>
        <v>3792804.08</v>
      </c>
    </row>
    <row r="457" spans="1:19" ht="27.6" customHeight="1" x14ac:dyDescent="0.25">
      <c r="A457" s="86" t="s">
        <v>271</v>
      </c>
      <c r="B457" s="3">
        <v>142522.85000000009</v>
      </c>
      <c r="C457" s="3">
        <v>141785.6100000001</v>
      </c>
      <c r="D457" s="3">
        <v>161024.4800000001</v>
      </c>
      <c r="E457" s="3">
        <v>151054.80999999991</v>
      </c>
      <c r="F457" s="3">
        <v>159313.17000000001</v>
      </c>
      <c r="G457" s="3">
        <v>152019.65</v>
      </c>
      <c r="H457" s="3">
        <v>173950.83999999991</v>
      </c>
      <c r="I457" s="3">
        <v>171720.85000000009</v>
      </c>
      <c r="J457" s="3">
        <v>175274.32999999981</v>
      </c>
      <c r="K457" s="3">
        <v>194512.34</v>
      </c>
      <c r="L457" s="3">
        <v>167769.23000000001</v>
      </c>
      <c r="M457" s="3">
        <v>160768.26</v>
      </c>
      <c r="N457" s="3">
        <v>151070.92000000001</v>
      </c>
      <c r="O457" s="3">
        <v>141518.15</v>
      </c>
      <c r="P457" s="3">
        <v>150543.71000000011</v>
      </c>
      <c r="Q457" s="3">
        <v>131302.96000000011</v>
      </c>
      <c r="R457" s="3">
        <v>151218.55999999991</v>
      </c>
      <c r="S457" s="7">
        <f t="shared" si="7"/>
        <v>2677370.7200000002</v>
      </c>
    </row>
    <row r="458" spans="1:19" ht="27.6" customHeight="1" x14ac:dyDescent="0.25">
      <c r="A458" s="86" t="s">
        <v>270</v>
      </c>
      <c r="B458" s="3">
        <v>316192.07</v>
      </c>
      <c r="C458" s="3">
        <v>290129.50999999978</v>
      </c>
      <c r="D458" s="3">
        <v>362425.35999999981</v>
      </c>
      <c r="E458" s="3">
        <v>389424.27000000008</v>
      </c>
      <c r="F458" s="3">
        <v>434697.86000000022</v>
      </c>
      <c r="G458" s="3">
        <v>440754.59999999922</v>
      </c>
      <c r="H458" s="3">
        <v>461015.17999999959</v>
      </c>
      <c r="I458" s="3">
        <v>481079.57000000012</v>
      </c>
      <c r="J458" s="3">
        <v>423031.06000000041</v>
      </c>
      <c r="K458" s="3">
        <v>415966.22999999981</v>
      </c>
      <c r="L458" s="3">
        <v>386668.2600000003</v>
      </c>
      <c r="M458" s="3">
        <v>373917.55</v>
      </c>
      <c r="N458" s="3">
        <v>328298.56</v>
      </c>
      <c r="O458" s="3">
        <v>339114.81999999977</v>
      </c>
      <c r="P458" s="3">
        <v>394545.31000000058</v>
      </c>
      <c r="Q458" s="3">
        <v>402234.15999999968</v>
      </c>
      <c r="R458" s="3">
        <v>437571.55000000022</v>
      </c>
      <c r="S458" s="7">
        <f t="shared" si="7"/>
        <v>6677065.919999999</v>
      </c>
    </row>
    <row r="459" spans="1:19" ht="27.6" customHeight="1" x14ac:dyDescent="0.25">
      <c r="A459" s="86" t="s">
        <v>269</v>
      </c>
      <c r="B459" s="3">
        <v>299105.5500000001</v>
      </c>
      <c r="C459" s="3">
        <v>318300.14000000007</v>
      </c>
      <c r="D459" s="3">
        <v>374586.41999999981</v>
      </c>
      <c r="E459" s="3">
        <v>394676.05999999947</v>
      </c>
      <c r="F459" s="3">
        <v>441059.7399999997</v>
      </c>
      <c r="G459" s="3">
        <v>436966.06999999989</v>
      </c>
      <c r="H459" s="3">
        <v>455297.62000000011</v>
      </c>
      <c r="I459" s="3">
        <v>466034.46000000031</v>
      </c>
      <c r="J459" s="3">
        <v>431007.14000000048</v>
      </c>
      <c r="K459" s="3">
        <v>426709.4300000004</v>
      </c>
      <c r="L459" s="3">
        <v>399950.69000000018</v>
      </c>
      <c r="M459" s="3">
        <v>381819.52000000043</v>
      </c>
      <c r="N459" s="3">
        <v>335005.18000000023</v>
      </c>
      <c r="O459" s="3">
        <v>349984.13999999937</v>
      </c>
      <c r="P459" s="3">
        <v>379580.33000000019</v>
      </c>
      <c r="Q459" s="3">
        <v>339136.82000000018</v>
      </c>
      <c r="R459" s="3">
        <v>376287.05999999988</v>
      </c>
      <c r="S459" s="7">
        <f t="shared" si="7"/>
        <v>6605506.370000002</v>
      </c>
    </row>
    <row r="460" spans="1:19" ht="27.6" customHeight="1" x14ac:dyDescent="0.25">
      <c r="A460" s="86" t="s">
        <v>268</v>
      </c>
      <c r="B460" s="3">
        <v>308719.15000000002</v>
      </c>
      <c r="C460" s="3">
        <v>295318.74</v>
      </c>
      <c r="D460" s="3">
        <v>355992.7699999999</v>
      </c>
      <c r="E460" s="3">
        <v>330575.61</v>
      </c>
      <c r="F460" s="3">
        <v>386650.00000000017</v>
      </c>
      <c r="G460" s="3">
        <v>403979.54000000021</v>
      </c>
      <c r="H460" s="3">
        <v>443625.89</v>
      </c>
      <c r="I460" s="3">
        <v>454835.80999999988</v>
      </c>
      <c r="J460" s="3">
        <v>423476.7899999998</v>
      </c>
      <c r="K460" s="3">
        <v>410013.03000000032</v>
      </c>
      <c r="L460" s="3">
        <v>392551.60999999993</v>
      </c>
      <c r="M460" s="3">
        <v>407476.32</v>
      </c>
      <c r="N460" s="3">
        <v>342556.97999999992</v>
      </c>
      <c r="O460" s="3">
        <v>342012.54999999958</v>
      </c>
      <c r="P460" s="3">
        <v>277316.49</v>
      </c>
      <c r="Q460" s="3">
        <v>293286.96999999997</v>
      </c>
      <c r="R460" s="3">
        <v>309573.75000000017</v>
      </c>
      <c r="S460" s="7">
        <f t="shared" si="7"/>
        <v>6177962.0000000009</v>
      </c>
    </row>
    <row r="461" spans="1:19" ht="27.6" customHeight="1" x14ac:dyDescent="0.25">
      <c r="A461" s="86" t="s">
        <v>267</v>
      </c>
      <c r="B461" s="3">
        <v>637389.40999999992</v>
      </c>
      <c r="C461" s="3">
        <v>566450.25999999978</v>
      </c>
      <c r="D461" s="3">
        <v>620714.01999999955</v>
      </c>
      <c r="E461" s="3">
        <v>669951.43000000028</v>
      </c>
      <c r="F461" s="3">
        <v>692331.04</v>
      </c>
      <c r="G461" s="3">
        <v>718872.02000000037</v>
      </c>
      <c r="H461" s="3">
        <v>744239.77999999968</v>
      </c>
      <c r="I461" s="3">
        <v>739513.50999999978</v>
      </c>
      <c r="J461" s="3">
        <v>701460.62999999884</v>
      </c>
      <c r="K461" s="3">
        <v>747003.34000000008</v>
      </c>
      <c r="L461" s="3">
        <v>678070.12000000034</v>
      </c>
      <c r="M461" s="3">
        <v>724828.15999999945</v>
      </c>
      <c r="N461" s="3">
        <v>653319.06000000099</v>
      </c>
      <c r="O461" s="3">
        <v>652759.9100000005</v>
      </c>
      <c r="P461" s="3">
        <v>713440.07999999926</v>
      </c>
      <c r="Q461" s="3">
        <v>637047.47</v>
      </c>
      <c r="R461" s="3">
        <v>703562.26000000059</v>
      </c>
      <c r="S461" s="7">
        <f t="shared" si="7"/>
        <v>11600952.5</v>
      </c>
    </row>
    <row r="462" spans="1:19" ht="27.6" customHeight="1" x14ac:dyDescent="0.25">
      <c r="A462" s="86" t="s">
        <v>266</v>
      </c>
      <c r="B462" s="3">
        <v>238479.77000000019</v>
      </c>
      <c r="C462" s="3">
        <v>212155.44000000009</v>
      </c>
      <c r="D462" s="3">
        <v>272203.11</v>
      </c>
      <c r="E462" s="3">
        <v>278055.3899999999</v>
      </c>
      <c r="F462" s="3">
        <v>289435.61000000022</v>
      </c>
      <c r="G462" s="3">
        <v>286718.10000000021</v>
      </c>
      <c r="H462" s="3">
        <v>355904.77000000008</v>
      </c>
      <c r="I462" s="3">
        <v>396037.55999999988</v>
      </c>
      <c r="J462" s="3">
        <v>266215.02</v>
      </c>
      <c r="K462" s="3">
        <v>285437.07000000018</v>
      </c>
      <c r="L462" s="3">
        <v>275073.43</v>
      </c>
      <c r="M462" s="3">
        <v>291686.12000000029</v>
      </c>
      <c r="N462" s="3">
        <v>249499.07</v>
      </c>
      <c r="O462" s="3">
        <v>266416.40000000008</v>
      </c>
      <c r="P462" s="3">
        <v>282799.78000000003</v>
      </c>
      <c r="Q462" s="3">
        <v>236610.38000000021</v>
      </c>
      <c r="R462" s="3">
        <v>215245.49</v>
      </c>
      <c r="S462" s="7">
        <f t="shared" si="7"/>
        <v>4697972.5100000007</v>
      </c>
    </row>
    <row r="463" spans="1:19" ht="27.6" customHeight="1" x14ac:dyDescent="0.25">
      <c r="A463" s="86" t="s">
        <v>265</v>
      </c>
      <c r="B463" s="3">
        <v>467789.95</v>
      </c>
      <c r="C463" s="3">
        <v>435159.12999999989</v>
      </c>
      <c r="D463" s="3">
        <v>514514.41999999911</v>
      </c>
      <c r="E463" s="3">
        <v>513849.50000000052</v>
      </c>
      <c r="F463" s="3">
        <v>602282.81999999948</v>
      </c>
      <c r="G463" s="3">
        <v>608372.18000000017</v>
      </c>
      <c r="H463" s="3">
        <v>632070.33000000007</v>
      </c>
      <c r="I463" s="3">
        <v>616359.06999999948</v>
      </c>
      <c r="J463" s="3">
        <v>574453.5199999999</v>
      </c>
      <c r="K463" s="3">
        <v>571484.27999999991</v>
      </c>
      <c r="L463" s="3">
        <v>562998.31000000075</v>
      </c>
      <c r="M463" s="3">
        <v>558403.74999999977</v>
      </c>
      <c r="N463" s="3">
        <v>509050.00000000012</v>
      </c>
      <c r="O463" s="3">
        <v>544893.18999999971</v>
      </c>
      <c r="P463" s="3">
        <v>567111.21000000066</v>
      </c>
      <c r="Q463" s="3">
        <v>449463.42000000027</v>
      </c>
      <c r="R463" s="3">
        <v>493085.45999999967</v>
      </c>
      <c r="S463" s="7">
        <f t="shared" si="7"/>
        <v>9221340.5399999991</v>
      </c>
    </row>
    <row r="464" spans="1:19" ht="27.6" customHeight="1" x14ac:dyDescent="0.25">
      <c r="A464" s="86" t="s">
        <v>264</v>
      </c>
      <c r="B464" s="3">
        <v>347325.28</v>
      </c>
      <c r="C464" s="3">
        <v>304811.74</v>
      </c>
      <c r="D464" s="3">
        <v>377403.03999999969</v>
      </c>
      <c r="E464" s="3">
        <v>410595.74999999988</v>
      </c>
      <c r="F464" s="3">
        <v>448217.73999999987</v>
      </c>
      <c r="G464" s="3">
        <v>397880.14999999979</v>
      </c>
      <c r="H464" s="3">
        <v>459611.26000000013</v>
      </c>
      <c r="I464" s="3">
        <v>478244.89999999979</v>
      </c>
      <c r="J464" s="3">
        <v>447418.60999999993</v>
      </c>
      <c r="K464" s="3">
        <v>454150.35</v>
      </c>
      <c r="L464" s="3">
        <v>417159.7900000001</v>
      </c>
      <c r="M464" s="3">
        <v>417105.62000000011</v>
      </c>
      <c r="N464" s="3">
        <v>377725.29000000039</v>
      </c>
      <c r="O464" s="3">
        <v>385317.03000000009</v>
      </c>
      <c r="P464" s="3">
        <v>434137.8</v>
      </c>
      <c r="Q464" s="3">
        <v>406857.71999999991</v>
      </c>
      <c r="R464" s="3">
        <v>469285.3</v>
      </c>
      <c r="S464" s="7">
        <f t="shared" si="7"/>
        <v>7033247.3699999992</v>
      </c>
    </row>
    <row r="465" spans="1:19" ht="27.6" customHeight="1" x14ac:dyDescent="0.25">
      <c r="A465" s="86" t="s">
        <v>263</v>
      </c>
      <c r="B465" s="3">
        <v>316703.4700000002</v>
      </c>
      <c r="C465" s="3">
        <v>271149.30999999982</v>
      </c>
      <c r="D465" s="3">
        <v>297780.22999999992</v>
      </c>
      <c r="E465" s="3">
        <v>304819.25000000017</v>
      </c>
      <c r="F465" s="3">
        <v>328154.80000000028</v>
      </c>
      <c r="G465" s="3">
        <v>300564.81</v>
      </c>
      <c r="H465" s="3">
        <v>333960.96000000002</v>
      </c>
      <c r="I465" s="3">
        <v>339939.71999999991</v>
      </c>
      <c r="J465" s="3">
        <v>337543.24</v>
      </c>
      <c r="K465" s="3">
        <v>370483.89999999979</v>
      </c>
      <c r="L465" s="3">
        <v>351500.53000000061</v>
      </c>
      <c r="M465" s="3">
        <v>345057.19999999972</v>
      </c>
      <c r="N465" s="3">
        <v>318346.97999999992</v>
      </c>
      <c r="O465" s="3">
        <v>320458.5900000002</v>
      </c>
      <c r="P465" s="3">
        <v>341348.94</v>
      </c>
      <c r="Q465" s="3">
        <v>300391.92</v>
      </c>
      <c r="R465" s="3">
        <v>328275.21000000002</v>
      </c>
      <c r="S465" s="7">
        <f t="shared" si="7"/>
        <v>5506479.0600000005</v>
      </c>
    </row>
    <row r="466" spans="1:19" ht="27.6" customHeight="1" x14ac:dyDescent="0.25">
      <c r="A466" s="86" t="s">
        <v>262</v>
      </c>
      <c r="B466" s="3">
        <v>387242.14</v>
      </c>
      <c r="C466" s="3">
        <v>320095.71999999997</v>
      </c>
      <c r="D466" s="3">
        <v>358475.27999999991</v>
      </c>
      <c r="E466" s="3">
        <v>344306.06</v>
      </c>
      <c r="F466" s="3">
        <v>398544.04999999981</v>
      </c>
      <c r="G466" s="3">
        <v>393813.77000000031</v>
      </c>
      <c r="H466" s="3">
        <v>407674.98</v>
      </c>
      <c r="I466" s="3">
        <v>401601.48</v>
      </c>
      <c r="J466" s="3">
        <v>387293.07999999973</v>
      </c>
      <c r="K466" s="3">
        <v>428198.51000000047</v>
      </c>
      <c r="L466" s="3">
        <v>385300.22999999969</v>
      </c>
      <c r="M466" s="3">
        <v>399487.25</v>
      </c>
      <c r="N466" s="3">
        <v>370377.24999999983</v>
      </c>
      <c r="O466" s="3">
        <v>358236.5999999998</v>
      </c>
      <c r="P466" s="3">
        <v>384639.6199999997</v>
      </c>
      <c r="Q466" s="3">
        <v>340228.86999999982</v>
      </c>
      <c r="R466" s="3">
        <v>363488.27999999991</v>
      </c>
      <c r="S466" s="7">
        <f t="shared" si="7"/>
        <v>6429003.1699999999</v>
      </c>
    </row>
    <row r="467" spans="1:19" ht="27.6" customHeight="1" x14ac:dyDescent="0.25">
      <c r="A467" s="86" t="s">
        <v>261</v>
      </c>
      <c r="B467" s="3">
        <v>159897.10999999981</v>
      </c>
      <c r="C467" s="3">
        <v>152279.83000000019</v>
      </c>
      <c r="D467" s="3">
        <v>176320.3</v>
      </c>
      <c r="E467" s="3">
        <v>197414.73000000021</v>
      </c>
      <c r="F467" s="3">
        <v>222054.33999999991</v>
      </c>
      <c r="G467" s="3">
        <v>226174.5699999998</v>
      </c>
      <c r="H467" s="3">
        <v>258810.94000000009</v>
      </c>
      <c r="I467" s="3">
        <v>250738.64999999991</v>
      </c>
      <c r="J467" s="3">
        <v>223572.94999999969</v>
      </c>
      <c r="K467" s="3">
        <v>222548.1800000002</v>
      </c>
      <c r="L467" s="3">
        <v>202384.03000000009</v>
      </c>
      <c r="M467" s="3">
        <v>193266.8</v>
      </c>
      <c r="N467" s="3">
        <v>176250.9</v>
      </c>
      <c r="O467" s="3">
        <v>190053.9800000001</v>
      </c>
      <c r="P467" s="3">
        <v>206813.2000000001</v>
      </c>
      <c r="Q467" s="3">
        <v>193662.3900000001</v>
      </c>
      <c r="R467" s="3">
        <v>216416.15</v>
      </c>
      <c r="S467" s="7">
        <f t="shared" si="7"/>
        <v>3468659.05</v>
      </c>
    </row>
    <row r="468" spans="1:19" ht="27.6" customHeight="1" x14ac:dyDescent="0.25">
      <c r="A468" s="86" t="s">
        <v>260</v>
      </c>
      <c r="B468" s="3">
        <v>415897.33000000031</v>
      </c>
      <c r="C468" s="3">
        <v>368521.53</v>
      </c>
      <c r="D468" s="3">
        <v>424021.6</v>
      </c>
      <c r="E468" s="3">
        <v>413014.52999999962</v>
      </c>
      <c r="F468" s="3">
        <v>452085.27999999991</v>
      </c>
      <c r="G468" s="3">
        <v>433851.90000000031</v>
      </c>
      <c r="H468" s="3">
        <v>459081.43000000023</v>
      </c>
      <c r="I468" s="3">
        <v>461972.40000000008</v>
      </c>
      <c r="J468" s="3">
        <v>442462.39</v>
      </c>
      <c r="K468" s="3">
        <v>464896.69999999978</v>
      </c>
      <c r="L468" s="3">
        <v>450587.12000000023</v>
      </c>
      <c r="M468" s="3">
        <v>468801.24000000011</v>
      </c>
      <c r="N468" s="3">
        <v>424709.29999999952</v>
      </c>
      <c r="O468" s="3">
        <v>417118.94000000012</v>
      </c>
      <c r="P468" s="3">
        <v>440234.79999999981</v>
      </c>
      <c r="Q468" s="3">
        <v>382696.02000000008</v>
      </c>
      <c r="R468" s="3">
        <v>411681.4500000003</v>
      </c>
      <c r="S468" s="7">
        <f t="shared" si="7"/>
        <v>7331633.9600000018</v>
      </c>
    </row>
    <row r="469" spans="1:19" ht="27.6" customHeight="1" x14ac:dyDescent="0.25">
      <c r="A469" s="86" t="s">
        <v>259</v>
      </c>
      <c r="B469" s="3">
        <v>196184.89000000051</v>
      </c>
      <c r="C469" s="3">
        <v>195357.5000000002</v>
      </c>
      <c r="D469" s="3">
        <v>233895.36999999991</v>
      </c>
      <c r="E469" s="3">
        <v>228527.99000000011</v>
      </c>
      <c r="F469" s="3">
        <v>140315.42000000001</v>
      </c>
      <c r="G469" s="3">
        <v>136685.19000000009</v>
      </c>
      <c r="H469" s="3">
        <v>186189.45999999979</v>
      </c>
      <c r="I469" s="3">
        <v>256639.76999999979</v>
      </c>
      <c r="J469" s="3">
        <v>237450.03</v>
      </c>
      <c r="K469" s="3">
        <v>242322.68999999989</v>
      </c>
      <c r="L469" s="3">
        <v>231587.11</v>
      </c>
      <c r="M469" s="3">
        <v>229125.74999999991</v>
      </c>
      <c r="N469" s="3">
        <v>210927.6100000001</v>
      </c>
      <c r="O469" s="3">
        <v>216555.69999999981</v>
      </c>
      <c r="P469" s="3">
        <v>232143.0500000001</v>
      </c>
      <c r="Q469" s="3">
        <v>222030.0799999999</v>
      </c>
      <c r="R469" s="3">
        <v>245857.8000000004</v>
      </c>
      <c r="S469" s="7">
        <f t="shared" si="7"/>
        <v>3641795.4100000006</v>
      </c>
    </row>
    <row r="470" spans="1:19" ht="27.6" customHeight="1" x14ac:dyDescent="0.25">
      <c r="A470" s="86" t="s">
        <v>258</v>
      </c>
      <c r="B470" s="3">
        <v>465644.82999999973</v>
      </c>
      <c r="C470" s="3">
        <v>417295.25000000012</v>
      </c>
      <c r="D470" s="3">
        <v>474956.4499999999</v>
      </c>
      <c r="E470" s="3">
        <v>507971.62</v>
      </c>
      <c r="F470" s="3">
        <v>514885.2600000003</v>
      </c>
      <c r="G470" s="3">
        <v>517858.08000000007</v>
      </c>
      <c r="H470" s="3">
        <v>556221.15000000014</v>
      </c>
      <c r="I470" s="3">
        <v>568399.44999999995</v>
      </c>
      <c r="J470" s="3">
        <v>558432.12999999977</v>
      </c>
      <c r="K470" s="3">
        <v>605292.41000000073</v>
      </c>
      <c r="L470" s="3">
        <v>549577.07000000053</v>
      </c>
      <c r="M470" s="3">
        <v>557484.93999999994</v>
      </c>
      <c r="N470" s="3">
        <v>486127.35999999981</v>
      </c>
      <c r="O470" s="3">
        <v>492216.7</v>
      </c>
      <c r="P470" s="3">
        <v>539368.93999999936</v>
      </c>
      <c r="Q470" s="3">
        <v>494214.09000000032</v>
      </c>
      <c r="R470" s="3">
        <v>514789.63000000012</v>
      </c>
      <c r="S470" s="7">
        <f t="shared" si="7"/>
        <v>8820735.3600000031</v>
      </c>
    </row>
    <row r="471" spans="1:19" ht="27.6" customHeight="1" x14ac:dyDescent="0.25">
      <c r="A471" s="86" t="s">
        <v>257</v>
      </c>
      <c r="B471" s="3">
        <v>241564.06999999989</v>
      </c>
      <c r="C471" s="3">
        <v>215287.44</v>
      </c>
      <c r="D471" s="3">
        <v>247794.64999999991</v>
      </c>
      <c r="E471" s="3">
        <v>269359.79000000021</v>
      </c>
      <c r="F471" s="3">
        <v>302594.31</v>
      </c>
      <c r="G471" s="3">
        <v>316064.98</v>
      </c>
      <c r="H471" s="3">
        <v>324319.24999999983</v>
      </c>
      <c r="I471" s="3">
        <v>343732.50999999978</v>
      </c>
      <c r="J471" s="3">
        <v>327338.23</v>
      </c>
      <c r="K471" s="3">
        <v>328557.32</v>
      </c>
      <c r="L471" s="3">
        <v>280771.20000000019</v>
      </c>
      <c r="M471" s="3">
        <v>278651.9600000002</v>
      </c>
      <c r="N471" s="3">
        <v>262455.55</v>
      </c>
      <c r="O471" s="3">
        <v>275189.16000000009</v>
      </c>
      <c r="P471" s="3">
        <v>271673.54999999987</v>
      </c>
      <c r="Q471" s="3">
        <v>300868.50999999972</v>
      </c>
      <c r="R471" s="3">
        <v>321082.94</v>
      </c>
      <c r="S471" s="7">
        <f t="shared" si="7"/>
        <v>4907305.42</v>
      </c>
    </row>
    <row r="472" spans="1:19" ht="27.6" customHeight="1" x14ac:dyDescent="0.25">
      <c r="A472" s="86" t="s">
        <v>256</v>
      </c>
      <c r="B472" s="3">
        <v>177274.02000000019</v>
      </c>
      <c r="C472" s="3">
        <v>170907.43</v>
      </c>
      <c r="D472" s="3">
        <v>189762.99</v>
      </c>
      <c r="E472" s="3">
        <v>192520.93</v>
      </c>
      <c r="F472" s="3">
        <v>186360.89</v>
      </c>
      <c r="G472" s="3">
        <v>182527.14999999991</v>
      </c>
      <c r="H472" s="3">
        <v>206609.16</v>
      </c>
      <c r="I472" s="3">
        <v>202061.67999999979</v>
      </c>
      <c r="J472" s="3">
        <v>217178.04</v>
      </c>
      <c r="K472" s="3">
        <v>217233.8899999999</v>
      </c>
      <c r="L472" s="3">
        <v>183225.68</v>
      </c>
      <c r="M472" s="3">
        <v>130628.94</v>
      </c>
      <c r="N472" s="3">
        <v>175713.77999999991</v>
      </c>
      <c r="O472" s="3">
        <v>176726.72000000009</v>
      </c>
      <c r="P472" s="3">
        <v>206697.4500000001</v>
      </c>
      <c r="Q472" s="3">
        <v>179278.62</v>
      </c>
      <c r="R472" s="3">
        <v>179223.1</v>
      </c>
      <c r="S472" s="7">
        <f t="shared" si="7"/>
        <v>3173930.47</v>
      </c>
    </row>
    <row r="473" spans="1:19" ht="27.6" customHeight="1" x14ac:dyDescent="0.25">
      <c r="A473" s="86" t="s">
        <v>255</v>
      </c>
      <c r="B473" s="4" t="s">
        <v>10</v>
      </c>
      <c r="C473" s="4" t="s">
        <v>10</v>
      </c>
      <c r="D473" s="4" t="s">
        <v>10</v>
      </c>
      <c r="E473" s="3">
        <v>14620.65</v>
      </c>
      <c r="F473" s="4" t="s">
        <v>10</v>
      </c>
      <c r="G473" s="3">
        <v>25663.71000000001</v>
      </c>
      <c r="H473" s="3">
        <v>12702.27</v>
      </c>
      <c r="I473" s="3">
        <v>12093.26</v>
      </c>
      <c r="J473" s="3">
        <v>20031.64</v>
      </c>
      <c r="K473" s="3">
        <v>13015.55</v>
      </c>
      <c r="L473" s="3">
        <v>23265.669999999991</v>
      </c>
      <c r="M473" s="3">
        <v>19772</v>
      </c>
      <c r="N473" s="3">
        <v>19316.89000000001</v>
      </c>
      <c r="O473" s="3">
        <v>20207.3</v>
      </c>
      <c r="P473" s="3">
        <v>19693.560000000001</v>
      </c>
      <c r="Q473" s="3">
        <v>18944.599999999991</v>
      </c>
      <c r="R473" s="3">
        <v>12603.44</v>
      </c>
      <c r="S473" s="7">
        <f t="shared" si="7"/>
        <v>231930.53999999998</v>
      </c>
    </row>
    <row r="474" spans="1:19" ht="27.6" customHeight="1" x14ac:dyDescent="0.25">
      <c r="A474" s="86" t="s">
        <v>254</v>
      </c>
      <c r="B474" s="3">
        <v>102868.73</v>
      </c>
      <c r="C474" s="3">
        <v>120444.11</v>
      </c>
      <c r="D474" s="3">
        <v>128286.49</v>
      </c>
      <c r="E474" s="3">
        <v>151318.17000000001</v>
      </c>
      <c r="F474" s="3">
        <v>149989.6099999999</v>
      </c>
      <c r="G474" s="3">
        <v>147885.56</v>
      </c>
      <c r="H474" s="3">
        <v>158921.58999999991</v>
      </c>
      <c r="I474" s="3">
        <v>166596.3499999998</v>
      </c>
      <c r="J474" s="3">
        <v>148377.32</v>
      </c>
      <c r="K474" s="3">
        <v>138063.62000000011</v>
      </c>
      <c r="L474" s="3">
        <v>137523.77999999991</v>
      </c>
      <c r="M474" s="3">
        <v>122129.75</v>
      </c>
      <c r="N474" s="3">
        <v>117132.13</v>
      </c>
      <c r="O474" s="3">
        <v>131199.74</v>
      </c>
      <c r="P474" s="3">
        <v>141816.5699999998</v>
      </c>
      <c r="Q474" s="3">
        <v>116001.2200000001</v>
      </c>
      <c r="R474" s="3">
        <v>127368.75</v>
      </c>
      <c r="S474" s="7">
        <f t="shared" si="7"/>
        <v>2305923.4899999993</v>
      </c>
    </row>
    <row r="475" spans="1:19" ht="27.6" customHeight="1" x14ac:dyDescent="0.25">
      <c r="A475" s="86" t="s">
        <v>253</v>
      </c>
      <c r="B475" s="3">
        <v>215775.12999999989</v>
      </c>
      <c r="C475" s="3">
        <v>216249.87000000011</v>
      </c>
      <c r="D475" s="3">
        <v>232102.72</v>
      </c>
      <c r="E475" s="3">
        <v>246304.93999999989</v>
      </c>
      <c r="F475" s="3">
        <v>300685.23000000039</v>
      </c>
      <c r="G475" s="3">
        <v>304273.20000000013</v>
      </c>
      <c r="H475" s="3">
        <v>295127.35999999993</v>
      </c>
      <c r="I475" s="3">
        <v>272354.5400000001</v>
      </c>
      <c r="J475" s="3">
        <v>266833.31000000011</v>
      </c>
      <c r="K475" s="3">
        <v>284941.58999999991</v>
      </c>
      <c r="L475" s="3">
        <v>272414.66999999993</v>
      </c>
      <c r="M475" s="3">
        <v>278548.96000000008</v>
      </c>
      <c r="N475" s="3">
        <v>261491.73</v>
      </c>
      <c r="O475" s="3">
        <v>260960.38000000009</v>
      </c>
      <c r="P475" s="3">
        <v>281028.19000000012</v>
      </c>
      <c r="Q475" s="3">
        <v>245217.44000000009</v>
      </c>
      <c r="R475" s="3">
        <v>257049.50000000009</v>
      </c>
      <c r="S475" s="7">
        <f t="shared" si="7"/>
        <v>4491358.7600000007</v>
      </c>
    </row>
    <row r="476" spans="1:19" ht="27.6" customHeight="1" x14ac:dyDescent="0.25">
      <c r="A476" s="86" t="s">
        <v>252</v>
      </c>
      <c r="B476" s="3">
        <v>369653.5400000001</v>
      </c>
      <c r="C476" s="3">
        <v>343862.96</v>
      </c>
      <c r="D476" s="3">
        <v>421216.2499999993</v>
      </c>
      <c r="E476" s="3">
        <v>497156.23999999958</v>
      </c>
      <c r="F476" s="3">
        <v>568908.11</v>
      </c>
      <c r="G476" s="3">
        <v>578861.60999999987</v>
      </c>
      <c r="H476" s="3">
        <v>598053.04000000039</v>
      </c>
      <c r="I476" s="3">
        <v>620129.55000000028</v>
      </c>
      <c r="J476" s="3">
        <v>548202.8900000006</v>
      </c>
      <c r="K476" s="3">
        <v>551049.60999999964</v>
      </c>
      <c r="L476" s="3">
        <v>467570.91000000038</v>
      </c>
      <c r="M476" s="3">
        <v>453214.07000000018</v>
      </c>
      <c r="N476" s="3">
        <v>399773.58</v>
      </c>
      <c r="O476" s="3">
        <v>423333.13999999972</v>
      </c>
      <c r="P476" s="3">
        <v>483111.43000000011</v>
      </c>
      <c r="Q476" s="3">
        <v>506428.42000000022</v>
      </c>
      <c r="R476" s="3">
        <v>541407.16999999993</v>
      </c>
      <c r="S476" s="7">
        <f t="shared" si="7"/>
        <v>8371932.5199999996</v>
      </c>
    </row>
    <row r="477" spans="1:19" ht="27.6" customHeight="1" x14ac:dyDescent="0.25">
      <c r="A477" s="86" t="s">
        <v>251</v>
      </c>
      <c r="B477" s="3">
        <v>404643.96999999968</v>
      </c>
      <c r="C477" s="3">
        <v>359054.26</v>
      </c>
      <c r="D477" s="3">
        <v>416252.4200000001</v>
      </c>
      <c r="E477" s="3">
        <v>421342.37000000023</v>
      </c>
      <c r="F477" s="3">
        <v>438450.41</v>
      </c>
      <c r="G477" s="3">
        <v>491550.98000000021</v>
      </c>
      <c r="H477" s="3">
        <v>553413.47</v>
      </c>
      <c r="I477" s="3">
        <v>565606.2300000008</v>
      </c>
      <c r="J477" s="3">
        <v>493855.35</v>
      </c>
      <c r="K477" s="3">
        <v>496276.36999999982</v>
      </c>
      <c r="L477" s="3">
        <v>460984.98</v>
      </c>
      <c r="M477" s="3">
        <v>461146.85999999981</v>
      </c>
      <c r="N477" s="3">
        <v>386763.48999999987</v>
      </c>
      <c r="O477" s="3">
        <v>385099.9800000001</v>
      </c>
      <c r="P477" s="3">
        <v>432988.93999999971</v>
      </c>
      <c r="Q477" s="3">
        <v>404819.99</v>
      </c>
      <c r="R477" s="3">
        <v>420771.95</v>
      </c>
      <c r="S477" s="7">
        <f t="shared" si="7"/>
        <v>7593022.0200000005</v>
      </c>
    </row>
    <row r="478" spans="1:19" ht="27.6" customHeight="1" x14ac:dyDescent="0.25">
      <c r="A478" s="86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7"/>
    </row>
    <row r="479" spans="1:19" ht="27.6" customHeight="1" x14ac:dyDescent="0.25">
      <c r="A479" s="86" t="s">
        <v>250</v>
      </c>
      <c r="B479" s="3">
        <v>389413.3899999999</v>
      </c>
      <c r="C479" s="3">
        <v>343762.80000000028</v>
      </c>
      <c r="D479" s="3">
        <v>394047.32999999961</v>
      </c>
      <c r="E479" s="3">
        <v>396240.1500000002</v>
      </c>
      <c r="F479" s="3">
        <v>406254.85999999993</v>
      </c>
      <c r="G479" s="3">
        <v>393157.13999999978</v>
      </c>
      <c r="H479" s="3">
        <v>405154.76000000018</v>
      </c>
      <c r="I479" s="3">
        <v>402052.28999999992</v>
      </c>
      <c r="J479" s="3">
        <v>382340.73</v>
      </c>
      <c r="K479" s="3">
        <v>398148.41000000009</v>
      </c>
      <c r="L479" s="3">
        <v>384907.32000000018</v>
      </c>
      <c r="M479" s="3">
        <v>395991.10999999981</v>
      </c>
      <c r="N479" s="3">
        <v>369506.18</v>
      </c>
      <c r="O479" s="3">
        <v>346150.64000000019</v>
      </c>
      <c r="P479" s="3">
        <v>371323.25999999931</v>
      </c>
      <c r="Q479" s="3">
        <v>341680.59</v>
      </c>
      <c r="R479" s="3">
        <v>361955.49999999988</v>
      </c>
      <c r="S479" s="7">
        <f t="shared" si="7"/>
        <v>6482086.459999999</v>
      </c>
    </row>
    <row r="480" spans="1:19" ht="27.6" customHeight="1" x14ac:dyDescent="0.25">
      <c r="A480" s="86" t="s">
        <v>249</v>
      </c>
      <c r="B480" s="3">
        <v>369001.35999999981</v>
      </c>
      <c r="C480" s="3">
        <v>410908.54999999987</v>
      </c>
      <c r="D480" s="3">
        <v>448959.21999999951</v>
      </c>
      <c r="E480" s="3">
        <v>454237.29000000021</v>
      </c>
      <c r="F480" s="3">
        <v>339845.47999999981</v>
      </c>
      <c r="G480" s="3">
        <v>294240.40000000049</v>
      </c>
      <c r="H480" s="3">
        <v>360110.91000000032</v>
      </c>
      <c r="I480" s="3">
        <v>342407.96999999962</v>
      </c>
      <c r="J480" s="3">
        <v>321468.65000000002</v>
      </c>
      <c r="K480" s="3">
        <v>350362.03999999969</v>
      </c>
      <c r="L480" s="3">
        <v>328027.45000000019</v>
      </c>
      <c r="M480" s="3">
        <v>304562.55000000022</v>
      </c>
      <c r="N480" s="3">
        <v>279041.05999999988</v>
      </c>
      <c r="O480" s="3">
        <v>304160.07999999978</v>
      </c>
      <c r="P480" s="3">
        <v>318239.63000000053</v>
      </c>
      <c r="Q480" s="3">
        <v>243868.0800000001</v>
      </c>
      <c r="R480" s="3">
        <v>265684.69000000012</v>
      </c>
      <c r="S480" s="7">
        <f t="shared" si="7"/>
        <v>5735125.4100000001</v>
      </c>
    </row>
    <row r="481" spans="1:19" ht="27.6" customHeight="1" x14ac:dyDescent="0.25">
      <c r="A481" s="86" t="s">
        <v>248</v>
      </c>
      <c r="B481" s="3">
        <v>290065.44000000012</v>
      </c>
      <c r="C481" s="3">
        <v>274086.3600000001</v>
      </c>
      <c r="D481" s="3">
        <v>332749.96999999991</v>
      </c>
      <c r="E481" s="3">
        <v>386055.61999999982</v>
      </c>
      <c r="F481" s="3">
        <v>420275.9</v>
      </c>
      <c r="G481" s="3">
        <v>410369.56999999977</v>
      </c>
      <c r="H481" s="3">
        <v>417313.82000000012</v>
      </c>
      <c r="I481" s="3">
        <v>430585.29</v>
      </c>
      <c r="J481" s="3">
        <v>415703.33</v>
      </c>
      <c r="K481" s="3">
        <v>450606.66000000032</v>
      </c>
      <c r="L481" s="3">
        <v>398967.77999999968</v>
      </c>
      <c r="M481" s="3">
        <v>396807.81999999989</v>
      </c>
      <c r="N481" s="3">
        <v>341108.21999999991</v>
      </c>
      <c r="O481" s="3">
        <v>350766.55999999971</v>
      </c>
      <c r="P481" s="3">
        <v>388638.45000000013</v>
      </c>
      <c r="Q481" s="3">
        <v>369796.02999999968</v>
      </c>
      <c r="R481" s="3">
        <v>404057.89000000031</v>
      </c>
      <c r="S481" s="7">
        <f t="shared" si="7"/>
        <v>6477954.71</v>
      </c>
    </row>
    <row r="482" spans="1:19" ht="27.6" customHeight="1" x14ac:dyDescent="0.25">
      <c r="A482" s="86" t="s">
        <v>247</v>
      </c>
      <c r="B482" s="3">
        <v>392197.17000000062</v>
      </c>
      <c r="C482" s="3">
        <v>392946.75999999908</v>
      </c>
      <c r="D482" s="3">
        <v>401149.31999999972</v>
      </c>
      <c r="E482" s="3">
        <v>402924.87000000029</v>
      </c>
      <c r="F482" s="3">
        <v>412203.62999999977</v>
      </c>
      <c r="G482" s="3">
        <v>474244.40999999963</v>
      </c>
      <c r="H482" s="3">
        <v>500078.52999999927</v>
      </c>
      <c r="I482" s="3">
        <v>475274.71999999951</v>
      </c>
      <c r="J482" s="3">
        <v>459071.9600000002</v>
      </c>
      <c r="K482" s="3">
        <v>460704.32000000071</v>
      </c>
      <c r="L482" s="3">
        <v>476864.50999999989</v>
      </c>
      <c r="M482" s="3">
        <v>490409.06999999948</v>
      </c>
      <c r="N482" s="3">
        <v>465183.04</v>
      </c>
      <c r="O482" s="3">
        <v>477185.82999999978</v>
      </c>
      <c r="P482" s="3">
        <v>480108.2399999997</v>
      </c>
      <c r="Q482" s="3">
        <v>372861.39999999979</v>
      </c>
      <c r="R482" s="3">
        <v>456055.0399999998</v>
      </c>
      <c r="S482" s="7">
        <f t="shared" si="7"/>
        <v>7589462.8199999966</v>
      </c>
    </row>
    <row r="483" spans="1:19" ht="27.6" customHeight="1" x14ac:dyDescent="0.25">
      <c r="A483" s="86" t="s">
        <v>246</v>
      </c>
      <c r="B483" s="3">
        <v>255966.52</v>
      </c>
      <c r="C483" s="3">
        <v>224644.2000000003</v>
      </c>
      <c r="D483" s="3">
        <v>249362.40999999989</v>
      </c>
      <c r="E483" s="3">
        <v>273692.09000000032</v>
      </c>
      <c r="F483" s="3">
        <v>287513.17999999988</v>
      </c>
      <c r="G483" s="3">
        <v>290162.24999999988</v>
      </c>
      <c r="H483" s="3">
        <v>294578.90999999997</v>
      </c>
      <c r="I483" s="3">
        <v>308016.15999999997</v>
      </c>
      <c r="J483" s="3">
        <v>299369.27999999991</v>
      </c>
      <c r="K483" s="3">
        <v>312563.4499999999</v>
      </c>
      <c r="L483" s="3">
        <v>297603.94000000018</v>
      </c>
      <c r="M483" s="3">
        <v>287754.55</v>
      </c>
      <c r="N483" s="3">
        <v>253845.45</v>
      </c>
      <c r="O483" s="3">
        <v>256630.31</v>
      </c>
      <c r="P483" s="3">
        <v>275684.60000000021</v>
      </c>
      <c r="Q483" s="3">
        <v>266483.35000000021</v>
      </c>
      <c r="R483" s="3">
        <v>290580.35000000009</v>
      </c>
      <c r="S483" s="7">
        <f t="shared" si="7"/>
        <v>4724451</v>
      </c>
    </row>
    <row r="484" spans="1:19" ht="27.6" customHeight="1" x14ac:dyDescent="0.25">
      <c r="A484" s="86" t="s">
        <v>245</v>
      </c>
      <c r="B484" s="3">
        <v>343283.7300000001</v>
      </c>
      <c r="C484" s="3">
        <v>287054.30999999988</v>
      </c>
      <c r="D484" s="3">
        <v>355525</v>
      </c>
      <c r="E484" s="3">
        <v>356239.59000000008</v>
      </c>
      <c r="F484" s="3">
        <v>377388.35</v>
      </c>
      <c r="G484" s="3">
        <v>375167.86000000022</v>
      </c>
      <c r="H484" s="3">
        <v>396092.82000000059</v>
      </c>
      <c r="I484" s="3">
        <v>382662.98999999987</v>
      </c>
      <c r="J484" s="3">
        <v>377726.83000000019</v>
      </c>
      <c r="K484" s="3">
        <v>386185.82000000012</v>
      </c>
      <c r="L484" s="3">
        <v>364592.77</v>
      </c>
      <c r="M484" s="3">
        <v>372802.5799999999</v>
      </c>
      <c r="N484" s="3">
        <v>334154.79000000021</v>
      </c>
      <c r="O484" s="3">
        <v>342983.69000000012</v>
      </c>
      <c r="P484" s="3">
        <v>352833.35999999981</v>
      </c>
      <c r="Q484" s="3">
        <v>337125.27999999991</v>
      </c>
      <c r="R484" s="3">
        <v>362638.42999999988</v>
      </c>
      <c r="S484" s="7">
        <f t="shared" si="7"/>
        <v>6104458.2000000011</v>
      </c>
    </row>
    <row r="485" spans="1:19" ht="27.6" customHeight="1" x14ac:dyDescent="0.25">
      <c r="A485" s="86" t="s">
        <v>244</v>
      </c>
      <c r="B485" s="3">
        <v>539671.22999999975</v>
      </c>
      <c r="C485" s="3">
        <v>535590.26000000013</v>
      </c>
      <c r="D485" s="3">
        <v>591350.11999999953</v>
      </c>
      <c r="E485" s="3">
        <v>589116.47000000009</v>
      </c>
      <c r="F485" s="3">
        <v>686888.58</v>
      </c>
      <c r="G485" s="3">
        <v>716113.06999999948</v>
      </c>
      <c r="H485" s="3">
        <v>797937.28000000073</v>
      </c>
      <c r="I485" s="3">
        <v>717492.3399999995</v>
      </c>
      <c r="J485" s="3">
        <v>649041.16999999946</v>
      </c>
      <c r="K485" s="3">
        <v>684153.37999999977</v>
      </c>
      <c r="L485" s="3">
        <v>626207.59000000008</v>
      </c>
      <c r="M485" s="3">
        <v>618009.27999999968</v>
      </c>
      <c r="N485" s="3">
        <v>575844.63000000012</v>
      </c>
      <c r="O485" s="3">
        <v>579275.74</v>
      </c>
      <c r="P485" s="3">
        <v>646145.34000000067</v>
      </c>
      <c r="Q485" s="3">
        <v>502869.86999999988</v>
      </c>
      <c r="R485" s="3">
        <v>559038.9299999997</v>
      </c>
      <c r="S485" s="7">
        <f t="shared" si="7"/>
        <v>10614745.279999997</v>
      </c>
    </row>
    <row r="486" spans="1:19" ht="27.6" customHeight="1" x14ac:dyDescent="0.25">
      <c r="A486" s="86" t="s">
        <v>243</v>
      </c>
      <c r="B486" s="3">
        <v>608217.68999999994</v>
      </c>
      <c r="C486" s="3">
        <v>559650.59000000032</v>
      </c>
      <c r="D486" s="3">
        <v>631833.69999999949</v>
      </c>
      <c r="E486" s="3">
        <v>679839.18</v>
      </c>
      <c r="F486" s="3">
        <v>694453.00000000093</v>
      </c>
      <c r="G486" s="3">
        <v>715547.97000000009</v>
      </c>
      <c r="H486" s="3">
        <v>732239.05999999982</v>
      </c>
      <c r="I486" s="3">
        <v>727978.31</v>
      </c>
      <c r="J486" s="3">
        <v>742670.25999999978</v>
      </c>
      <c r="K486" s="3">
        <v>783394.57000000065</v>
      </c>
      <c r="L486" s="3">
        <v>707250.41000000015</v>
      </c>
      <c r="M486" s="3">
        <v>687590.53000000026</v>
      </c>
      <c r="N486" s="3">
        <v>590194.6999999996</v>
      </c>
      <c r="O486" s="3">
        <v>626369.12999999954</v>
      </c>
      <c r="P486" s="3">
        <v>665748.65</v>
      </c>
      <c r="Q486" s="3">
        <v>601138.94000000041</v>
      </c>
      <c r="R486" s="3">
        <v>654959.78000000014</v>
      </c>
      <c r="S486" s="7">
        <f t="shared" si="7"/>
        <v>11409076.470000001</v>
      </c>
    </row>
    <row r="487" spans="1:19" ht="27.6" customHeight="1" x14ac:dyDescent="0.25">
      <c r="A487" s="86" t="s">
        <v>242</v>
      </c>
      <c r="B487" s="3">
        <v>386516.83</v>
      </c>
      <c r="C487" s="3">
        <v>379648.80999999988</v>
      </c>
      <c r="D487" s="3">
        <v>415641.10999999969</v>
      </c>
      <c r="E487" s="3">
        <v>421654.08</v>
      </c>
      <c r="F487" s="3">
        <v>437000.63999999978</v>
      </c>
      <c r="G487" s="3">
        <v>451395.54999999981</v>
      </c>
      <c r="H487" s="3">
        <v>495767.70999999979</v>
      </c>
      <c r="I487" s="3">
        <v>506963.56000000017</v>
      </c>
      <c r="J487" s="3">
        <v>440395.26999999949</v>
      </c>
      <c r="K487" s="3">
        <v>469884.90000000049</v>
      </c>
      <c r="L487" s="3">
        <v>444810.70999999967</v>
      </c>
      <c r="M487" s="3">
        <v>431145.67999999988</v>
      </c>
      <c r="N487" s="3">
        <v>400542.81000000029</v>
      </c>
      <c r="O487" s="3">
        <v>401310.89999999991</v>
      </c>
      <c r="P487" s="3">
        <v>435509.44</v>
      </c>
      <c r="Q487" s="3">
        <v>333038.19000000012</v>
      </c>
      <c r="R487" s="3">
        <v>354497.96</v>
      </c>
      <c r="S487" s="7">
        <f t="shared" si="7"/>
        <v>7205724.1499999994</v>
      </c>
    </row>
    <row r="488" spans="1:19" ht="27.6" customHeight="1" x14ac:dyDescent="0.25">
      <c r="A488" s="86" t="s">
        <v>241</v>
      </c>
      <c r="B488" s="3">
        <v>291067.96999999991</v>
      </c>
      <c r="C488" s="3">
        <v>292233.74000000022</v>
      </c>
      <c r="D488" s="3">
        <v>293000.43999999989</v>
      </c>
      <c r="E488" s="3">
        <v>290671.60999999993</v>
      </c>
      <c r="F488" s="3">
        <v>348132.0500000001</v>
      </c>
      <c r="G488" s="3">
        <v>362048.73999999982</v>
      </c>
      <c r="H488" s="3">
        <v>422014.66999999969</v>
      </c>
      <c r="I488" s="3">
        <v>399301.57000000012</v>
      </c>
      <c r="J488" s="3">
        <v>355901.95000000042</v>
      </c>
      <c r="K488" s="3">
        <v>377679.22999999981</v>
      </c>
      <c r="L488" s="3">
        <v>351658.10000000021</v>
      </c>
      <c r="M488" s="3">
        <v>336835.84000000032</v>
      </c>
      <c r="N488" s="3">
        <v>281619.49000000011</v>
      </c>
      <c r="O488" s="3">
        <v>301184.49999999988</v>
      </c>
      <c r="P488" s="3">
        <v>311340.43000000011</v>
      </c>
      <c r="Q488" s="3">
        <v>242671.42999999991</v>
      </c>
      <c r="R488" s="3">
        <v>277421.17999999988</v>
      </c>
      <c r="S488" s="7">
        <f t="shared" si="7"/>
        <v>5534782.9399999995</v>
      </c>
    </row>
    <row r="489" spans="1:19" ht="27.6" customHeight="1" x14ac:dyDescent="0.25">
      <c r="A489" s="86" t="s">
        <v>240</v>
      </c>
      <c r="B489" s="3">
        <v>142545.34000000011</v>
      </c>
      <c r="C489" s="3">
        <v>121155.25999999981</v>
      </c>
      <c r="D489" s="3">
        <v>132332.76999999999</v>
      </c>
      <c r="E489" s="3">
        <v>139370.94</v>
      </c>
      <c r="F489" s="3">
        <v>140441.7000000001</v>
      </c>
      <c r="G489" s="3">
        <v>134151.43000000011</v>
      </c>
      <c r="H489" s="3">
        <v>153493.9500000001</v>
      </c>
      <c r="I489" s="3">
        <v>177438.27</v>
      </c>
      <c r="J489" s="3">
        <v>125508.56</v>
      </c>
      <c r="K489" s="3">
        <v>129848.2699999999</v>
      </c>
      <c r="L489" s="3">
        <v>112113.4899999999</v>
      </c>
      <c r="M489" s="3">
        <v>118377.19</v>
      </c>
      <c r="N489" s="3">
        <v>131859.43</v>
      </c>
      <c r="O489" s="3">
        <v>143794.10999999999</v>
      </c>
      <c r="P489" s="3">
        <v>117979.5400000001</v>
      </c>
      <c r="Q489" s="3">
        <v>111176.8600000001</v>
      </c>
      <c r="R489" s="3">
        <v>114143.18</v>
      </c>
      <c r="S489" s="7">
        <f t="shared" si="7"/>
        <v>2245730.2899999996</v>
      </c>
    </row>
    <row r="490" spans="1:19" ht="27.6" customHeight="1" x14ac:dyDescent="0.25">
      <c r="A490" s="86" t="s">
        <v>239</v>
      </c>
      <c r="B490" s="3">
        <v>262447.53999999998</v>
      </c>
      <c r="C490" s="3">
        <v>293339.64999999938</v>
      </c>
      <c r="D490" s="3">
        <v>337397.79</v>
      </c>
      <c r="E490" s="3">
        <v>304207.81999999989</v>
      </c>
      <c r="F490" s="3">
        <v>357066.42999999982</v>
      </c>
      <c r="G490" s="3">
        <v>327927.76999999973</v>
      </c>
      <c r="H490" s="3">
        <v>359906.68000000028</v>
      </c>
      <c r="I490" s="3">
        <v>371879.9000000002</v>
      </c>
      <c r="J490" s="3">
        <v>356847.6</v>
      </c>
      <c r="K490" s="3">
        <v>364380.41000000009</v>
      </c>
      <c r="L490" s="3">
        <v>343745.53999999992</v>
      </c>
      <c r="M490" s="3">
        <v>347629.91000000009</v>
      </c>
      <c r="N490" s="3">
        <v>312404.35000000021</v>
      </c>
      <c r="O490" s="3">
        <v>328883.96000000008</v>
      </c>
      <c r="P490" s="3">
        <v>343231.92999999988</v>
      </c>
      <c r="Q490" s="3">
        <v>275461.40999999997</v>
      </c>
      <c r="R490" s="3">
        <v>295809.85999999958</v>
      </c>
      <c r="S490" s="7">
        <f t="shared" si="7"/>
        <v>5582568.5499999998</v>
      </c>
    </row>
    <row r="491" spans="1:19" ht="27.6" customHeight="1" x14ac:dyDescent="0.25">
      <c r="A491" s="86" t="s">
        <v>238</v>
      </c>
      <c r="B491" s="3">
        <v>393240.97</v>
      </c>
      <c r="C491" s="3">
        <v>335286.34000000008</v>
      </c>
      <c r="D491" s="3">
        <v>392313.18000000011</v>
      </c>
      <c r="E491" s="3">
        <v>413561.72000000038</v>
      </c>
      <c r="F491" s="3">
        <v>404713.38999999961</v>
      </c>
      <c r="G491" s="3">
        <v>377647.12999999989</v>
      </c>
      <c r="H491" s="3">
        <v>362337.68000000011</v>
      </c>
      <c r="I491" s="3">
        <v>372744.46000000008</v>
      </c>
      <c r="J491" s="3">
        <v>329037.08</v>
      </c>
      <c r="K491" s="3">
        <v>303690.46000000002</v>
      </c>
      <c r="L491" s="3">
        <v>296550.84999999963</v>
      </c>
      <c r="M491" s="3">
        <v>271810.05</v>
      </c>
      <c r="N491" s="3">
        <v>241435.81</v>
      </c>
      <c r="O491" s="3">
        <v>233508.9600000002</v>
      </c>
      <c r="P491" s="3">
        <v>255761.7399999999</v>
      </c>
      <c r="Q491" s="3">
        <v>186974.55</v>
      </c>
      <c r="R491" s="3">
        <v>203624.46</v>
      </c>
      <c r="S491" s="7">
        <f t="shared" si="7"/>
        <v>5374238.8300000001</v>
      </c>
    </row>
    <row r="492" spans="1:19" ht="27.6" customHeight="1" x14ac:dyDescent="0.25">
      <c r="A492" s="86" t="s">
        <v>237</v>
      </c>
      <c r="B492" s="3">
        <v>124612.3700000001</v>
      </c>
      <c r="C492" s="3">
        <v>109140.1900000001</v>
      </c>
      <c r="D492" s="3">
        <v>124203.49</v>
      </c>
      <c r="E492" s="3">
        <v>136944</v>
      </c>
      <c r="F492" s="3">
        <v>115941.3899999999</v>
      </c>
      <c r="G492" s="3">
        <v>140357.68999999989</v>
      </c>
      <c r="H492" s="3">
        <v>145890.4800000001</v>
      </c>
      <c r="I492" s="3">
        <v>145966.07999999999</v>
      </c>
      <c r="J492" s="3">
        <v>138622.22999999981</v>
      </c>
      <c r="K492" s="3">
        <v>138860.65000000011</v>
      </c>
      <c r="L492" s="3">
        <v>129424.29</v>
      </c>
      <c r="M492" s="3">
        <v>134244.38000000009</v>
      </c>
      <c r="N492" s="3">
        <v>120126.94</v>
      </c>
      <c r="O492" s="3">
        <v>127699.31</v>
      </c>
      <c r="P492" s="3">
        <v>139939.53</v>
      </c>
      <c r="Q492" s="3">
        <v>139487.8900000001</v>
      </c>
      <c r="R492" s="3">
        <v>141015.51999999999</v>
      </c>
      <c r="S492" s="7">
        <f t="shared" si="7"/>
        <v>2252476.4300000002</v>
      </c>
    </row>
    <row r="493" spans="1:19" ht="27.6" customHeight="1" x14ac:dyDescent="0.25">
      <c r="A493" s="86" t="s">
        <v>236</v>
      </c>
      <c r="B493" s="3">
        <v>351712.93999999983</v>
      </c>
      <c r="C493" s="3">
        <v>295453.2</v>
      </c>
      <c r="D493" s="3">
        <v>337160.69</v>
      </c>
      <c r="E493" s="3">
        <v>335953.05999999982</v>
      </c>
      <c r="F493" s="3">
        <v>341657.14000000042</v>
      </c>
      <c r="G493" s="3">
        <v>357100.59000000008</v>
      </c>
      <c r="H493" s="3">
        <v>354436.09999999992</v>
      </c>
      <c r="I493" s="3">
        <v>360206.32000000012</v>
      </c>
      <c r="J493" s="3">
        <v>350163.30000000022</v>
      </c>
      <c r="K493" s="3">
        <v>377974.32999999973</v>
      </c>
      <c r="L493" s="3">
        <v>356339.57999999978</v>
      </c>
      <c r="M493" s="3">
        <v>367329.41000000009</v>
      </c>
      <c r="N493" s="3">
        <v>327188.18000000011</v>
      </c>
      <c r="O493" s="3">
        <v>337062.14999999979</v>
      </c>
      <c r="P493" s="3">
        <v>346902.30000000028</v>
      </c>
      <c r="Q493" s="3">
        <v>304272.11999999988</v>
      </c>
      <c r="R493" s="3">
        <v>345001.81000000011</v>
      </c>
      <c r="S493" s="7">
        <f t="shared" si="7"/>
        <v>5845913.2199999997</v>
      </c>
    </row>
    <row r="494" spans="1:19" ht="27.6" customHeight="1" x14ac:dyDescent="0.25">
      <c r="A494" s="86" t="s">
        <v>235</v>
      </c>
      <c r="B494" s="3">
        <v>285317.65000000078</v>
      </c>
      <c r="C494" s="3">
        <v>261740.5699999998</v>
      </c>
      <c r="D494" s="3">
        <v>305295.0199999999</v>
      </c>
      <c r="E494" s="3">
        <v>299191.89999999979</v>
      </c>
      <c r="F494" s="3">
        <v>313011.56999999989</v>
      </c>
      <c r="G494" s="3">
        <v>324077.66999999981</v>
      </c>
      <c r="H494" s="3">
        <v>329886.39999999967</v>
      </c>
      <c r="I494" s="3">
        <v>317674.76</v>
      </c>
      <c r="J494" s="3">
        <v>287591.31000000011</v>
      </c>
      <c r="K494" s="3">
        <v>300938.25000000052</v>
      </c>
      <c r="L494" s="3">
        <v>296944.16999999969</v>
      </c>
      <c r="M494" s="3">
        <v>310259.18000000023</v>
      </c>
      <c r="N494" s="3">
        <v>276216.62000000023</v>
      </c>
      <c r="O494" s="3">
        <v>282101.07000000018</v>
      </c>
      <c r="P494" s="3">
        <v>314771.68000000028</v>
      </c>
      <c r="Q494" s="3">
        <v>285797.60999999981</v>
      </c>
      <c r="R494" s="3">
        <v>283470.2300000001</v>
      </c>
      <c r="S494" s="7">
        <f t="shared" si="7"/>
        <v>5074285.66</v>
      </c>
    </row>
    <row r="495" spans="1:19" ht="27.6" customHeight="1" x14ac:dyDescent="0.25">
      <c r="A495" s="86" t="s">
        <v>234</v>
      </c>
      <c r="B495" s="3">
        <v>194211.67</v>
      </c>
      <c r="C495" s="3">
        <v>186442.75000000009</v>
      </c>
      <c r="D495" s="3">
        <v>216272.90999999989</v>
      </c>
      <c r="E495" s="3">
        <v>216951.1</v>
      </c>
      <c r="F495" s="3">
        <v>247409.6399999999</v>
      </c>
      <c r="G495" s="3">
        <v>247230.79</v>
      </c>
      <c r="H495" s="3">
        <v>237418.34999999989</v>
      </c>
      <c r="I495" s="3">
        <v>236065.92999999991</v>
      </c>
      <c r="J495" s="3">
        <v>228429.37000000011</v>
      </c>
      <c r="K495" s="3">
        <v>246932.7900000001</v>
      </c>
      <c r="L495" s="3">
        <v>221568.02</v>
      </c>
      <c r="M495" s="3">
        <v>238136.85000000009</v>
      </c>
      <c r="N495" s="3">
        <v>218577.39000000031</v>
      </c>
      <c r="O495" s="3">
        <v>216687.22000000009</v>
      </c>
      <c r="P495" s="3">
        <v>229895.71999999991</v>
      </c>
      <c r="Q495" s="3">
        <v>173015.21</v>
      </c>
      <c r="R495" s="3">
        <v>196454.52</v>
      </c>
      <c r="S495" s="7">
        <f t="shared" si="7"/>
        <v>3751700.23</v>
      </c>
    </row>
    <row r="496" spans="1:19" ht="27.6" customHeight="1" x14ac:dyDescent="0.25">
      <c r="A496" s="86" t="s">
        <v>233</v>
      </c>
      <c r="B496" s="3">
        <v>764568.51999999955</v>
      </c>
      <c r="C496" s="3">
        <v>704607.04999999981</v>
      </c>
      <c r="D496" s="3">
        <v>779646.92999999877</v>
      </c>
      <c r="E496" s="3">
        <v>833778.02999999793</v>
      </c>
      <c r="F496" s="3">
        <v>1031245.56</v>
      </c>
      <c r="G496" s="3">
        <v>1099316.540000001</v>
      </c>
      <c r="H496" s="3">
        <v>1067331.06</v>
      </c>
      <c r="I496" s="3">
        <v>1000724.1300000011</v>
      </c>
      <c r="J496" s="3">
        <v>954266.75000000035</v>
      </c>
      <c r="K496" s="3">
        <v>1101291.05</v>
      </c>
      <c r="L496" s="3">
        <v>1029755.3699999989</v>
      </c>
      <c r="M496" s="3">
        <v>1028129.909999999</v>
      </c>
      <c r="N496" s="3">
        <v>911545.83000000019</v>
      </c>
      <c r="O496" s="3">
        <v>939350.21000000031</v>
      </c>
      <c r="P496" s="3">
        <v>1008346.219999998</v>
      </c>
      <c r="Q496" s="3">
        <v>945826.88000000024</v>
      </c>
      <c r="R496" s="3">
        <v>1019607.719999999</v>
      </c>
      <c r="S496" s="7">
        <f t="shared" si="7"/>
        <v>16219337.759999996</v>
      </c>
    </row>
    <row r="497" spans="1:19" ht="27.6" customHeight="1" x14ac:dyDescent="0.25">
      <c r="A497" s="86" t="s">
        <v>232</v>
      </c>
      <c r="B497" s="3">
        <v>643660.20999999915</v>
      </c>
      <c r="C497" s="3">
        <v>622845.82000000018</v>
      </c>
      <c r="D497" s="3">
        <v>680176.70000000042</v>
      </c>
      <c r="E497" s="3">
        <v>644539.66000000015</v>
      </c>
      <c r="F497" s="3">
        <v>714322.52000000048</v>
      </c>
      <c r="G497" s="3">
        <v>604707.7300000001</v>
      </c>
      <c r="H497" s="3">
        <v>687953.99000000011</v>
      </c>
      <c r="I497" s="3">
        <v>677603.97000000067</v>
      </c>
      <c r="J497" s="3">
        <v>652709.3899999999</v>
      </c>
      <c r="K497" s="3">
        <v>735907.93999999959</v>
      </c>
      <c r="L497" s="3">
        <v>694486.62000000011</v>
      </c>
      <c r="M497" s="3">
        <v>683190.62</v>
      </c>
      <c r="N497" s="3">
        <v>599781.68000000075</v>
      </c>
      <c r="O497" s="3">
        <v>563023.3899999999</v>
      </c>
      <c r="P497" s="3">
        <v>594168.30999999971</v>
      </c>
      <c r="Q497" s="3">
        <v>499026.95000000013</v>
      </c>
      <c r="R497" s="3">
        <v>470646.63000000018</v>
      </c>
      <c r="S497" s="7">
        <f t="shared" si="7"/>
        <v>10768752.130000003</v>
      </c>
    </row>
    <row r="498" spans="1:19" ht="27.6" customHeight="1" x14ac:dyDescent="0.25">
      <c r="A498" s="86" t="s">
        <v>231</v>
      </c>
      <c r="B498" s="4" t="s">
        <v>10</v>
      </c>
      <c r="C498" s="4" t="s">
        <v>10</v>
      </c>
      <c r="D498" s="4" t="s">
        <v>10</v>
      </c>
      <c r="E498" s="4" t="s">
        <v>10</v>
      </c>
      <c r="F498" s="4" t="s">
        <v>10</v>
      </c>
      <c r="G498" s="4" t="s">
        <v>10</v>
      </c>
      <c r="H498" s="3">
        <v>88048.3</v>
      </c>
      <c r="I498" s="3">
        <v>122739.28</v>
      </c>
      <c r="J498" s="3">
        <v>140045.67000000001</v>
      </c>
      <c r="K498" s="3">
        <v>164039.66000000009</v>
      </c>
      <c r="L498" s="3">
        <v>174013.7699999999</v>
      </c>
      <c r="M498" s="3">
        <v>189085.37</v>
      </c>
      <c r="N498" s="3">
        <v>175084.21000000011</v>
      </c>
      <c r="O498" s="3">
        <v>182634.87000000011</v>
      </c>
      <c r="P498" s="3">
        <v>188916.62000000011</v>
      </c>
      <c r="Q498" s="3">
        <v>164482.04999999999</v>
      </c>
      <c r="R498" s="3">
        <v>174031.6100000001</v>
      </c>
      <c r="S498" s="7">
        <f t="shared" si="7"/>
        <v>1763121.4100000004</v>
      </c>
    </row>
    <row r="499" spans="1:19" ht="27.6" customHeight="1" x14ac:dyDescent="0.25">
      <c r="A499" s="86" t="s">
        <v>230</v>
      </c>
      <c r="B499" s="3">
        <v>439234.9599999999</v>
      </c>
      <c r="C499" s="3">
        <v>438882.54000000033</v>
      </c>
      <c r="D499" s="3">
        <v>441933.12</v>
      </c>
      <c r="E499" s="3">
        <v>434110.46000000031</v>
      </c>
      <c r="F499" s="3">
        <v>463238.07000000012</v>
      </c>
      <c r="G499" s="3">
        <v>434660.33999999991</v>
      </c>
      <c r="H499" s="3">
        <v>451065.51000000013</v>
      </c>
      <c r="I499" s="3">
        <v>455615.73999999987</v>
      </c>
      <c r="J499" s="3">
        <v>408635.43000000011</v>
      </c>
      <c r="K499" s="3">
        <v>415910.77000000112</v>
      </c>
      <c r="L499" s="3">
        <v>383393.5</v>
      </c>
      <c r="M499" s="3">
        <v>388000.38000000012</v>
      </c>
      <c r="N499" s="3">
        <v>360950.79</v>
      </c>
      <c r="O499" s="3">
        <v>393997.60000000009</v>
      </c>
      <c r="P499" s="3">
        <v>386822.78000000032</v>
      </c>
      <c r="Q499" s="3">
        <v>336062.77000000008</v>
      </c>
      <c r="R499" s="3">
        <v>346494</v>
      </c>
      <c r="S499" s="7">
        <f t="shared" si="7"/>
        <v>6979008.7600000035</v>
      </c>
    </row>
    <row r="500" spans="1:19" ht="27.6" customHeight="1" x14ac:dyDescent="0.25">
      <c r="A500" s="86" t="s">
        <v>229</v>
      </c>
      <c r="B500" s="3">
        <v>140934.69000000009</v>
      </c>
      <c r="C500" s="3">
        <v>134327.5800000001</v>
      </c>
      <c r="D500" s="3">
        <v>165764.95000000001</v>
      </c>
      <c r="E500" s="3">
        <v>187284.3</v>
      </c>
      <c r="F500" s="3">
        <v>213594.67999999991</v>
      </c>
      <c r="G500" s="3">
        <v>223385.89</v>
      </c>
      <c r="H500" s="3">
        <v>227529.61999999991</v>
      </c>
      <c r="I500" s="3">
        <v>217853.36</v>
      </c>
      <c r="J500" s="3">
        <v>202798.40999999989</v>
      </c>
      <c r="K500" s="3">
        <v>214047.3799999998</v>
      </c>
      <c r="L500" s="3">
        <v>184127.17999999979</v>
      </c>
      <c r="M500" s="3">
        <v>174608.0999999998</v>
      </c>
      <c r="N500" s="3">
        <v>156873.10000000009</v>
      </c>
      <c r="O500" s="3">
        <v>157905.43</v>
      </c>
      <c r="P500" s="3">
        <v>175056.99000000011</v>
      </c>
      <c r="Q500" s="3">
        <v>164176.28000000009</v>
      </c>
      <c r="R500" s="3">
        <v>190154.05000000051</v>
      </c>
      <c r="S500" s="7">
        <f t="shared" si="7"/>
        <v>3130421.9900000012</v>
      </c>
    </row>
    <row r="501" spans="1:19" ht="27.6" customHeight="1" x14ac:dyDescent="0.25">
      <c r="A501" s="86" t="s">
        <v>228</v>
      </c>
      <c r="B501" s="3">
        <v>229507.09</v>
      </c>
      <c r="C501" s="3">
        <v>310289.60000000033</v>
      </c>
      <c r="D501" s="3">
        <v>390159.60999999993</v>
      </c>
      <c r="E501" s="3">
        <v>481492.3800000003</v>
      </c>
      <c r="F501" s="3">
        <v>510444.04999999987</v>
      </c>
      <c r="G501" s="3">
        <v>631078.71</v>
      </c>
      <c r="H501" s="3">
        <v>657082.26000000059</v>
      </c>
      <c r="I501" s="3">
        <v>740603.16</v>
      </c>
      <c r="J501" s="3">
        <v>731963.7999999997</v>
      </c>
      <c r="K501" s="3">
        <v>798927.53999999969</v>
      </c>
      <c r="L501" s="3">
        <v>766866.37</v>
      </c>
      <c r="M501" s="3">
        <v>766450.77000000048</v>
      </c>
      <c r="N501" s="3">
        <v>672837.32999999949</v>
      </c>
      <c r="O501" s="3">
        <v>657741.99000000034</v>
      </c>
      <c r="P501" s="3">
        <v>740308.47000000009</v>
      </c>
      <c r="Q501" s="3">
        <v>719747.65000000014</v>
      </c>
      <c r="R501" s="3">
        <v>655797.93999999983</v>
      </c>
      <c r="S501" s="7">
        <f t="shared" si="7"/>
        <v>10461298.720000001</v>
      </c>
    </row>
    <row r="502" spans="1:19" ht="27.6" customHeight="1" x14ac:dyDescent="0.25">
      <c r="A502" s="86" t="s">
        <v>227</v>
      </c>
      <c r="B502" s="3">
        <v>420518.16000000108</v>
      </c>
      <c r="C502" s="3">
        <v>389032.33999999991</v>
      </c>
      <c r="D502" s="3">
        <v>441491.41000000009</v>
      </c>
      <c r="E502" s="3">
        <v>454357.34000000008</v>
      </c>
      <c r="F502" s="3">
        <v>486787.40000000049</v>
      </c>
      <c r="G502" s="3">
        <v>494154.35999999981</v>
      </c>
      <c r="H502" s="3">
        <v>491881.92999999982</v>
      </c>
      <c r="I502" s="3">
        <v>514631.4100000005</v>
      </c>
      <c r="J502" s="3">
        <v>494386.08000000007</v>
      </c>
      <c r="K502" s="3">
        <v>515905.37000000058</v>
      </c>
      <c r="L502" s="3">
        <v>479385.27000000008</v>
      </c>
      <c r="M502" s="3">
        <v>483340.51999999949</v>
      </c>
      <c r="N502" s="3">
        <v>454809.0199999999</v>
      </c>
      <c r="O502" s="3">
        <v>456288.06000000017</v>
      </c>
      <c r="P502" s="3">
        <v>494790.6299999996</v>
      </c>
      <c r="Q502" s="3">
        <v>437738.18999999983</v>
      </c>
      <c r="R502" s="3">
        <v>294473.83999999991</v>
      </c>
      <c r="S502" s="7">
        <f t="shared" si="7"/>
        <v>7803971.3300000019</v>
      </c>
    </row>
    <row r="503" spans="1:19" ht="27.6" customHeight="1" x14ac:dyDescent="0.25">
      <c r="A503" s="86" t="s">
        <v>226</v>
      </c>
      <c r="B503" s="3">
        <v>262180.8</v>
      </c>
      <c r="C503" s="3">
        <v>266135.18000000023</v>
      </c>
      <c r="D503" s="3">
        <v>250279.33</v>
      </c>
      <c r="E503" s="3">
        <v>253561.05</v>
      </c>
      <c r="F503" s="3">
        <v>305473.5799999999</v>
      </c>
      <c r="G503" s="3">
        <v>306436.12000000023</v>
      </c>
      <c r="H503" s="3">
        <v>346593.46</v>
      </c>
      <c r="I503" s="3">
        <v>351444.91999999969</v>
      </c>
      <c r="J503" s="3">
        <v>300778.65999999997</v>
      </c>
      <c r="K503" s="3">
        <v>319804.36000000022</v>
      </c>
      <c r="L503" s="3">
        <v>279132.00999999989</v>
      </c>
      <c r="M503" s="3">
        <v>278726.94000000012</v>
      </c>
      <c r="N503" s="3">
        <v>266673.21000000008</v>
      </c>
      <c r="O503" s="3">
        <v>282700.01</v>
      </c>
      <c r="P503" s="3">
        <v>270815.16000000009</v>
      </c>
      <c r="Q503" s="3">
        <v>246632.56</v>
      </c>
      <c r="R503" s="3">
        <v>240526.91</v>
      </c>
      <c r="S503" s="7">
        <f t="shared" si="7"/>
        <v>4827894.26</v>
      </c>
    </row>
    <row r="504" spans="1:19" ht="27.6" customHeight="1" x14ac:dyDescent="0.25">
      <c r="A504" s="86" t="s">
        <v>225</v>
      </c>
      <c r="B504" s="3">
        <v>256217.77</v>
      </c>
      <c r="C504" s="3">
        <v>231996.0100000001</v>
      </c>
      <c r="D504" s="3">
        <v>268789.36</v>
      </c>
      <c r="E504" s="3">
        <v>255806.5100000001</v>
      </c>
      <c r="F504" s="3">
        <v>270226.3600000001</v>
      </c>
      <c r="G504" s="3">
        <v>267333.75</v>
      </c>
      <c r="H504" s="3">
        <v>288877.8600000001</v>
      </c>
      <c r="I504" s="3">
        <v>286768.03000000009</v>
      </c>
      <c r="J504" s="3">
        <v>276840.4499999999</v>
      </c>
      <c r="K504" s="3">
        <v>296546.01</v>
      </c>
      <c r="L504" s="3">
        <v>285487.33999999991</v>
      </c>
      <c r="M504" s="3">
        <v>289224.65000000031</v>
      </c>
      <c r="N504" s="3">
        <v>251400.37999999989</v>
      </c>
      <c r="O504" s="3">
        <v>246268.0800000001</v>
      </c>
      <c r="P504" s="3">
        <v>270632.53999999992</v>
      </c>
      <c r="Q504" s="3">
        <v>223430.45</v>
      </c>
      <c r="R504" s="3">
        <v>239493.34000000011</v>
      </c>
      <c r="S504" s="7">
        <f t="shared" si="7"/>
        <v>4505338.8900000006</v>
      </c>
    </row>
    <row r="505" spans="1:19" ht="27.6" customHeight="1" x14ac:dyDescent="0.25">
      <c r="A505" s="86" t="s">
        <v>224</v>
      </c>
      <c r="B505" s="3">
        <v>301678.06000000017</v>
      </c>
      <c r="C505" s="3">
        <v>272648.14</v>
      </c>
      <c r="D505" s="3">
        <v>334090.00999999989</v>
      </c>
      <c r="E505" s="3">
        <v>418437.7399999997</v>
      </c>
      <c r="F505" s="3">
        <v>465650.64</v>
      </c>
      <c r="G505" s="3">
        <v>541111.35</v>
      </c>
      <c r="H505" s="3">
        <v>561845.97000000032</v>
      </c>
      <c r="I505" s="3">
        <v>556940.16</v>
      </c>
      <c r="J505" s="3">
        <v>473175.9</v>
      </c>
      <c r="K505" s="3">
        <v>472613.13999999978</v>
      </c>
      <c r="L505" s="3">
        <v>395696.41000000009</v>
      </c>
      <c r="M505" s="3">
        <v>380681.75000000012</v>
      </c>
      <c r="N505" s="3">
        <v>326352.81000000017</v>
      </c>
      <c r="O505" s="3">
        <v>332932.25999999949</v>
      </c>
      <c r="P505" s="3">
        <v>410258.29000000021</v>
      </c>
      <c r="Q505" s="3">
        <v>424826.17999999988</v>
      </c>
      <c r="R505" s="3">
        <v>492324.00000000029</v>
      </c>
      <c r="S505" s="7">
        <f t="shared" si="7"/>
        <v>7161262.8100000005</v>
      </c>
    </row>
    <row r="506" spans="1:19" ht="27.6" customHeight="1" x14ac:dyDescent="0.25">
      <c r="A506" s="86" t="s">
        <v>682</v>
      </c>
      <c r="B506" s="3">
        <v>139909.25</v>
      </c>
      <c r="C506" s="3">
        <v>139587.90000000011</v>
      </c>
      <c r="D506" s="3">
        <v>164763.93999999989</v>
      </c>
      <c r="E506" s="3">
        <v>135271.49</v>
      </c>
      <c r="F506" s="3">
        <v>170770.22999999989</v>
      </c>
      <c r="G506" s="3">
        <v>149684.34</v>
      </c>
      <c r="H506" s="3">
        <v>178806.77</v>
      </c>
      <c r="I506" s="3">
        <v>187825.16000000009</v>
      </c>
      <c r="J506" s="3">
        <v>173358.12</v>
      </c>
      <c r="K506" s="3">
        <v>147388.56</v>
      </c>
      <c r="L506" s="3">
        <v>108676.9199999999</v>
      </c>
      <c r="M506" s="3">
        <v>114181.33</v>
      </c>
      <c r="N506" s="3">
        <v>102202.59</v>
      </c>
      <c r="O506" s="3">
        <v>117159.4</v>
      </c>
      <c r="P506" s="3">
        <v>142874.56000000011</v>
      </c>
      <c r="Q506" s="3">
        <v>123784.8400000001</v>
      </c>
      <c r="R506" s="3">
        <v>128005.2199999999</v>
      </c>
      <c r="S506" s="7">
        <f t="shared" si="7"/>
        <v>2424250.6200000006</v>
      </c>
    </row>
    <row r="507" spans="1:19" ht="27.6" customHeight="1" x14ac:dyDescent="0.25">
      <c r="A507" s="86" t="s">
        <v>681</v>
      </c>
      <c r="B507" s="3">
        <v>485838.7900000001</v>
      </c>
      <c r="C507" s="3">
        <v>460830.56000000011</v>
      </c>
      <c r="D507" s="3">
        <v>511834.90999999963</v>
      </c>
      <c r="E507" s="3">
        <v>548226.07999999973</v>
      </c>
      <c r="F507" s="3">
        <v>533005.02999999956</v>
      </c>
      <c r="G507" s="3">
        <v>536382.65000000014</v>
      </c>
      <c r="H507" s="3">
        <v>532794.74</v>
      </c>
      <c r="I507" s="3">
        <v>519362.41000000032</v>
      </c>
      <c r="J507" s="3">
        <v>499215.76999999973</v>
      </c>
      <c r="K507" s="3">
        <v>497634.3000000001</v>
      </c>
      <c r="L507" s="3">
        <v>459213.36999999982</v>
      </c>
      <c r="M507" s="3">
        <v>470652.40999999968</v>
      </c>
      <c r="N507" s="3">
        <v>409137.89</v>
      </c>
      <c r="O507" s="3">
        <v>407538.22999999952</v>
      </c>
      <c r="P507" s="3">
        <v>422965.7</v>
      </c>
      <c r="Q507" s="3">
        <v>389064.97999999969</v>
      </c>
      <c r="R507" s="3">
        <v>426077.58</v>
      </c>
      <c r="S507" s="7">
        <f t="shared" si="7"/>
        <v>8109775.3999999985</v>
      </c>
    </row>
    <row r="508" spans="1:19" ht="27.6" customHeight="1" x14ac:dyDescent="0.25">
      <c r="A508" s="86" t="s">
        <v>680</v>
      </c>
      <c r="B508" s="3">
        <v>369753.89000000019</v>
      </c>
      <c r="C508" s="3">
        <v>339458.2800000002</v>
      </c>
      <c r="D508" s="3">
        <v>373571.74</v>
      </c>
      <c r="E508" s="3">
        <v>401246.73</v>
      </c>
      <c r="F508" s="3">
        <v>443165.58000000007</v>
      </c>
      <c r="G508" s="3">
        <v>461806.7200000002</v>
      </c>
      <c r="H508" s="3">
        <v>489998.0500000001</v>
      </c>
      <c r="I508" s="3">
        <v>499583.11</v>
      </c>
      <c r="J508" s="3">
        <v>475712.74</v>
      </c>
      <c r="K508" s="3">
        <v>456421.34999999963</v>
      </c>
      <c r="L508" s="3">
        <v>419169.92000000022</v>
      </c>
      <c r="M508" s="3">
        <v>430882.75</v>
      </c>
      <c r="N508" s="3">
        <v>395205.71999999991</v>
      </c>
      <c r="O508" s="3">
        <v>392453.06000000017</v>
      </c>
      <c r="P508" s="3">
        <v>421280.11</v>
      </c>
      <c r="Q508" s="3">
        <v>402065.00999999972</v>
      </c>
      <c r="R508" s="3">
        <v>422357.91</v>
      </c>
      <c r="S508" s="7">
        <f t="shared" si="7"/>
        <v>7194132.6700000009</v>
      </c>
    </row>
    <row r="509" spans="1:19" ht="27.6" customHeight="1" x14ac:dyDescent="0.25">
      <c r="A509" s="86" t="s">
        <v>679</v>
      </c>
      <c r="B509" s="3">
        <v>278594.77999999991</v>
      </c>
      <c r="C509" s="3">
        <v>270251.86000000039</v>
      </c>
      <c r="D509" s="3">
        <v>300650.12999999971</v>
      </c>
      <c r="E509" s="3">
        <v>292768.97000000009</v>
      </c>
      <c r="F509" s="3">
        <v>258557.24000000011</v>
      </c>
      <c r="G509" s="3">
        <v>263604.69000000012</v>
      </c>
      <c r="H509" s="3">
        <v>265070.34999999998</v>
      </c>
      <c r="I509" s="3">
        <v>261800.44</v>
      </c>
      <c r="J509" s="3">
        <v>252763.89999999979</v>
      </c>
      <c r="K509" s="3">
        <v>265760.73</v>
      </c>
      <c r="L509" s="3">
        <v>257022.22999999969</v>
      </c>
      <c r="M509" s="3">
        <v>262879.50000000017</v>
      </c>
      <c r="N509" s="3">
        <v>231212.2399999997</v>
      </c>
      <c r="O509" s="3">
        <v>253002.16</v>
      </c>
      <c r="P509" s="3">
        <v>255458.72999999969</v>
      </c>
      <c r="Q509" s="3">
        <v>218881.55000000031</v>
      </c>
      <c r="R509" s="3">
        <v>208313.11</v>
      </c>
      <c r="S509" s="7">
        <f t="shared" si="7"/>
        <v>4396592.6099999994</v>
      </c>
    </row>
    <row r="510" spans="1:19" ht="27.6" customHeight="1" x14ac:dyDescent="0.25">
      <c r="A510" s="86" t="s">
        <v>678</v>
      </c>
      <c r="B510" s="3">
        <v>809948.0200000006</v>
      </c>
      <c r="C510" s="3">
        <v>797575.69999999879</v>
      </c>
      <c r="D510" s="3">
        <v>921708.69199999969</v>
      </c>
      <c r="E510" s="3">
        <v>970042.37000000046</v>
      </c>
      <c r="F510" s="3">
        <v>570316.59000000008</v>
      </c>
      <c r="G510" s="3">
        <v>551535.51999999979</v>
      </c>
      <c r="H510" s="3">
        <v>559966.36000000022</v>
      </c>
      <c r="I510" s="3">
        <v>551648.13000000012</v>
      </c>
      <c r="J510" s="3">
        <v>517815.0300000002</v>
      </c>
      <c r="K510" s="3">
        <v>534486.54000000015</v>
      </c>
      <c r="L510" s="3">
        <v>496246.72000000009</v>
      </c>
      <c r="M510" s="3">
        <v>506884.18999999983</v>
      </c>
      <c r="N510" s="3">
        <v>493349.69000000041</v>
      </c>
      <c r="O510" s="3">
        <v>503939.99000000022</v>
      </c>
      <c r="P510" s="3">
        <v>551698.09000000008</v>
      </c>
      <c r="Q510" s="3">
        <v>472828.1099999994</v>
      </c>
      <c r="R510" s="3">
        <v>484223.02999999968</v>
      </c>
      <c r="S510" s="7">
        <f t="shared" si="7"/>
        <v>10294212.771999998</v>
      </c>
    </row>
    <row r="511" spans="1:19" ht="27.6" customHeight="1" x14ac:dyDescent="0.25">
      <c r="A511" s="86" t="s">
        <v>677</v>
      </c>
      <c r="B511" s="3">
        <v>425864.29999999952</v>
      </c>
      <c r="C511" s="3">
        <v>406961.10000000021</v>
      </c>
      <c r="D511" s="3">
        <v>440789.86999999988</v>
      </c>
      <c r="E511" s="3">
        <v>495350.29999999958</v>
      </c>
      <c r="F511" s="3">
        <v>511300.11000000028</v>
      </c>
      <c r="G511" s="3">
        <v>522395.16000000009</v>
      </c>
      <c r="H511" s="3">
        <v>552919.45999999938</v>
      </c>
      <c r="I511" s="3">
        <v>552226.22000000009</v>
      </c>
      <c r="J511" s="3">
        <v>542346.83999999973</v>
      </c>
      <c r="K511" s="3">
        <v>548977.71000000066</v>
      </c>
      <c r="L511" s="3">
        <v>494129.01999999979</v>
      </c>
      <c r="M511" s="3">
        <v>482513.6700000001</v>
      </c>
      <c r="N511" s="3">
        <v>438843.26</v>
      </c>
      <c r="O511" s="3">
        <v>442819.26000000018</v>
      </c>
      <c r="P511" s="3">
        <v>476983.10000000062</v>
      </c>
      <c r="Q511" s="3">
        <v>431344.2300000001</v>
      </c>
      <c r="R511" s="3">
        <v>437460.07000000012</v>
      </c>
      <c r="S511" s="7">
        <f t="shared" si="7"/>
        <v>8203223.6799999997</v>
      </c>
    </row>
    <row r="512" spans="1:19" ht="27.6" customHeight="1" x14ac:dyDescent="0.25">
      <c r="A512" s="86" t="s">
        <v>676</v>
      </c>
      <c r="B512" s="3">
        <v>95916.329999999958</v>
      </c>
      <c r="C512" s="3">
        <v>77644.859999999899</v>
      </c>
      <c r="D512" s="3">
        <v>80212.420000000071</v>
      </c>
      <c r="E512" s="3">
        <v>90486.29</v>
      </c>
      <c r="F512" s="3">
        <v>98357.89</v>
      </c>
      <c r="G512" s="3">
        <v>95214.300000000017</v>
      </c>
      <c r="H512" s="3">
        <v>94301.129999999946</v>
      </c>
      <c r="I512" s="3">
        <v>101381.25999999989</v>
      </c>
      <c r="J512" s="3">
        <v>103103.25</v>
      </c>
      <c r="K512" s="3">
        <v>105707.18</v>
      </c>
      <c r="L512" s="3">
        <v>99518.239999999932</v>
      </c>
      <c r="M512" s="3">
        <v>97658.700000000055</v>
      </c>
      <c r="N512" s="3">
        <v>91837.800000000017</v>
      </c>
      <c r="O512" s="3">
        <v>89231.579999999987</v>
      </c>
      <c r="P512" s="3">
        <v>93411.76</v>
      </c>
      <c r="Q512" s="3">
        <v>87660.83000000006</v>
      </c>
      <c r="R512" s="3">
        <v>93877.399999999965</v>
      </c>
      <c r="S512" s="7">
        <f t="shared" si="7"/>
        <v>1595521.22</v>
      </c>
    </row>
    <row r="513" spans="1:19" ht="27.6" customHeight="1" x14ac:dyDescent="0.25">
      <c r="A513" s="86" t="s">
        <v>675</v>
      </c>
      <c r="B513" s="3">
        <v>180082.43999999989</v>
      </c>
      <c r="C513" s="3">
        <v>194177.3</v>
      </c>
      <c r="D513" s="3">
        <v>208109.4</v>
      </c>
      <c r="E513" s="3">
        <v>244191.75000000029</v>
      </c>
      <c r="F513" s="3">
        <v>234077.2399999999</v>
      </c>
      <c r="G513" s="3">
        <v>247169.2900000001</v>
      </c>
      <c r="H513" s="3">
        <v>248790.3</v>
      </c>
      <c r="I513" s="3">
        <v>240383.67</v>
      </c>
      <c r="J513" s="3">
        <v>239869.11999999991</v>
      </c>
      <c r="K513" s="3">
        <v>245413.37</v>
      </c>
      <c r="L513" s="3">
        <v>229077.42999999991</v>
      </c>
      <c r="M513" s="3">
        <v>223335.9599999999</v>
      </c>
      <c r="N513" s="3">
        <v>198436.49</v>
      </c>
      <c r="O513" s="3">
        <v>217225.46999999991</v>
      </c>
      <c r="P513" s="3">
        <v>232649.52000000019</v>
      </c>
      <c r="Q513" s="3">
        <v>229012.14</v>
      </c>
      <c r="R513" s="3">
        <v>257600.59000000011</v>
      </c>
      <c r="S513" s="7">
        <f t="shared" si="7"/>
        <v>3869601.48</v>
      </c>
    </row>
    <row r="514" spans="1:19" ht="27.6" customHeight="1" x14ac:dyDescent="0.25">
      <c r="A514" s="86" t="s">
        <v>223</v>
      </c>
      <c r="B514" s="3">
        <v>389787.14000000019</v>
      </c>
      <c r="C514" s="3">
        <v>375004.43999999971</v>
      </c>
      <c r="D514" s="3">
        <v>393566.14000000019</v>
      </c>
      <c r="E514" s="3">
        <v>380785.55</v>
      </c>
      <c r="F514" s="3">
        <v>453118.5099999996</v>
      </c>
      <c r="G514" s="3">
        <v>465119.41000000021</v>
      </c>
      <c r="H514" s="3">
        <v>478010.65999999939</v>
      </c>
      <c r="I514" s="3">
        <v>473411.71999999991</v>
      </c>
      <c r="J514" s="3">
        <v>470650.17999999959</v>
      </c>
      <c r="K514" s="3">
        <v>480856.93000000028</v>
      </c>
      <c r="L514" s="3">
        <v>453322.21</v>
      </c>
      <c r="M514" s="3">
        <v>449889.26000000013</v>
      </c>
      <c r="N514" s="3">
        <v>413530.87000000011</v>
      </c>
      <c r="O514" s="3">
        <v>398982.60999999981</v>
      </c>
      <c r="P514" s="3">
        <v>429893.78999999992</v>
      </c>
      <c r="Q514" s="3">
        <v>380520.82999999973</v>
      </c>
      <c r="R514" s="3">
        <v>411654.54000000021</v>
      </c>
      <c r="S514" s="7">
        <f t="shared" si="7"/>
        <v>7298104.7899999982</v>
      </c>
    </row>
    <row r="515" spans="1:19" ht="27.6" customHeight="1" x14ac:dyDescent="0.25">
      <c r="A515" s="86" t="s">
        <v>222</v>
      </c>
      <c r="B515" s="3">
        <v>418082.62999999942</v>
      </c>
      <c r="C515" s="3">
        <v>419009.58000000048</v>
      </c>
      <c r="D515" s="3">
        <v>469661.83000000048</v>
      </c>
      <c r="E515" s="3">
        <v>480668.15999999963</v>
      </c>
      <c r="F515" s="3">
        <v>482151.50000000012</v>
      </c>
      <c r="G515" s="3">
        <v>501528.85999999981</v>
      </c>
      <c r="H515" s="3">
        <v>512642.2100000006</v>
      </c>
      <c r="I515" s="3">
        <v>517611.05999999988</v>
      </c>
      <c r="J515" s="3">
        <v>480845.97999999969</v>
      </c>
      <c r="K515" s="3">
        <v>530539.16000000027</v>
      </c>
      <c r="L515" s="3">
        <v>489345.87000000029</v>
      </c>
      <c r="M515" s="3">
        <v>464554.22000000032</v>
      </c>
      <c r="N515" s="3">
        <v>477038.22</v>
      </c>
      <c r="O515" s="3">
        <v>492692.56000000011</v>
      </c>
      <c r="P515" s="3">
        <v>487036.63000000012</v>
      </c>
      <c r="Q515" s="3">
        <v>454493.31999999989</v>
      </c>
      <c r="R515" s="3">
        <v>448815.5799999999</v>
      </c>
      <c r="S515" s="7">
        <f t="shared" si="7"/>
        <v>8126717.370000002</v>
      </c>
    </row>
    <row r="516" spans="1:19" ht="27.6" customHeight="1" x14ac:dyDescent="0.25">
      <c r="A516" s="86" t="s">
        <v>221</v>
      </c>
      <c r="B516" s="3">
        <v>190507.68</v>
      </c>
      <c r="C516" s="3">
        <v>168433.05</v>
      </c>
      <c r="D516" s="3">
        <v>192948.68000000011</v>
      </c>
      <c r="E516" s="3">
        <v>192290</v>
      </c>
      <c r="F516" s="3">
        <v>177847.21000000011</v>
      </c>
      <c r="G516" s="3">
        <v>186896.9899999999</v>
      </c>
      <c r="H516" s="3">
        <v>193197.68000000011</v>
      </c>
      <c r="I516" s="3">
        <v>199651.87</v>
      </c>
      <c r="J516" s="3">
        <v>206499.04</v>
      </c>
      <c r="K516" s="3">
        <v>217225.64</v>
      </c>
      <c r="L516" s="3">
        <v>212171.51</v>
      </c>
      <c r="M516" s="3">
        <v>191163.67</v>
      </c>
      <c r="N516" s="3">
        <v>183021.96999999991</v>
      </c>
      <c r="O516" s="3">
        <v>185012.06999999989</v>
      </c>
      <c r="P516" s="3">
        <v>182807.0499999999</v>
      </c>
      <c r="Q516" s="3">
        <v>158710.92999999991</v>
      </c>
      <c r="R516" s="3">
        <v>165364.33999999991</v>
      </c>
      <c r="S516" s="7">
        <f t="shared" si="7"/>
        <v>3203749.3799999994</v>
      </c>
    </row>
    <row r="517" spans="1:19" ht="27.6" customHeight="1" x14ac:dyDescent="0.25">
      <c r="A517" s="86" t="s">
        <v>220</v>
      </c>
      <c r="B517" s="3">
        <v>332461.07</v>
      </c>
      <c r="C517" s="3">
        <v>328709.80000000022</v>
      </c>
      <c r="D517" s="3">
        <v>377615.50000000012</v>
      </c>
      <c r="E517" s="3">
        <v>415653.53999999992</v>
      </c>
      <c r="F517" s="3">
        <v>454537.77000000008</v>
      </c>
      <c r="G517" s="3">
        <v>479920.81000000041</v>
      </c>
      <c r="H517" s="3">
        <v>527313.78999999969</v>
      </c>
      <c r="I517" s="3">
        <v>539394.82999999984</v>
      </c>
      <c r="J517" s="3">
        <v>480444.75</v>
      </c>
      <c r="K517" s="3">
        <v>506278.34000000037</v>
      </c>
      <c r="L517" s="3">
        <v>430456.43000000011</v>
      </c>
      <c r="M517" s="3">
        <v>419228.45</v>
      </c>
      <c r="N517" s="3">
        <v>379076.11</v>
      </c>
      <c r="O517" s="3">
        <v>367058.6100000001</v>
      </c>
      <c r="P517" s="3">
        <v>407505.23999999982</v>
      </c>
      <c r="Q517" s="3">
        <v>395662.15999999992</v>
      </c>
      <c r="R517" s="3">
        <v>434271.99</v>
      </c>
      <c r="S517" s="7">
        <f t="shared" si="7"/>
        <v>7275589.1900000023</v>
      </c>
    </row>
    <row r="518" spans="1:19" ht="27.6" customHeight="1" x14ac:dyDescent="0.25">
      <c r="A518" s="86" t="s">
        <v>219</v>
      </c>
      <c r="B518" s="3">
        <v>207193.5400000001</v>
      </c>
      <c r="C518" s="3">
        <v>182695.60000000021</v>
      </c>
      <c r="D518" s="3">
        <v>211108.09000000011</v>
      </c>
      <c r="E518" s="3">
        <v>217499.6700000001</v>
      </c>
      <c r="F518" s="3">
        <v>272944.98000000021</v>
      </c>
      <c r="G518" s="3">
        <v>202275.5499999999</v>
      </c>
      <c r="H518" s="3">
        <v>224986.61</v>
      </c>
      <c r="I518" s="3">
        <v>223963.94000000009</v>
      </c>
      <c r="J518" s="3">
        <v>238601.42000000019</v>
      </c>
      <c r="K518" s="3">
        <v>234449.13</v>
      </c>
      <c r="L518" s="3">
        <v>223195.43</v>
      </c>
      <c r="M518" s="3">
        <v>224945.18000000011</v>
      </c>
      <c r="N518" s="3">
        <v>204753.16</v>
      </c>
      <c r="O518" s="3">
        <v>199942.9499999999</v>
      </c>
      <c r="P518" s="3">
        <v>214885.4699999998</v>
      </c>
      <c r="Q518" s="3">
        <v>182236.63000000009</v>
      </c>
      <c r="R518" s="3">
        <v>203607.81</v>
      </c>
      <c r="S518" s="7">
        <f t="shared" si="7"/>
        <v>3669285.1600000006</v>
      </c>
    </row>
    <row r="519" spans="1:19" ht="27.6" customHeight="1" x14ac:dyDescent="0.25">
      <c r="A519" s="86" t="s">
        <v>218</v>
      </c>
      <c r="B519" s="3">
        <v>257574.41000000009</v>
      </c>
      <c r="C519" s="3">
        <v>231057.16</v>
      </c>
      <c r="D519" s="3">
        <v>275771.0400000001</v>
      </c>
      <c r="E519" s="3">
        <v>281533.71000000008</v>
      </c>
      <c r="F519" s="3">
        <v>300568.69000000012</v>
      </c>
      <c r="G519" s="3">
        <v>288980.12000000023</v>
      </c>
      <c r="H519" s="3">
        <v>312967.80999999988</v>
      </c>
      <c r="I519" s="3">
        <v>308294.72999999992</v>
      </c>
      <c r="J519" s="3">
        <v>290582.50999999978</v>
      </c>
      <c r="K519" s="3">
        <v>298345.51000000018</v>
      </c>
      <c r="L519" s="3">
        <v>292424.21000000008</v>
      </c>
      <c r="M519" s="3">
        <v>281325.36</v>
      </c>
      <c r="N519" s="3">
        <v>271983.29999999987</v>
      </c>
      <c r="O519" s="3">
        <v>266356.19999999972</v>
      </c>
      <c r="P519" s="3">
        <v>291668.4800000001</v>
      </c>
      <c r="Q519" s="3">
        <v>258564.2899999998</v>
      </c>
      <c r="R519" s="3">
        <v>274506.40999999992</v>
      </c>
      <c r="S519" s="7">
        <f t="shared" ref="S519:S581" si="8">SUM(B519:R519)</f>
        <v>4782503.9399999995</v>
      </c>
    </row>
    <row r="520" spans="1:19" ht="27.6" customHeight="1" x14ac:dyDescent="0.25">
      <c r="A520" s="86" t="s">
        <v>217</v>
      </c>
      <c r="B520" s="3">
        <v>535735.64999999967</v>
      </c>
      <c r="C520" s="3">
        <v>511987.20000000042</v>
      </c>
      <c r="D520" s="3">
        <v>563492.88999999908</v>
      </c>
      <c r="E520" s="3">
        <v>543192.48</v>
      </c>
      <c r="F520" s="3">
        <v>560475.35999999987</v>
      </c>
      <c r="G520" s="3">
        <v>533384.92000000039</v>
      </c>
      <c r="H520" s="3">
        <v>560116.75000000012</v>
      </c>
      <c r="I520" s="3">
        <v>548819.24999999965</v>
      </c>
      <c r="J520" s="3">
        <v>521954.21999999991</v>
      </c>
      <c r="K520" s="3">
        <v>577526.29000000039</v>
      </c>
      <c r="L520" s="3">
        <v>547110.32000000007</v>
      </c>
      <c r="M520" s="3">
        <v>514258.44999999937</v>
      </c>
      <c r="N520" s="3">
        <v>469218.46000000008</v>
      </c>
      <c r="O520" s="3">
        <v>480396.55999999988</v>
      </c>
      <c r="P520" s="3">
        <v>526544.33000000031</v>
      </c>
      <c r="Q520" s="3">
        <v>426745.3000000001</v>
      </c>
      <c r="R520" s="3">
        <v>420299.42</v>
      </c>
      <c r="S520" s="7">
        <f t="shared" si="8"/>
        <v>8841257.8499999978</v>
      </c>
    </row>
    <row r="521" spans="1:19" ht="27.6" customHeight="1" x14ac:dyDescent="0.25">
      <c r="A521" s="86" t="s">
        <v>216</v>
      </c>
      <c r="B521" s="3">
        <v>381788.0299999998</v>
      </c>
      <c r="C521" s="3">
        <v>359530.9800000001</v>
      </c>
      <c r="D521" s="3">
        <v>418393.99999999983</v>
      </c>
      <c r="E521" s="3">
        <v>510638.18000000011</v>
      </c>
      <c r="F521" s="3">
        <v>551100.92000000016</v>
      </c>
      <c r="G521" s="3">
        <v>579682.74999999965</v>
      </c>
      <c r="H521" s="3">
        <v>556260.90000000014</v>
      </c>
      <c r="I521" s="3">
        <v>533036.27999999991</v>
      </c>
      <c r="J521" s="3">
        <v>483903.64</v>
      </c>
      <c r="K521" s="3">
        <v>536449.35999999975</v>
      </c>
      <c r="L521" s="3">
        <v>485265.03999999951</v>
      </c>
      <c r="M521" s="3">
        <v>436861.67999999988</v>
      </c>
      <c r="N521" s="3">
        <v>381419.14</v>
      </c>
      <c r="O521" s="3">
        <v>411508.40999999951</v>
      </c>
      <c r="P521" s="3">
        <v>471387.89000000118</v>
      </c>
      <c r="Q521" s="3">
        <v>452767.14999999991</v>
      </c>
      <c r="R521" s="3">
        <v>495051.73999999987</v>
      </c>
      <c r="S521" s="7">
        <f t="shared" si="8"/>
        <v>8045046.089999998</v>
      </c>
    </row>
    <row r="522" spans="1:19" ht="27.6" customHeight="1" x14ac:dyDescent="0.25">
      <c r="A522" s="86" t="s">
        <v>215</v>
      </c>
      <c r="B522" s="3">
        <v>261747.48999999979</v>
      </c>
      <c r="C522" s="3">
        <v>233035.06000000011</v>
      </c>
      <c r="D522" s="3">
        <v>259975.79000000021</v>
      </c>
      <c r="E522" s="3">
        <v>236805.19</v>
      </c>
      <c r="F522" s="3">
        <v>265792.15000000002</v>
      </c>
      <c r="G522" s="3">
        <v>227050.20999999979</v>
      </c>
      <c r="H522" s="3">
        <v>287635.5500000001</v>
      </c>
      <c r="I522" s="3">
        <v>292908.48999999987</v>
      </c>
      <c r="J522" s="3">
        <v>231911.8000000001</v>
      </c>
      <c r="K522" s="3">
        <v>227452.69000000021</v>
      </c>
      <c r="L522" s="3">
        <v>222549.18999999971</v>
      </c>
      <c r="M522" s="3">
        <v>245762.3</v>
      </c>
      <c r="N522" s="3">
        <v>229522.84999999989</v>
      </c>
      <c r="O522" s="3">
        <v>235379.68999999989</v>
      </c>
      <c r="P522" s="3">
        <v>218826.47999999981</v>
      </c>
      <c r="Q522" s="3">
        <v>171254.43999999989</v>
      </c>
      <c r="R522" s="3">
        <v>183249.74</v>
      </c>
      <c r="S522" s="7">
        <f t="shared" si="8"/>
        <v>4030859.1100000003</v>
      </c>
    </row>
    <row r="523" spans="1:19" ht="27.6" customHeight="1" x14ac:dyDescent="0.25">
      <c r="A523" s="86" t="s">
        <v>214</v>
      </c>
      <c r="B523" s="3">
        <v>154906.07000000009</v>
      </c>
      <c r="C523" s="4" t="s">
        <v>10</v>
      </c>
      <c r="D523" s="4" t="s">
        <v>10</v>
      </c>
      <c r="E523" s="4" t="s">
        <v>10</v>
      </c>
      <c r="F523" s="4" t="s">
        <v>10</v>
      </c>
      <c r="G523" s="3">
        <v>77114.020000000019</v>
      </c>
      <c r="H523" s="3">
        <v>189526.89</v>
      </c>
      <c r="I523" s="3">
        <v>187431.48</v>
      </c>
      <c r="J523" s="3">
        <v>194285.26999999979</v>
      </c>
      <c r="K523" s="3">
        <v>210179.98999999979</v>
      </c>
      <c r="L523" s="3">
        <v>206980.46999999991</v>
      </c>
      <c r="M523" s="3">
        <v>216624.27000000011</v>
      </c>
      <c r="N523" s="3">
        <v>193821.67999999979</v>
      </c>
      <c r="O523" s="3">
        <v>195095.32000000009</v>
      </c>
      <c r="P523" s="3">
        <v>187411.35</v>
      </c>
      <c r="Q523" s="3">
        <v>161222.85999999999</v>
      </c>
      <c r="R523" s="3">
        <v>186693.61</v>
      </c>
      <c r="S523" s="7">
        <f t="shared" si="8"/>
        <v>2361293.2799999993</v>
      </c>
    </row>
    <row r="524" spans="1:19" ht="27.6" customHeight="1" x14ac:dyDescent="0.25">
      <c r="A524" s="86" t="s">
        <v>213</v>
      </c>
      <c r="B524" s="3">
        <v>382513.01</v>
      </c>
      <c r="C524" s="3">
        <v>349939.08000000007</v>
      </c>
      <c r="D524" s="3">
        <v>406985.71999999968</v>
      </c>
      <c r="E524" s="3">
        <v>410522.91</v>
      </c>
      <c r="F524" s="3">
        <v>470143.59000000032</v>
      </c>
      <c r="G524" s="3">
        <v>460808.52999999962</v>
      </c>
      <c r="H524" s="3">
        <v>483460.62000000081</v>
      </c>
      <c r="I524" s="3">
        <v>499061.83</v>
      </c>
      <c r="J524" s="3">
        <v>477663.51000000042</v>
      </c>
      <c r="K524" s="3">
        <v>487293.61000000028</v>
      </c>
      <c r="L524" s="3">
        <v>475789.53000000009</v>
      </c>
      <c r="M524" s="3">
        <v>484658.07999999973</v>
      </c>
      <c r="N524" s="3">
        <v>434797.01999999979</v>
      </c>
      <c r="O524" s="3">
        <v>436985.81000000029</v>
      </c>
      <c r="P524" s="3">
        <v>462645.85000000038</v>
      </c>
      <c r="Q524" s="3">
        <v>420939.04</v>
      </c>
      <c r="R524" s="3">
        <v>447142.8600000001</v>
      </c>
      <c r="S524" s="7">
        <f t="shared" si="8"/>
        <v>7591350.6000000024</v>
      </c>
    </row>
    <row r="525" spans="1:19" ht="27.6" customHeight="1" x14ac:dyDescent="0.25">
      <c r="A525" s="86" t="s">
        <v>212</v>
      </c>
      <c r="B525" s="3">
        <v>330304.41999999993</v>
      </c>
      <c r="C525" s="3">
        <v>295541.90999999992</v>
      </c>
      <c r="D525" s="3">
        <v>358873.48</v>
      </c>
      <c r="E525" s="3">
        <v>388525.00999999989</v>
      </c>
      <c r="F525" s="3">
        <v>427906.53000000061</v>
      </c>
      <c r="G525" s="3">
        <v>433275.34999999969</v>
      </c>
      <c r="H525" s="3">
        <v>443184.40000000008</v>
      </c>
      <c r="I525" s="3">
        <v>432409.8200000003</v>
      </c>
      <c r="J525" s="3">
        <v>417545.62999999977</v>
      </c>
      <c r="K525" s="3">
        <v>469673.74000000028</v>
      </c>
      <c r="L525" s="3">
        <v>367709.52000000031</v>
      </c>
      <c r="M525" s="3">
        <v>377407.47999999992</v>
      </c>
      <c r="N525" s="3">
        <v>356997.76000000013</v>
      </c>
      <c r="O525" s="3">
        <v>346657.49000000011</v>
      </c>
      <c r="P525" s="3">
        <v>387285.71000000008</v>
      </c>
      <c r="Q525" s="3">
        <v>361927.92</v>
      </c>
      <c r="R525" s="3">
        <v>368640.84</v>
      </c>
      <c r="S525" s="7">
        <f t="shared" si="8"/>
        <v>6563867.0099999998</v>
      </c>
    </row>
    <row r="526" spans="1:19" ht="27.6" customHeight="1" x14ac:dyDescent="0.25">
      <c r="A526" s="86" t="s">
        <v>211</v>
      </c>
      <c r="B526" s="3">
        <v>17816.93</v>
      </c>
      <c r="C526" s="3">
        <v>14269.68</v>
      </c>
      <c r="D526" s="3">
        <v>15279.59</v>
      </c>
      <c r="E526" s="3">
        <v>23136.54</v>
      </c>
      <c r="F526" s="3">
        <v>27100.18</v>
      </c>
      <c r="G526" s="3">
        <v>24845.66</v>
      </c>
      <c r="H526" s="3">
        <v>31050.19000000001</v>
      </c>
      <c r="I526" s="3">
        <v>28055.660000000011</v>
      </c>
      <c r="J526" s="3">
        <v>12345.26</v>
      </c>
      <c r="K526" s="3">
        <v>14053.61</v>
      </c>
      <c r="L526" s="3">
        <v>10294.02</v>
      </c>
      <c r="M526" s="3">
        <v>11458.23</v>
      </c>
      <c r="N526" s="3">
        <v>9681.0400000000027</v>
      </c>
      <c r="O526" s="3">
        <v>8941.2800000000007</v>
      </c>
      <c r="P526" s="3">
        <v>10561.12</v>
      </c>
      <c r="Q526" s="3">
        <v>11052.5</v>
      </c>
      <c r="R526" s="3">
        <v>12451.47</v>
      </c>
      <c r="S526" s="7">
        <f t="shared" si="8"/>
        <v>282392.95999999996</v>
      </c>
    </row>
    <row r="527" spans="1:19" ht="27.6" customHeight="1" x14ac:dyDescent="0.25">
      <c r="A527" s="86" t="s">
        <v>210</v>
      </c>
      <c r="B527" s="3">
        <v>314508.22000000009</v>
      </c>
      <c r="C527" s="3">
        <v>281003.02000000008</v>
      </c>
      <c r="D527" s="3">
        <v>316412.92999999982</v>
      </c>
      <c r="E527" s="3">
        <v>329934.6299999996</v>
      </c>
      <c r="F527" s="3">
        <v>340764.00999999972</v>
      </c>
      <c r="G527" s="3">
        <v>332703.11999999982</v>
      </c>
      <c r="H527" s="3">
        <v>343390.37999999977</v>
      </c>
      <c r="I527" s="3">
        <v>346337.89</v>
      </c>
      <c r="J527" s="3">
        <v>345405.39999999991</v>
      </c>
      <c r="K527" s="3">
        <v>359569.73999999982</v>
      </c>
      <c r="L527" s="3">
        <v>343947.62000000011</v>
      </c>
      <c r="M527" s="3">
        <v>342805.63000000018</v>
      </c>
      <c r="N527" s="3">
        <v>307061</v>
      </c>
      <c r="O527" s="3">
        <v>303913.93</v>
      </c>
      <c r="P527" s="3">
        <v>325446.71000000049</v>
      </c>
      <c r="Q527" s="3">
        <v>293457.45000000013</v>
      </c>
      <c r="R527" s="3">
        <v>318888.05</v>
      </c>
      <c r="S527" s="7">
        <f t="shared" si="8"/>
        <v>5545549.7300000004</v>
      </c>
    </row>
    <row r="528" spans="1:19" ht="27.6" customHeight="1" x14ac:dyDescent="0.25">
      <c r="A528" s="86" t="s">
        <v>209</v>
      </c>
      <c r="B528" s="3">
        <v>449195.4500000003</v>
      </c>
      <c r="C528" s="3">
        <v>398666.46</v>
      </c>
      <c r="D528" s="3">
        <v>455351.46000000008</v>
      </c>
      <c r="E528" s="3">
        <v>471993.53000000032</v>
      </c>
      <c r="F528" s="3">
        <v>492790.96000000008</v>
      </c>
      <c r="G528" s="3">
        <v>499872.78</v>
      </c>
      <c r="H528" s="3">
        <v>525418.79</v>
      </c>
      <c r="I528" s="3">
        <v>526052.7799999998</v>
      </c>
      <c r="J528" s="3">
        <v>507652.81000000011</v>
      </c>
      <c r="K528" s="3">
        <v>518676.2099999999</v>
      </c>
      <c r="L528" s="3">
        <v>468073.04999999987</v>
      </c>
      <c r="M528" s="3">
        <v>470599.13000000041</v>
      </c>
      <c r="N528" s="3">
        <v>427204.04</v>
      </c>
      <c r="O528" s="3">
        <v>446403.93000000011</v>
      </c>
      <c r="P528" s="3">
        <v>496354.59999999969</v>
      </c>
      <c r="Q528" s="3">
        <v>460651.85999999958</v>
      </c>
      <c r="R528" s="3">
        <v>504050.96999999962</v>
      </c>
      <c r="S528" s="7">
        <f t="shared" si="8"/>
        <v>8119008.8099999996</v>
      </c>
    </row>
    <row r="529" spans="1:19" ht="27.6" customHeight="1" x14ac:dyDescent="0.25">
      <c r="A529" s="86" t="s">
        <v>208</v>
      </c>
      <c r="B529" s="3">
        <v>95581.530000000101</v>
      </c>
      <c r="C529" s="3">
        <v>89320.770000000048</v>
      </c>
      <c r="D529" s="3">
        <v>111827.45</v>
      </c>
      <c r="E529" s="3">
        <v>95877.010000000009</v>
      </c>
      <c r="F529" s="3">
        <v>91336.73000000001</v>
      </c>
      <c r="G529" s="3">
        <v>84646.959999999934</v>
      </c>
      <c r="H529" s="3">
        <v>83663.689999999988</v>
      </c>
      <c r="I529" s="3">
        <v>90172.030000000013</v>
      </c>
      <c r="J529" s="3">
        <v>86035.620000000097</v>
      </c>
      <c r="K529" s="3">
        <v>88309.329999999973</v>
      </c>
      <c r="L529" s="3">
        <v>88023.970000000016</v>
      </c>
      <c r="M529" s="3">
        <v>89306.769999999975</v>
      </c>
      <c r="N529" s="3">
        <v>84702.61</v>
      </c>
      <c r="O529" s="3">
        <v>86043.219999999958</v>
      </c>
      <c r="P529" s="3">
        <v>93860.199999999968</v>
      </c>
      <c r="Q529" s="3">
        <v>86553.02999999997</v>
      </c>
      <c r="R529" s="3">
        <v>89407.629999999976</v>
      </c>
      <c r="S529" s="7">
        <f t="shared" si="8"/>
        <v>1534668.55</v>
      </c>
    </row>
    <row r="530" spans="1:19" ht="27.6" customHeight="1" x14ac:dyDescent="0.25">
      <c r="A530" s="86" t="s">
        <v>207</v>
      </c>
      <c r="B530" s="3">
        <v>788183.86000000045</v>
      </c>
      <c r="C530" s="3">
        <v>842656.02000000014</v>
      </c>
      <c r="D530" s="3">
        <v>982927.9700000002</v>
      </c>
      <c r="E530" s="3">
        <v>803460.6600000005</v>
      </c>
      <c r="F530" s="3">
        <v>846120.85000000021</v>
      </c>
      <c r="G530" s="3">
        <v>847029.09999999974</v>
      </c>
      <c r="H530" s="3">
        <v>889093.03000000014</v>
      </c>
      <c r="I530" s="3">
        <v>802930.18000000028</v>
      </c>
      <c r="J530" s="3">
        <v>774006.17000000051</v>
      </c>
      <c r="K530" s="3">
        <v>778695.58000000031</v>
      </c>
      <c r="L530" s="3">
        <v>813134.61000000068</v>
      </c>
      <c r="M530" s="3">
        <v>774710.78000000014</v>
      </c>
      <c r="N530" s="3">
        <v>690130.00000000035</v>
      </c>
      <c r="O530" s="3">
        <v>807877.84999999986</v>
      </c>
      <c r="P530" s="3">
        <v>707712.2100000002</v>
      </c>
      <c r="Q530" s="3">
        <v>563163.91000000015</v>
      </c>
      <c r="R530" s="3">
        <v>742119.25999999978</v>
      </c>
      <c r="S530" s="7">
        <f t="shared" si="8"/>
        <v>13453952.040000003</v>
      </c>
    </row>
    <row r="531" spans="1:19" ht="27.6" customHeight="1" x14ac:dyDescent="0.25">
      <c r="A531" s="86" t="s">
        <v>206</v>
      </c>
      <c r="B531" s="3">
        <v>367713.2800000002</v>
      </c>
      <c r="C531" s="3">
        <v>336012.9700000002</v>
      </c>
      <c r="D531" s="3">
        <v>416504.85000000021</v>
      </c>
      <c r="E531" s="3">
        <v>459266.62999999989</v>
      </c>
      <c r="F531" s="3">
        <v>514815.0700000003</v>
      </c>
      <c r="G531" s="3">
        <v>542521.86999999953</v>
      </c>
      <c r="H531" s="3">
        <v>521289.19999999978</v>
      </c>
      <c r="I531" s="3">
        <v>540762.49999999977</v>
      </c>
      <c r="J531" s="3">
        <v>484421.0400000001</v>
      </c>
      <c r="K531" s="3">
        <v>493173.20999999967</v>
      </c>
      <c r="L531" s="3">
        <v>474070.27000000043</v>
      </c>
      <c r="M531" s="3">
        <v>457743.58000000019</v>
      </c>
      <c r="N531" s="3">
        <v>409229.33999999991</v>
      </c>
      <c r="O531" s="3">
        <v>412456.97999999969</v>
      </c>
      <c r="P531" s="3">
        <v>422529.77999999962</v>
      </c>
      <c r="Q531" s="3">
        <v>431907.14000000019</v>
      </c>
      <c r="R531" s="3">
        <v>481854.9200000001</v>
      </c>
      <c r="S531" s="7">
        <f t="shared" si="8"/>
        <v>7766272.6299999999</v>
      </c>
    </row>
    <row r="532" spans="1:19" ht="27.6" customHeight="1" x14ac:dyDescent="0.25">
      <c r="A532" s="86" t="s">
        <v>205</v>
      </c>
      <c r="B532" s="3">
        <v>293759.77999999991</v>
      </c>
      <c r="C532" s="3">
        <v>273821.97999999957</v>
      </c>
      <c r="D532" s="3">
        <v>312753.47000000032</v>
      </c>
      <c r="E532" s="3">
        <v>336219.95999999979</v>
      </c>
      <c r="F532" s="3">
        <v>366696.30999999959</v>
      </c>
      <c r="G532" s="3">
        <v>391706.74</v>
      </c>
      <c r="H532" s="3">
        <v>379593.03999999969</v>
      </c>
      <c r="I532" s="3">
        <v>393721.35999999981</v>
      </c>
      <c r="J532" s="3">
        <v>364032.27000000008</v>
      </c>
      <c r="K532" s="3">
        <v>388125.15</v>
      </c>
      <c r="L532" s="3">
        <v>375752.42999999988</v>
      </c>
      <c r="M532" s="3">
        <v>375256.43000000023</v>
      </c>
      <c r="N532" s="3">
        <v>342947.75000000012</v>
      </c>
      <c r="O532" s="3">
        <v>324916.69000000029</v>
      </c>
      <c r="P532" s="3">
        <v>339374.37999999989</v>
      </c>
      <c r="Q532" s="3">
        <v>312809.03000000009</v>
      </c>
      <c r="R532" s="3">
        <v>343832.40999999992</v>
      </c>
      <c r="S532" s="7">
        <f t="shared" si="8"/>
        <v>5915319.1799999997</v>
      </c>
    </row>
    <row r="533" spans="1:19" ht="27.6" customHeight="1" x14ac:dyDescent="0.25">
      <c r="A533" s="86" t="s">
        <v>204</v>
      </c>
      <c r="B533" s="3">
        <v>211766.59</v>
      </c>
      <c r="C533" s="3">
        <v>204453.9599999995</v>
      </c>
      <c r="D533" s="3">
        <v>234074.03000000009</v>
      </c>
      <c r="E533" s="3">
        <v>241995.09999999989</v>
      </c>
      <c r="F533" s="3">
        <v>256065.6700000001</v>
      </c>
      <c r="G533" s="3">
        <v>276596.89000000019</v>
      </c>
      <c r="H533" s="3">
        <v>287771.55000000022</v>
      </c>
      <c r="I533" s="3">
        <v>284102.89000000007</v>
      </c>
      <c r="J533" s="3">
        <v>259772.2</v>
      </c>
      <c r="K533" s="3">
        <v>276290.97000000009</v>
      </c>
      <c r="L533" s="3">
        <v>263202.08</v>
      </c>
      <c r="M533" s="3">
        <v>266156.5300000002</v>
      </c>
      <c r="N533" s="3">
        <v>218843.2699999999</v>
      </c>
      <c r="O533" s="3">
        <v>241692.37000000011</v>
      </c>
      <c r="P533" s="3">
        <v>258288.95999999979</v>
      </c>
      <c r="Q533" s="3">
        <v>226088.88000000041</v>
      </c>
      <c r="R533" s="3">
        <v>241940.40000000011</v>
      </c>
      <c r="S533" s="7">
        <f t="shared" si="8"/>
        <v>4249102.3400000017</v>
      </c>
    </row>
    <row r="534" spans="1:19" ht="27.6" customHeight="1" x14ac:dyDescent="0.25">
      <c r="A534" s="86" t="s">
        <v>203</v>
      </c>
      <c r="B534" s="3">
        <v>182326.76</v>
      </c>
      <c r="C534" s="3">
        <v>183895.67999999999</v>
      </c>
      <c r="D534" s="3">
        <v>199552.72000000009</v>
      </c>
      <c r="E534" s="3">
        <v>219085.5400000001</v>
      </c>
      <c r="F534" s="3">
        <v>201600.7</v>
      </c>
      <c r="G534" s="3">
        <v>205420.0499999999</v>
      </c>
      <c r="H534" s="3">
        <v>243608.71999999991</v>
      </c>
      <c r="I534" s="3">
        <v>254349.45999999979</v>
      </c>
      <c r="J534" s="3">
        <v>249507.06</v>
      </c>
      <c r="K534" s="3">
        <v>275833.96999999991</v>
      </c>
      <c r="L534" s="3">
        <v>275931.93000000011</v>
      </c>
      <c r="M534" s="3">
        <v>276046.58</v>
      </c>
      <c r="N534" s="3">
        <v>246239.33</v>
      </c>
      <c r="O534" s="3">
        <v>269685.6500000002</v>
      </c>
      <c r="P534" s="3">
        <v>318903.64</v>
      </c>
      <c r="Q534" s="3">
        <v>245984.69</v>
      </c>
      <c r="R534" s="3">
        <v>259655.97999999981</v>
      </c>
      <c r="S534" s="7">
        <f t="shared" si="8"/>
        <v>4107628.4600000004</v>
      </c>
    </row>
    <row r="535" spans="1:19" ht="27.6" customHeight="1" x14ac:dyDescent="0.25">
      <c r="A535" s="86" t="s">
        <v>202</v>
      </c>
      <c r="B535" s="3">
        <v>169028.51</v>
      </c>
      <c r="C535" s="3">
        <v>158467.61999999991</v>
      </c>
      <c r="D535" s="3">
        <v>161517.93999999989</v>
      </c>
      <c r="E535" s="3">
        <v>197363.87999999989</v>
      </c>
      <c r="F535" s="3">
        <v>184110.7000000001</v>
      </c>
      <c r="G535" s="3">
        <v>204695.69000000009</v>
      </c>
      <c r="H535" s="3">
        <v>223718.42000000019</v>
      </c>
      <c r="I535" s="3">
        <v>209079.3</v>
      </c>
      <c r="J535" s="3">
        <v>191051.93</v>
      </c>
      <c r="K535" s="3">
        <v>212435.09000000011</v>
      </c>
      <c r="L535" s="3">
        <v>185092.02</v>
      </c>
      <c r="M535" s="3">
        <v>193206.91</v>
      </c>
      <c r="N535" s="3">
        <v>170511.69</v>
      </c>
      <c r="O535" s="3">
        <v>180672.1399999999</v>
      </c>
      <c r="P535" s="3">
        <v>230801.8199999998</v>
      </c>
      <c r="Q535" s="3">
        <v>215430.58</v>
      </c>
      <c r="R535" s="3">
        <v>201812.68999999989</v>
      </c>
      <c r="S535" s="7">
        <f t="shared" si="8"/>
        <v>3288996.9299999997</v>
      </c>
    </row>
    <row r="536" spans="1:19" ht="27.6" customHeight="1" x14ac:dyDescent="0.25">
      <c r="A536" s="86" t="s">
        <v>201</v>
      </c>
      <c r="B536" s="3">
        <v>284638.21000000002</v>
      </c>
      <c r="C536" s="3">
        <v>261061.04999999981</v>
      </c>
      <c r="D536" s="3">
        <v>286857.98999999987</v>
      </c>
      <c r="E536" s="3">
        <v>287796.84000000032</v>
      </c>
      <c r="F536" s="3">
        <v>321042.08</v>
      </c>
      <c r="G536" s="3">
        <v>321804.11999999959</v>
      </c>
      <c r="H536" s="3">
        <v>322241.22999999957</v>
      </c>
      <c r="I536" s="3">
        <v>317813.6399999999</v>
      </c>
      <c r="J536" s="3">
        <v>322279.0399999998</v>
      </c>
      <c r="K536" s="3">
        <v>333366.51</v>
      </c>
      <c r="L536" s="3">
        <v>323216.78000000003</v>
      </c>
      <c r="M536" s="3">
        <v>321101.0799999999</v>
      </c>
      <c r="N536" s="3">
        <v>286527.93</v>
      </c>
      <c r="O536" s="3">
        <v>284396.81</v>
      </c>
      <c r="P536" s="3">
        <v>285747.13000000018</v>
      </c>
      <c r="Q536" s="3">
        <v>250780.0800000001</v>
      </c>
      <c r="R536" s="3">
        <v>266918.75999999978</v>
      </c>
      <c r="S536" s="7">
        <f t="shared" si="8"/>
        <v>5077589.2799999993</v>
      </c>
    </row>
    <row r="537" spans="1:19" ht="27.6" customHeight="1" x14ac:dyDescent="0.25">
      <c r="A537" s="86" t="s">
        <v>200</v>
      </c>
      <c r="B537" s="3">
        <v>554983.93999999994</v>
      </c>
      <c r="C537" s="3">
        <v>535473.94999999937</v>
      </c>
      <c r="D537" s="3">
        <v>613142.39000000025</v>
      </c>
      <c r="E537" s="3">
        <v>683658.39000000013</v>
      </c>
      <c r="F537" s="3">
        <v>702831.98999999964</v>
      </c>
      <c r="G537" s="3">
        <v>723734.37000000058</v>
      </c>
      <c r="H537" s="3">
        <v>719173.67000000016</v>
      </c>
      <c r="I537" s="3">
        <v>714703.40999999992</v>
      </c>
      <c r="J537" s="3">
        <v>683483.31000000017</v>
      </c>
      <c r="K537" s="3">
        <v>726483.67999999959</v>
      </c>
      <c r="L537" s="3">
        <v>574452.97</v>
      </c>
      <c r="M537" s="3">
        <v>552462.85999999975</v>
      </c>
      <c r="N537" s="3">
        <v>521314.22999999992</v>
      </c>
      <c r="O537" s="3">
        <v>531541.56000000017</v>
      </c>
      <c r="P537" s="3">
        <v>563367.42000000051</v>
      </c>
      <c r="Q537" s="3">
        <v>509760.32000000012</v>
      </c>
      <c r="R537" s="3">
        <v>551022.64999999979</v>
      </c>
      <c r="S537" s="7">
        <f t="shared" si="8"/>
        <v>10461591.109999999</v>
      </c>
    </row>
    <row r="538" spans="1:19" ht="27.6" customHeight="1" x14ac:dyDescent="0.25">
      <c r="A538" s="86" t="s">
        <v>199</v>
      </c>
      <c r="B538" s="3">
        <v>194894.8999999997</v>
      </c>
      <c r="C538" s="3">
        <v>177816.8299999999</v>
      </c>
      <c r="D538" s="3">
        <v>211585.34000000011</v>
      </c>
      <c r="E538" s="3">
        <v>202874.99</v>
      </c>
      <c r="F538" s="3">
        <v>245967.12999999971</v>
      </c>
      <c r="G538" s="3">
        <v>248091.2900000001</v>
      </c>
      <c r="H538" s="3">
        <v>255394.2900000001</v>
      </c>
      <c r="I538" s="3">
        <v>255055.9599999999</v>
      </c>
      <c r="J538" s="3">
        <v>251789.62999999989</v>
      </c>
      <c r="K538" s="3">
        <v>262003.91000000009</v>
      </c>
      <c r="L538" s="3">
        <v>251039.22000000009</v>
      </c>
      <c r="M538" s="3">
        <v>263069.43000000011</v>
      </c>
      <c r="N538" s="3">
        <v>233484.97000000009</v>
      </c>
      <c r="O538" s="3">
        <v>248651.27000000019</v>
      </c>
      <c r="P538" s="3">
        <v>249027.44999999981</v>
      </c>
      <c r="Q538" s="3">
        <v>209537.24000000031</v>
      </c>
      <c r="R538" s="3">
        <v>226413.74999999991</v>
      </c>
      <c r="S538" s="7">
        <f t="shared" si="8"/>
        <v>3986697.6</v>
      </c>
    </row>
    <row r="539" spans="1:19" ht="27.6" customHeight="1" x14ac:dyDescent="0.25">
      <c r="A539" s="86" t="s">
        <v>198</v>
      </c>
      <c r="B539" s="3">
        <v>485383.79999999981</v>
      </c>
      <c r="C539" s="3">
        <v>470726.43999999983</v>
      </c>
      <c r="D539" s="3">
        <v>528666.99000000011</v>
      </c>
      <c r="E539" s="3">
        <v>561698.20000000007</v>
      </c>
      <c r="F539" s="3">
        <v>594869.08000000031</v>
      </c>
      <c r="G539" s="3">
        <v>612658.62999999977</v>
      </c>
      <c r="H539" s="3">
        <v>633638.2799999991</v>
      </c>
      <c r="I539" s="3">
        <v>640053.81999999995</v>
      </c>
      <c r="J539" s="3">
        <v>607312.92000000039</v>
      </c>
      <c r="K539" s="3">
        <v>637336.73999999976</v>
      </c>
      <c r="L539" s="3">
        <v>564493.81999999995</v>
      </c>
      <c r="M539" s="3">
        <v>542679.17000000016</v>
      </c>
      <c r="N539" s="3">
        <v>509699.36999999988</v>
      </c>
      <c r="O539" s="3">
        <v>503089.15000000031</v>
      </c>
      <c r="P539" s="3">
        <v>567883.11</v>
      </c>
      <c r="Q539" s="3">
        <v>555749.03000000014</v>
      </c>
      <c r="R539" s="3">
        <v>615526.46000000043</v>
      </c>
      <c r="S539" s="7">
        <f t="shared" si="8"/>
        <v>9631465.0100000016</v>
      </c>
    </row>
    <row r="540" spans="1:19" ht="27.6" customHeight="1" x14ac:dyDescent="0.25">
      <c r="A540" s="86" t="s">
        <v>197</v>
      </c>
      <c r="B540" s="3">
        <v>291874.13999999978</v>
      </c>
      <c r="C540" s="3">
        <v>294505.36999999959</v>
      </c>
      <c r="D540" s="3">
        <v>296715.17999999982</v>
      </c>
      <c r="E540" s="3">
        <v>245073.96999999991</v>
      </c>
      <c r="F540" s="3">
        <v>247124</v>
      </c>
      <c r="G540" s="3">
        <v>206702.45</v>
      </c>
      <c r="H540" s="3">
        <v>206775.84</v>
      </c>
      <c r="I540" s="3">
        <v>194232.08999999979</v>
      </c>
      <c r="J540" s="3">
        <v>200548.65999999989</v>
      </c>
      <c r="K540" s="3">
        <v>207638.5399999998</v>
      </c>
      <c r="L540" s="3">
        <v>167915.83999999991</v>
      </c>
      <c r="M540" s="3">
        <v>199331.53999999989</v>
      </c>
      <c r="N540" s="3">
        <v>170855.25</v>
      </c>
      <c r="O540" s="3">
        <v>179650.34999999969</v>
      </c>
      <c r="P540" s="3">
        <v>191587.29</v>
      </c>
      <c r="Q540" s="3">
        <v>168658.2099999999</v>
      </c>
      <c r="R540" s="3">
        <v>167814.27999999991</v>
      </c>
      <c r="S540" s="7">
        <f t="shared" si="8"/>
        <v>3637002.9999999977</v>
      </c>
    </row>
    <row r="541" spans="1:19" ht="27.6" customHeight="1" x14ac:dyDescent="0.25">
      <c r="A541" s="86" t="s">
        <v>196</v>
      </c>
      <c r="B541" s="3">
        <v>394137.37</v>
      </c>
      <c r="C541" s="3">
        <v>397880.23000000027</v>
      </c>
      <c r="D541" s="3">
        <v>500364.71</v>
      </c>
      <c r="E541" s="3">
        <v>489113.05000000028</v>
      </c>
      <c r="F541" s="3">
        <v>482354.93000000052</v>
      </c>
      <c r="G541" s="3">
        <v>495802.98000000039</v>
      </c>
      <c r="H541" s="3">
        <v>506613.77</v>
      </c>
      <c r="I541" s="3">
        <v>511692.72000000079</v>
      </c>
      <c r="J541" s="3">
        <v>526613.29999999993</v>
      </c>
      <c r="K541" s="3">
        <v>536850.14000000013</v>
      </c>
      <c r="L541" s="3">
        <v>305447.23999999987</v>
      </c>
      <c r="M541" s="3">
        <v>259921.64000000019</v>
      </c>
      <c r="N541" s="3">
        <v>214795.38</v>
      </c>
      <c r="O541" s="3">
        <v>245322.62</v>
      </c>
      <c r="P541" s="3">
        <v>276748.08000000019</v>
      </c>
      <c r="Q541" s="3">
        <v>248959.8299999999</v>
      </c>
      <c r="R541" s="3">
        <v>252264.24999999991</v>
      </c>
      <c r="S541" s="7">
        <f t="shared" si="8"/>
        <v>6644882.2400000039</v>
      </c>
    </row>
    <row r="542" spans="1:19" ht="27.6" customHeight="1" x14ac:dyDescent="0.25">
      <c r="A542" s="86" t="s">
        <v>195</v>
      </c>
      <c r="B542" s="3">
        <v>257695.86</v>
      </c>
      <c r="C542" s="3">
        <v>270755.06999999977</v>
      </c>
      <c r="D542" s="3">
        <v>316099.90999999968</v>
      </c>
      <c r="E542" s="3">
        <v>370386.46999999968</v>
      </c>
      <c r="F542" s="3">
        <v>374570</v>
      </c>
      <c r="G542" s="3">
        <v>368294.23999999941</v>
      </c>
      <c r="H542" s="3">
        <v>337269.89999999979</v>
      </c>
      <c r="I542" s="3">
        <v>343856.68999999989</v>
      </c>
      <c r="J542" s="3">
        <v>349047.33999999991</v>
      </c>
      <c r="K542" s="3">
        <v>375948.43999999989</v>
      </c>
      <c r="L542" s="3">
        <v>333114.13000000053</v>
      </c>
      <c r="M542" s="3">
        <v>313537.8600000001</v>
      </c>
      <c r="N542" s="3">
        <v>329105.67</v>
      </c>
      <c r="O542" s="3">
        <v>351379.68</v>
      </c>
      <c r="P542" s="3">
        <v>310722.64</v>
      </c>
      <c r="Q542" s="3">
        <v>191935.29000000021</v>
      </c>
      <c r="R542" s="3">
        <v>190563.0800000001</v>
      </c>
      <c r="S542" s="7">
        <f t="shared" si="8"/>
        <v>5384282.2699999977</v>
      </c>
    </row>
    <row r="543" spans="1:19" ht="27.6" customHeight="1" x14ac:dyDescent="0.25">
      <c r="A543" s="86" t="s">
        <v>194</v>
      </c>
      <c r="B543" s="3">
        <v>380055.60999999993</v>
      </c>
      <c r="C543" s="3">
        <v>348455.81000000011</v>
      </c>
      <c r="D543" s="3">
        <v>403409.56999999989</v>
      </c>
      <c r="E543" s="3">
        <v>440481.29999999981</v>
      </c>
      <c r="F543" s="3">
        <v>426488.4499999999</v>
      </c>
      <c r="G543" s="3">
        <v>443200.8600000001</v>
      </c>
      <c r="H543" s="3">
        <v>459885.73999999953</v>
      </c>
      <c r="I543" s="3">
        <v>470708.79999999987</v>
      </c>
      <c r="J543" s="3">
        <v>450411</v>
      </c>
      <c r="K543" s="3">
        <v>470437.43000000011</v>
      </c>
      <c r="L543" s="3">
        <v>440193.94000000012</v>
      </c>
      <c r="M543" s="3">
        <v>433525.20000000019</v>
      </c>
      <c r="N543" s="3">
        <v>384855.15</v>
      </c>
      <c r="O543" s="3">
        <v>396498.84999999951</v>
      </c>
      <c r="P543" s="3">
        <v>428000.06999999948</v>
      </c>
      <c r="Q543" s="3">
        <v>390201.84000000008</v>
      </c>
      <c r="R543" s="3">
        <v>426768.92000000022</v>
      </c>
      <c r="S543" s="7">
        <f t="shared" si="8"/>
        <v>7193578.5399999982</v>
      </c>
    </row>
    <row r="544" spans="1:19" ht="27.6" customHeight="1" x14ac:dyDescent="0.25">
      <c r="A544" s="86" t="s">
        <v>193</v>
      </c>
      <c r="B544" s="3">
        <v>352691.00999999989</v>
      </c>
      <c r="C544" s="3">
        <v>319745.99000000022</v>
      </c>
      <c r="D544" s="3">
        <v>378796.82000000012</v>
      </c>
      <c r="E544" s="3">
        <v>362544.44000000012</v>
      </c>
      <c r="F544" s="3">
        <v>412172.73</v>
      </c>
      <c r="G544" s="3">
        <v>385153.93000000028</v>
      </c>
      <c r="H544" s="3">
        <v>425918.74999999942</v>
      </c>
      <c r="I544" s="3">
        <v>428725.31000000017</v>
      </c>
      <c r="J544" s="3">
        <v>414046.90999999992</v>
      </c>
      <c r="K544" s="3">
        <v>438059.39000000007</v>
      </c>
      <c r="L544" s="3">
        <v>402515.59999999992</v>
      </c>
      <c r="M544" s="3">
        <v>408343.1999999999</v>
      </c>
      <c r="N544" s="3">
        <v>353157.38000000012</v>
      </c>
      <c r="O544" s="3">
        <v>353520.5300000002</v>
      </c>
      <c r="P544" s="3">
        <v>383335.8</v>
      </c>
      <c r="Q544" s="3">
        <v>329048.41000000009</v>
      </c>
      <c r="R544" s="3">
        <v>327082.93</v>
      </c>
      <c r="S544" s="7">
        <f t="shared" si="8"/>
        <v>6474859.1300000008</v>
      </c>
    </row>
    <row r="545" spans="1:19" ht="27.6" customHeight="1" x14ac:dyDescent="0.25">
      <c r="A545" s="86" t="s">
        <v>192</v>
      </c>
      <c r="B545" s="3">
        <v>430916.47999999992</v>
      </c>
      <c r="C545" s="3">
        <v>421076.77999999991</v>
      </c>
      <c r="D545" s="3">
        <v>503069.99999999988</v>
      </c>
      <c r="E545" s="3">
        <v>537902.07000000007</v>
      </c>
      <c r="F545" s="3">
        <v>548661.36000000022</v>
      </c>
      <c r="G545" s="3">
        <v>566316.54999999923</v>
      </c>
      <c r="H545" s="3">
        <v>563717.10999999975</v>
      </c>
      <c r="I545" s="3">
        <v>571503.98</v>
      </c>
      <c r="J545" s="3">
        <v>547375.41999999958</v>
      </c>
      <c r="K545" s="3">
        <v>560237.84999999974</v>
      </c>
      <c r="L545" s="3">
        <v>518477.79000000033</v>
      </c>
      <c r="M545" s="3">
        <v>540949.29</v>
      </c>
      <c r="N545" s="3">
        <v>466593.49999999983</v>
      </c>
      <c r="O545" s="3">
        <v>476572.89</v>
      </c>
      <c r="P545" s="3">
        <v>506614.73999999982</v>
      </c>
      <c r="Q545" s="3">
        <v>445405.6799999997</v>
      </c>
      <c r="R545" s="3">
        <v>498395.06000000011</v>
      </c>
      <c r="S545" s="7">
        <f t="shared" si="8"/>
        <v>8703786.5499999989</v>
      </c>
    </row>
    <row r="546" spans="1:19" ht="27.6" customHeight="1" x14ac:dyDescent="0.25">
      <c r="A546" s="86" t="s">
        <v>191</v>
      </c>
      <c r="B546" s="3">
        <v>456744.65999999992</v>
      </c>
      <c r="C546" s="3">
        <v>472538.63999999972</v>
      </c>
      <c r="D546" s="3">
        <v>566724.51000000047</v>
      </c>
      <c r="E546" s="3">
        <v>566567.84</v>
      </c>
      <c r="F546" s="3">
        <v>598966.4499999996</v>
      </c>
      <c r="G546" s="3">
        <v>583173.0699999996</v>
      </c>
      <c r="H546" s="3">
        <v>620567.42000000027</v>
      </c>
      <c r="I546" s="3">
        <v>606906.17999999947</v>
      </c>
      <c r="J546" s="3">
        <v>575947.19999999984</v>
      </c>
      <c r="K546" s="3">
        <v>580401.66000000015</v>
      </c>
      <c r="L546" s="3">
        <v>549601.78999999957</v>
      </c>
      <c r="M546" s="3">
        <v>555403.34999999974</v>
      </c>
      <c r="N546" s="3">
        <v>484036.26000000018</v>
      </c>
      <c r="O546" s="3">
        <v>490194.44</v>
      </c>
      <c r="P546" s="3">
        <v>241727.09</v>
      </c>
      <c r="Q546" s="3">
        <v>29209.149999999991</v>
      </c>
      <c r="R546" s="3">
        <v>35757.800000000003</v>
      </c>
      <c r="S546" s="7">
        <f t="shared" si="8"/>
        <v>8014467.5099999979</v>
      </c>
    </row>
    <row r="547" spans="1:19" ht="27.6" customHeight="1" x14ac:dyDescent="0.25">
      <c r="A547" s="86" t="s">
        <v>190</v>
      </c>
      <c r="B547" s="3">
        <v>455109.58999999991</v>
      </c>
      <c r="C547" s="3">
        <v>408905.34999999969</v>
      </c>
      <c r="D547" s="3">
        <v>464446.79999999981</v>
      </c>
      <c r="E547" s="3">
        <v>529588.6800000004</v>
      </c>
      <c r="F547" s="3">
        <v>547985.70999999985</v>
      </c>
      <c r="G547" s="3">
        <v>533358.44000000029</v>
      </c>
      <c r="H547" s="3">
        <v>547614.62999999989</v>
      </c>
      <c r="I547" s="3">
        <v>565116.62</v>
      </c>
      <c r="J547" s="3">
        <v>535286.31000000017</v>
      </c>
      <c r="K547" s="3">
        <v>550043.03000000014</v>
      </c>
      <c r="L547" s="3">
        <v>537814.69999999995</v>
      </c>
      <c r="M547" s="3">
        <v>523656.13000000012</v>
      </c>
      <c r="N547" s="3">
        <v>479318.4499999996</v>
      </c>
      <c r="O547" s="3">
        <v>481531.66000000009</v>
      </c>
      <c r="P547" s="3">
        <v>509363.73</v>
      </c>
      <c r="Q547" s="3">
        <v>487386.42</v>
      </c>
      <c r="R547" s="3">
        <v>501182.26</v>
      </c>
      <c r="S547" s="7">
        <f t="shared" si="8"/>
        <v>8657708.5099999998</v>
      </c>
    </row>
    <row r="548" spans="1:19" ht="27.6" customHeight="1" x14ac:dyDescent="0.25">
      <c r="A548" s="86" t="s">
        <v>674</v>
      </c>
      <c r="B548" s="3">
        <v>365588.86</v>
      </c>
      <c r="C548" s="3">
        <v>348933.1</v>
      </c>
      <c r="D548" s="3">
        <v>375800.95000000019</v>
      </c>
      <c r="E548" s="3">
        <v>368233.6</v>
      </c>
      <c r="F548" s="3">
        <v>435336.12000000023</v>
      </c>
      <c r="G548" s="3">
        <v>405527.81000000011</v>
      </c>
      <c r="H548" s="3">
        <v>437546.36999999959</v>
      </c>
      <c r="I548" s="3">
        <v>426992.42000000027</v>
      </c>
      <c r="J548" s="3">
        <v>371711.68000000028</v>
      </c>
      <c r="K548" s="3">
        <v>399480.06999999989</v>
      </c>
      <c r="L548" s="3">
        <v>354534.00999999989</v>
      </c>
      <c r="M548" s="3">
        <v>361996.87000000029</v>
      </c>
      <c r="N548" s="3">
        <v>350000.05999999959</v>
      </c>
      <c r="O548" s="3">
        <v>335523.3</v>
      </c>
      <c r="P548" s="3">
        <v>198399.8900000001</v>
      </c>
      <c r="Q548" s="3">
        <v>66140.089999999982</v>
      </c>
      <c r="R548" s="3">
        <v>72058.099999999991</v>
      </c>
      <c r="S548" s="7">
        <f t="shared" si="8"/>
        <v>5673803.2999999989</v>
      </c>
    </row>
    <row r="549" spans="1:19" ht="27.6" customHeight="1" x14ac:dyDescent="0.25">
      <c r="A549" s="86" t="s">
        <v>673</v>
      </c>
      <c r="B549" s="3">
        <v>215359.28000000009</v>
      </c>
      <c r="C549" s="3">
        <v>191598.7699999999</v>
      </c>
      <c r="D549" s="3">
        <v>214316.28999999989</v>
      </c>
      <c r="E549" s="3">
        <v>241187.93000000011</v>
      </c>
      <c r="F549" s="3">
        <v>263285.81</v>
      </c>
      <c r="G549" s="3">
        <v>274471.78999999992</v>
      </c>
      <c r="H549" s="3">
        <v>305013.36000000022</v>
      </c>
      <c r="I549" s="3">
        <v>326030.46999999997</v>
      </c>
      <c r="J549" s="3">
        <v>281185.07999999973</v>
      </c>
      <c r="K549" s="3">
        <v>261556.81</v>
      </c>
      <c r="L549" s="3">
        <v>238204.35</v>
      </c>
      <c r="M549" s="3">
        <v>227576.14999999991</v>
      </c>
      <c r="N549" s="3">
        <v>193598.2500000002</v>
      </c>
      <c r="O549" s="3">
        <v>206082.90000000011</v>
      </c>
      <c r="P549" s="3">
        <v>222103.31999999989</v>
      </c>
      <c r="Q549" s="3">
        <v>200324.54</v>
      </c>
      <c r="R549" s="3">
        <v>232634.2200000002</v>
      </c>
      <c r="S549" s="7">
        <f t="shared" si="8"/>
        <v>4094529.3200000003</v>
      </c>
    </row>
    <row r="550" spans="1:19" ht="27.6" customHeight="1" x14ac:dyDescent="0.25">
      <c r="A550" s="86" t="s">
        <v>672</v>
      </c>
      <c r="B550" s="3">
        <v>393175.60000000021</v>
      </c>
      <c r="C550" s="3">
        <v>363946.56999999989</v>
      </c>
      <c r="D550" s="3">
        <v>390997.24999999988</v>
      </c>
      <c r="E550" s="3">
        <v>427408.58000000007</v>
      </c>
      <c r="F550" s="3">
        <v>449057.70000000013</v>
      </c>
      <c r="G550" s="3">
        <v>410408.20000000013</v>
      </c>
      <c r="H550" s="3">
        <v>499695.70999999979</v>
      </c>
      <c r="I550" s="3">
        <v>501858.14000000007</v>
      </c>
      <c r="J550" s="3">
        <v>472170.38000000018</v>
      </c>
      <c r="K550" s="3">
        <v>519872.88000000053</v>
      </c>
      <c r="L550" s="3">
        <v>436874.77000000008</v>
      </c>
      <c r="M550" s="3">
        <v>402797.22000000009</v>
      </c>
      <c r="N550" s="3">
        <v>372789.2100000002</v>
      </c>
      <c r="O550" s="3">
        <v>400817.74</v>
      </c>
      <c r="P550" s="3">
        <v>428234.94000000012</v>
      </c>
      <c r="Q550" s="3">
        <v>401946.43999999959</v>
      </c>
      <c r="R550" s="3">
        <v>392314.58999999968</v>
      </c>
      <c r="S550" s="7">
        <f t="shared" si="8"/>
        <v>7264365.9200000018</v>
      </c>
    </row>
    <row r="551" spans="1:19" ht="27.6" customHeight="1" x14ac:dyDescent="0.25">
      <c r="A551" s="86" t="s">
        <v>671</v>
      </c>
      <c r="B551" s="3">
        <v>695243.58</v>
      </c>
      <c r="C551" s="3">
        <v>802706.33000000042</v>
      </c>
      <c r="D551" s="3">
        <v>946366.55999999994</v>
      </c>
      <c r="E551" s="3">
        <v>958708.87999999966</v>
      </c>
      <c r="F551" s="3">
        <v>823720.95000000042</v>
      </c>
      <c r="G551" s="3">
        <v>872755.19</v>
      </c>
      <c r="H551" s="3">
        <v>864130.91</v>
      </c>
      <c r="I551" s="3">
        <v>849141.04999999981</v>
      </c>
      <c r="J551" s="3">
        <v>780765.65999999992</v>
      </c>
      <c r="K551" s="3">
        <v>882669.56999999983</v>
      </c>
      <c r="L551" s="3">
        <v>842664.21000000043</v>
      </c>
      <c r="M551" s="3">
        <v>774819.54000000062</v>
      </c>
      <c r="N551" s="3">
        <v>654422.39000000025</v>
      </c>
      <c r="O551" s="3">
        <v>866613.31999999983</v>
      </c>
      <c r="P551" s="3">
        <v>767231.44000000006</v>
      </c>
      <c r="Q551" s="3">
        <v>440576.68</v>
      </c>
      <c r="R551" s="3">
        <v>362897.6</v>
      </c>
      <c r="S551" s="7">
        <f t="shared" si="8"/>
        <v>13185433.860000001</v>
      </c>
    </row>
    <row r="552" spans="1:19" ht="27.6" customHeight="1" x14ac:dyDescent="0.25">
      <c r="A552" s="86" t="s">
        <v>670</v>
      </c>
      <c r="B552" s="3">
        <v>510062.51000000071</v>
      </c>
      <c r="C552" s="3">
        <v>454386.47999999952</v>
      </c>
      <c r="D552" s="3">
        <v>491852.86999999982</v>
      </c>
      <c r="E552" s="3">
        <v>517482.03999999992</v>
      </c>
      <c r="F552" s="3">
        <v>522963.04999999952</v>
      </c>
      <c r="G552" s="3">
        <v>508645.39</v>
      </c>
      <c r="H552" s="3">
        <v>488420.69999999972</v>
      </c>
      <c r="I552" s="3">
        <v>512907.98999999982</v>
      </c>
      <c r="J552" s="3">
        <v>517813.49000000022</v>
      </c>
      <c r="K552" s="3">
        <v>546207.25000000023</v>
      </c>
      <c r="L552" s="3">
        <v>519711.31999999977</v>
      </c>
      <c r="M552" s="3">
        <v>532565.01000000059</v>
      </c>
      <c r="N552" s="3">
        <v>450133.45999999932</v>
      </c>
      <c r="O552" s="3">
        <v>463338.99</v>
      </c>
      <c r="P552" s="3">
        <v>478317.18000000023</v>
      </c>
      <c r="Q552" s="3">
        <v>411606.95999999961</v>
      </c>
      <c r="R552" s="3">
        <v>438448.0700000003</v>
      </c>
      <c r="S552" s="7">
        <f t="shared" si="8"/>
        <v>8364862.7599999998</v>
      </c>
    </row>
    <row r="553" spans="1:19" ht="27.6" customHeight="1" x14ac:dyDescent="0.25">
      <c r="A553" s="86" t="s">
        <v>669</v>
      </c>
      <c r="B553" s="3">
        <v>503718.3399999995</v>
      </c>
      <c r="C553" s="3">
        <v>491941.56999999972</v>
      </c>
      <c r="D553" s="3">
        <v>554239.09000000032</v>
      </c>
      <c r="E553" s="3">
        <v>567891.75999999966</v>
      </c>
      <c r="F553" s="3">
        <v>630443.42000000004</v>
      </c>
      <c r="G553" s="3">
        <v>649433.7699999999</v>
      </c>
      <c r="H553" s="3">
        <v>656181.42999999993</v>
      </c>
      <c r="I553" s="3">
        <v>651402.04999999958</v>
      </c>
      <c r="J553" s="3">
        <v>590637.57999999961</v>
      </c>
      <c r="K553" s="3">
        <v>615695.92999999982</v>
      </c>
      <c r="L553" s="3">
        <v>534925.94000000029</v>
      </c>
      <c r="M553" s="3">
        <v>534374.5</v>
      </c>
      <c r="N553" s="3">
        <v>502940.91000000021</v>
      </c>
      <c r="O553" s="3">
        <v>501309.32999999938</v>
      </c>
      <c r="P553" s="3">
        <v>578653.00999999966</v>
      </c>
      <c r="Q553" s="3">
        <v>516575.97000000009</v>
      </c>
      <c r="R553" s="3">
        <v>554003.79999999946</v>
      </c>
      <c r="S553" s="7">
        <f t="shared" si="8"/>
        <v>9634368.3999999966</v>
      </c>
    </row>
    <row r="554" spans="1:19" ht="27.6" customHeight="1" x14ac:dyDescent="0.25">
      <c r="A554" s="86" t="s">
        <v>668</v>
      </c>
      <c r="B554" s="3">
        <v>377943.64999999979</v>
      </c>
      <c r="C554" s="3">
        <v>324760.11000000022</v>
      </c>
      <c r="D554" s="3">
        <v>350395.62000000023</v>
      </c>
      <c r="E554" s="3">
        <v>362673.88000000018</v>
      </c>
      <c r="F554" s="3">
        <v>385279.55000000022</v>
      </c>
      <c r="G554" s="3">
        <v>394156.37999999971</v>
      </c>
      <c r="H554" s="3">
        <v>443972.15000000037</v>
      </c>
      <c r="I554" s="3">
        <v>413899.06000000011</v>
      </c>
      <c r="J554" s="3">
        <v>436496.39999999979</v>
      </c>
      <c r="K554" s="3">
        <v>450761.73999999982</v>
      </c>
      <c r="L554" s="3">
        <v>401886.15000000008</v>
      </c>
      <c r="M554" s="3">
        <v>411783.77999999991</v>
      </c>
      <c r="N554" s="3">
        <v>379297.52000000008</v>
      </c>
      <c r="O554" s="3">
        <v>363662.31999999977</v>
      </c>
      <c r="P554" s="3">
        <v>368883.15000000008</v>
      </c>
      <c r="Q554" s="3">
        <v>352725.9</v>
      </c>
      <c r="R554" s="3">
        <v>360947.07000000012</v>
      </c>
      <c r="S554" s="7">
        <f t="shared" si="8"/>
        <v>6579524.4300000016</v>
      </c>
    </row>
    <row r="555" spans="1:19" ht="27.6" customHeight="1" x14ac:dyDescent="0.25">
      <c r="A555" s="86" t="s">
        <v>667</v>
      </c>
      <c r="B555" s="3">
        <v>275879.87000000011</v>
      </c>
      <c r="C555" s="3">
        <v>264285.60999999981</v>
      </c>
      <c r="D555" s="3">
        <v>316480.0500000001</v>
      </c>
      <c r="E555" s="3">
        <v>351666.19000000012</v>
      </c>
      <c r="F555" s="3">
        <v>388106.69000000012</v>
      </c>
      <c r="G555" s="3">
        <v>434680.76000000042</v>
      </c>
      <c r="H555" s="3">
        <v>463513.0099999996</v>
      </c>
      <c r="I555" s="3">
        <v>498928.00999999972</v>
      </c>
      <c r="J555" s="3">
        <v>496508.19</v>
      </c>
      <c r="K555" s="3">
        <v>502776.10999999981</v>
      </c>
      <c r="L555" s="3">
        <v>409721.65999999963</v>
      </c>
      <c r="M555" s="3">
        <v>433378.45000000013</v>
      </c>
      <c r="N555" s="3">
        <v>388563.23999999987</v>
      </c>
      <c r="O555" s="3">
        <v>431169.04000000021</v>
      </c>
      <c r="P555" s="3">
        <v>475597.69000000041</v>
      </c>
      <c r="Q555" s="3">
        <v>435757.3299999999</v>
      </c>
      <c r="R555" s="3">
        <v>461897.48</v>
      </c>
      <c r="S555" s="7">
        <f t="shared" si="8"/>
        <v>7028909.3800000008</v>
      </c>
    </row>
    <row r="556" spans="1:19" ht="27.6" customHeight="1" x14ac:dyDescent="0.25">
      <c r="A556" s="86" t="s">
        <v>189</v>
      </c>
      <c r="B556" s="3">
        <v>397187.32999999961</v>
      </c>
      <c r="C556" s="3">
        <v>365034.11000000022</v>
      </c>
      <c r="D556" s="3">
        <v>442055.15000000031</v>
      </c>
      <c r="E556" s="3">
        <v>523384.12999999971</v>
      </c>
      <c r="F556" s="3">
        <v>415495.55999999988</v>
      </c>
      <c r="G556" s="3">
        <v>386227.11000000028</v>
      </c>
      <c r="H556" s="3">
        <v>397762.14999999991</v>
      </c>
      <c r="I556" s="3">
        <v>409027.87999999977</v>
      </c>
      <c r="J556" s="3">
        <v>383068.66000000032</v>
      </c>
      <c r="K556" s="3">
        <v>466252.4599999999</v>
      </c>
      <c r="L556" s="3">
        <v>482161.89000000007</v>
      </c>
      <c r="M556" s="3">
        <v>465102.46000000031</v>
      </c>
      <c r="N556" s="3">
        <v>378891.50999999972</v>
      </c>
      <c r="O556" s="3">
        <v>356203.19</v>
      </c>
      <c r="P556" s="3">
        <v>323955.25000000012</v>
      </c>
      <c r="Q556" s="3">
        <v>260043.7699999999</v>
      </c>
      <c r="R556" s="3">
        <v>263056.15000000008</v>
      </c>
      <c r="S556" s="7">
        <f t="shared" si="8"/>
        <v>6714908.7599999998</v>
      </c>
    </row>
    <row r="557" spans="1:19" ht="27.6" customHeight="1" x14ac:dyDescent="0.25">
      <c r="A557" s="86" t="s">
        <v>188</v>
      </c>
      <c r="B557" s="3">
        <v>40153.449999999997</v>
      </c>
      <c r="C557" s="3">
        <v>20452.84</v>
      </c>
      <c r="D557" s="3">
        <v>37188.589999999997</v>
      </c>
      <c r="E557" s="3">
        <v>40157.019999999997</v>
      </c>
      <c r="F557" s="3">
        <v>37444.790000000008</v>
      </c>
      <c r="G557" s="3">
        <v>38352.01999999999</v>
      </c>
      <c r="H557" s="3">
        <v>47989.599999999999</v>
      </c>
      <c r="I557" s="3">
        <v>31098.400000000001</v>
      </c>
      <c r="J557" s="3">
        <v>23472.63</v>
      </c>
      <c r="K557" s="3">
        <v>37184.54</v>
      </c>
      <c r="L557" s="3">
        <v>26027.69</v>
      </c>
      <c r="M557" s="3">
        <v>36948.82</v>
      </c>
      <c r="N557" s="3">
        <v>40970.999999999993</v>
      </c>
      <c r="O557" s="3">
        <v>46638.639999999992</v>
      </c>
      <c r="P557" s="3">
        <v>29284.83</v>
      </c>
      <c r="Q557" s="3">
        <v>34580.81</v>
      </c>
      <c r="R557" s="3">
        <v>43074.840000000011</v>
      </c>
      <c r="S557" s="7">
        <f t="shared" si="8"/>
        <v>611020.50999999989</v>
      </c>
    </row>
    <row r="558" spans="1:19" ht="27.6" customHeight="1" x14ac:dyDescent="0.25">
      <c r="A558" s="86" t="s">
        <v>187</v>
      </c>
      <c r="B558" s="4" t="s">
        <v>10</v>
      </c>
      <c r="C558" s="4" t="s">
        <v>10</v>
      </c>
      <c r="D558" s="3">
        <v>105230.5</v>
      </c>
      <c r="E558" s="3">
        <v>199379.87</v>
      </c>
      <c r="F558" s="3">
        <v>241064.78000000009</v>
      </c>
      <c r="G558" s="3">
        <v>291800.31999999989</v>
      </c>
      <c r="H558" s="3">
        <v>266625.77</v>
      </c>
      <c r="I558" s="3">
        <v>258126.61</v>
      </c>
      <c r="J558" s="3">
        <v>259985.1399999999</v>
      </c>
      <c r="K558" s="3">
        <v>283452.47999999992</v>
      </c>
      <c r="L558" s="3">
        <v>302819.43000000011</v>
      </c>
      <c r="M558" s="3">
        <v>300497.60000000021</v>
      </c>
      <c r="N558" s="3">
        <v>258725.31999999989</v>
      </c>
      <c r="O558" s="3">
        <v>247523.4000000002</v>
      </c>
      <c r="P558" s="3">
        <v>256786.62</v>
      </c>
      <c r="Q558" s="3">
        <v>212415.88</v>
      </c>
      <c r="R558" s="3">
        <v>219566.93</v>
      </c>
      <c r="S558" s="7">
        <f t="shared" si="8"/>
        <v>3704000.6500000004</v>
      </c>
    </row>
    <row r="559" spans="1:19" ht="27.6" customHeight="1" x14ac:dyDescent="0.25">
      <c r="A559" s="86" t="s">
        <v>186</v>
      </c>
      <c r="B559" s="3">
        <v>234233.32999999981</v>
      </c>
      <c r="C559" s="3">
        <v>199634.65999999989</v>
      </c>
      <c r="D559" s="3">
        <v>219394.30999999991</v>
      </c>
      <c r="E559" s="3">
        <v>235752.63</v>
      </c>
      <c r="F559" s="3">
        <v>244098.59999999989</v>
      </c>
      <c r="G559" s="3">
        <v>243212.51</v>
      </c>
      <c r="H559" s="3">
        <v>256184.72999999981</v>
      </c>
      <c r="I559" s="3">
        <v>281555.4499999999</v>
      </c>
      <c r="J559" s="3">
        <v>269320.09999999998</v>
      </c>
      <c r="K559" s="3">
        <v>278742.28999999992</v>
      </c>
      <c r="L559" s="3">
        <v>235213.28000000009</v>
      </c>
      <c r="M559" s="3">
        <v>237837.11</v>
      </c>
      <c r="N559" s="3">
        <v>205532.27</v>
      </c>
      <c r="O559" s="3">
        <v>210736.62</v>
      </c>
      <c r="P559" s="3">
        <v>248342.87</v>
      </c>
      <c r="Q559" s="3">
        <v>250036.06999999989</v>
      </c>
      <c r="R559" s="3">
        <v>229548.34999999989</v>
      </c>
      <c r="S559" s="7">
        <f t="shared" si="8"/>
        <v>4079375.1799999997</v>
      </c>
    </row>
    <row r="560" spans="1:19" ht="27.6" customHeight="1" x14ac:dyDescent="0.25">
      <c r="A560" s="86" t="s">
        <v>185</v>
      </c>
      <c r="B560" s="3">
        <v>352261.95</v>
      </c>
      <c r="C560" s="3">
        <v>316833.5999999998</v>
      </c>
      <c r="D560" s="3">
        <v>344119.31999999972</v>
      </c>
      <c r="E560" s="3">
        <v>348731.27</v>
      </c>
      <c r="F560" s="3">
        <v>362534.62</v>
      </c>
      <c r="G560" s="3">
        <v>356065.16999999969</v>
      </c>
      <c r="H560" s="3">
        <v>366579.17000000027</v>
      </c>
      <c r="I560" s="3">
        <v>367339.85</v>
      </c>
      <c r="J560" s="3">
        <v>366162.31000000017</v>
      </c>
      <c r="K560" s="3">
        <v>395318.9700000002</v>
      </c>
      <c r="L560" s="3">
        <v>383394.55999999988</v>
      </c>
      <c r="M560" s="3">
        <v>397634.06000000017</v>
      </c>
      <c r="N560" s="3">
        <v>362890.83000000007</v>
      </c>
      <c r="O560" s="3">
        <v>356774.36</v>
      </c>
      <c r="P560" s="3">
        <v>366114.49000000057</v>
      </c>
      <c r="Q560" s="3">
        <v>302880.36</v>
      </c>
      <c r="R560" s="3">
        <v>330702.51000000013</v>
      </c>
      <c r="S560" s="7">
        <f t="shared" si="8"/>
        <v>6076337.4000000013</v>
      </c>
    </row>
    <row r="561" spans="1:19" ht="27.6" customHeight="1" x14ac:dyDescent="0.25">
      <c r="A561" s="86" t="s">
        <v>184</v>
      </c>
      <c r="B561" s="3">
        <v>535829.68999999983</v>
      </c>
      <c r="C561" s="3">
        <v>495448.76000000013</v>
      </c>
      <c r="D561" s="3">
        <v>557416.07000000041</v>
      </c>
      <c r="E561" s="3">
        <v>574918.0600000011</v>
      </c>
      <c r="F561" s="3">
        <v>583613.45000000088</v>
      </c>
      <c r="G561" s="3">
        <v>577663.05000000016</v>
      </c>
      <c r="H561" s="3">
        <v>598009.91999999934</v>
      </c>
      <c r="I561" s="3">
        <v>610995.22999999975</v>
      </c>
      <c r="J561" s="3">
        <v>599427.36000000022</v>
      </c>
      <c r="K561" s="3">
        <v>609667.1100000001</v>
      </c>
      <c r="L561" s="3">
        <v>592570.52000000014</v>
      </c>
      <c r="M561" s="3">
        <v>554603.8200000003</v>
      </c>
      <c r="N561" s="3">
        <v>512714.60999999993</v>
      </c>
      <c r="O561" s="3">
        <v>519618.79999999987</v>
      </c>
      <c r="P561" s="3">
        <v>522695.99999999971</v>
      </c>
      <c r="Q561" s="3">
        <v>442744.23999999987</v>
      </c>
      <c r="R561" s="3">
        <v>495337.57000000071</v>
      </c>
      <c r="S561" s="7">
        <f t="shared" si="8"/>
        <v>9383274.2600000035</v>
      </c>
    </row>
    <row r="562" spans="1:19" ht="27.6" customHeight="1" x14ac:dyDescent="0.25">
      <c r="A562" s="86" t="s">
        <v>176</v>
      </c>
      <c r="B562" s="3">
        <v>190295.36</v>
      </c>
      <c r="C562" s="3">
        <v>197369.44</v>
      </c>
      <c r="D562" s="3">
        <v>220039.97999999981</v>
      </c>
      <c r="E562" s="3">
        <v>218237.65000000031</v>
      </c>
      <c r="F562" s="3">
        <v>242185.51999999979</v>
      </c>
      <c r="G562" s="3">
        <v>242984.87</v>
      </c>
      <c r="H562" s="3">
        <v>294079.81999999989</v>
      </c>
      <c r="I562" s="3">
        <v>293320.78999999998</v>
      </c>
      <c r="J562" s="3">
        <v>261442.36999999991</v>
      </c>
      <c r="K562" s="3">
        <v>266948.90999999997</v>
      </c>
      <c r="L562" s="3">
        <v>244197.97</v>
      </c>
      <c r="M562" s="3">
        <v>230196.27000000011</v>
      </c>
      <c r="N562" s="3">
        <v>210614.35</v>
      </c>
      <c r="O562" s="3">
        <v>218524.4199999999</v>
      </c>
      <c r="P562" s="3">
        <v>251557.03</v>
      </c>
      <c r="Q562" s="3">
        <v>216698.48</v>
      </c>
      <c r="R562" s="3">
        <v>229334.37999999989</v>
      </c>
      <c r="S562" s="7">
        <f t="shared" si="8"/>
        <v>4028027.61</v>
      </c>
    </row>
    <row r="563" spans="1:19" ht="27.6" customHeight="1" x14ac:dyDescent="0.25">
      <c r="A563" s="86" t="s">
        <v>175</v>
      </c>
      <c r="B563" s="3">
        <v>386391.55000000022</v>
      </c>
      <c r="C563" s="3">
        <v>350523.5299999998</v>
      </c>
      <c r="D563" s="3">
        <v>416119.03999999951</v>
      </c>
      <c r="E563" s="3">
        <v>449518.67000000068</v>
      </c>
      <c r="F563" s="3">
        <v>454850.38000000018</v>
      </c>
      <c r="G563" s="3">
        <v>438458.66</v>
      </c>
      <c r="H563" s="3">
        <v>482921.30999999947</v>
      </c>
      <c r="I563" s="3">
        <v>514345.82000000071</v>
      </c>
      <c r="J563" s="3">
        <v>485074.7200000002</v>
      </c>
      <c r="K563" s="3">
        <v>505790.25999999972</v>
      </c>
      <c r="L563" s="3">
        <v>440846.43</v>
      </c>
      <c r="M563" s="3">
        <v>421624.77000000043</v>
      </c>
      <c r="N563" s="3">
        <v>373699.35999999981</v>
      </c>
      <c r="O563" s="3">
        <v>381813.83999999962</v>
      </c>
      <c r="P563" s="3">
        <v>438009.9499999999</v>
      </c>
      <c r="Q563" s="3">
        <v>415349.17999999988</v>
      </c>
      <c r="R563" s="3">
        <v>412854.83999999968</v>
      </c>
      <c r="S563" s="7">
        <f t="shared" si="8"/>
        <v>7368192.3099999996</v>
      </c>
    </row>
    <row r="564" spans="1:19" ht="27.6" customHeight="1" x14ac:dyDescent="0.25">
      <c r="A564" s="86" t="s">
        <v>174</v>
      </c>
      <c r="B564" s="3">
        <v>52432.749999999993</v>
      </c>
      <c r="C564" s="3">
        <v>50024.949999999968</v>
      </c>
      <c r="D564" s="3">
        <v>54478.390000000007</v>
      </c>
      <c r="E564" s="3">
        <v>63518.100000000013</v>
      </c>
      <c r="F564" s="3">
        <v>55509.030000000028</v>
      </c>
      <c r="G564" s="3">
        <v>33679.650000000009</v>
      </c>
      <c r="H564" s="3">
        <v>33872.879999999997</v>
      </c>
      <c r="I564" s="3">
        <v>35113.999999999978</v>
      </c>
      <c r="J564" s="3">
        <v>32912.410000000003</v>
      </c>
      <c r="K564" s="3">
        <v>34409.110000000008</v>
      </c>
      <c r="L564" s="3">
        <v>29313.08</v>
      </c>
      <c r="M564" s="3">
        <v>30640.1</v>
      </c>
      <c r="N564" s="3">
        <v>30475.490000000009</v>
      </c>
      <c r="O564" s="3">
        <v>29685.96</v>
      </c>
      <c r="P564" s="3">
        <v>15215.16</v>
      </c>
      <c r="Q564" s="3">
        <v>4061.23</v>
      </c>
      <c r="R564" s="3">
        <v>7930.869999999999</v>
      </c>
      <c r="S564" s="7">
        <f t="shared" si="8"/>
        <v>593273.16</v>
      </c>
    </row>
    <row r="565" spans="1:19" ht="27.6" customHeight="1" x14ac:dyDescent="0.25">
      <c r="A565" s="86" t="s">
        <v>173</v>
      </c>
      <c r="B565" s="3">
        <v>147573.70000000001</v>
      </c>
      <c r="C565" s="3">
        <v>138379.27999999991</v>
      </c>
      <c r="D565" s="3">
        <v>169318.60000000009</v>
      </c>
      <c r="E565" s="3">
        <v>170467.20000000001</v>
      </c>
      <c r="F565" s="3">
        <v>169212.01</v>
      </c>
      <c r="G565" s="3">
        <v>150467.85999999999</v>
      </c>
      <c r="H565" s="3">
        <v>149220.3000000001</v>
      </c>
      <c r="I565" s="3">
        <v>157165.76999999999</v>
      </c>
      <c r="J565" s="3">
        <v>162455.10000000009</v>
      </c>
      <c r="K565" s="3">
        <v>169638.06999999989</v>
      </c>
      <c r="L565" s="3">
        <v>149740.22</v>
      </c>
      <c r="M565" s="3">
        <v>153989.59</v>
      </c>
      <c r="N565" s="3">
        <v>143505.1700000001</v>
      </c>
      <c r="O565" s="3">
        <v>148990.56999999989</v>
      </c>
      <c r="P565" s="3">
        <v>110256.38</v>
      </c>
      <c r="Q565" s="3">
        <v>38286.17</v>
      </c>
      <c r="R565" s="3">
        <v>62418.250000000036</v>
      </c>
      <c r="S565" s="7">
        <f t="shared" si="8"/>
        <v>2391084.2400000002</v>
      </c>
    </row>
    <row r="566" spans="1:19" ht="27.6" customHeight="1" x14ac:dyDescent="0.25">
      <c r="A566" s="86" t="s">
        <v>172</v>
      </c>
      <c r="B566" s="3">
        <v>41005.530000000021</v>
      </c>
      <c r="C566" s="3">
        <v>36445.800000000003</v>
      </c>
      <c r="D566" s="3">
        <v>50084.630000000063</v>
      </c>
      <c r="E566" s="3">
        <v>46633.399999999958</v>
      </c>
      <c r="F566" s="3">
        <v>50711.240000000071</v>
      </c>
      <c r="G566" s="3">
        <v>51367.730000000047</v>
      </c>
      <c r="H566" s="3">
        <v>50476.160000000033</v>
      </c>
      <c r="I566" s="3">
        <v>57952.38</v>
      </c>
      <c r="J566" s="3">
        <v>56259.69</v>
      </c>
      <c r="K566" s="3">
        <v>53725.070000000007</v>
      </c>
      <c r="L566" s="3">
        <v>47241.64</v>
      </c>
      <c r="M566" s="3">
        <v>40910.029999999977</v>
      </c>
      <c r="N566" s="3">
        <v>35034.240000000013</v>
      </c>
      <c r="O566" s="3">
        <v>39753.240000000013</v>
      </c>
      <c r="P566" s="3">
        <v>46437.220000000023</v>
      </c>
      <c r="Q566" s="3">
        <v>41339.25</v>
      </c>
      <c r="R566" s="3">
        <v>49901.920000000013</v>
      </c>
      <c r="S566" s="7">
        <f t="shared" si="8"/>
        <v>795279.17000000027</v>
      </c>
    </row>
    <row r="567" spans="1:19" ht="27.6" customHeight="1" x14ac:dyDescent="0.25">
      <c r="A567" s="86" t="s">
        <v>171</v>
      </c>
      <c r="B567" s="3">
        <v>60732.509999999973</v>
      </c>
      <c r="C567" s="3">
        <v>59476.829999999973</v>
      </c>
      <c r="D567" s="3">
        <v>65428.400000000031</v>
      </c>
      <c r="E567" s="3">
        <v>63904.520000000019</v>
      </c>
      <c r="F567" s="3">
        <v>56058.77</v>
      </c>
      <c r="G567" s="3">
        <v>57720.950000000063</v>
      </c>
      <c r="H567" s="3">
        <v>69751.1700000001</v>
      </c>
      <c r="I567" s="3">
        <v>67379.390000000058</v>
      </c>
      <c r="J567" s="3">
        <v>74157.039999999994</v>
      </c>
      <c r="K567" s="3">
        <v>84484.01</v>
      </c>
      <c r="L567" s="3">
        <v>79283.45</v>
      </c>
      <c r="M567" s="3">
        <v>63980.249999999993</v>
      </c>
      <c r="N567" s="3">
        <v>57252.569999999992</v>
      </c>
      <c r="O567" s="3">
        <v>62188.610000000008</v>
      </c>
      <c r="P567" s="3">
        <v>61065.719999999987</v>
      </c>
      <c r="Q567" s="3">
        <v>51192.959999999992</v>
      </c>
      <c r="R567" s="3">
        <v>51549.990000000042</v>
      </c>
      <c r="S567" s="7">
        <f t="shared" si="8"/>
        <v>1085607.1400000001</v>
      </c>
    </row>
    <row r="568" spans="1:19" ht="27.6" customHeight="1" x14ac:dyDescent="0.25">
      <c r="A568" s="86" t="s">
        <v>170</v>
      </c>
      <c r="B568" s="3">
        <v>86021.97</v>
      </c>
      <c r="C568" s="3">
        <v>84351.800000000017</v>
      </c>
      <c r="D568" s="3">
        <v>87815.010000000009</v>
      </c>
      <c r="E568" s="3">
        <v>108276.16</v>
      </c>
      <c r="F568" s="3">
        <v>99876.479999999938</v>
      </c>
      <c r="G568" s="3">
        <v>90081.99</v>
      </c>
      <c r="H568" s="3">
        <v>114102.93000000009</v>
      </c>
      <c r="I568" s="3">
        <v>117631.8099999999</v>
      </c>
      <c r="J568" s="3">
        <v>112699.82000000009</v>
      </c>
      <c r="K568" s="3">
        <v>123697.53</v>
      </c>
      <c r="L568" s="3">
        <v>102876.93</v>
      </c>
      <c r="M568" s="3">
        <v>93533.43</v>
      </c>
      <c r="N568" s="3">
        <v>81807.840000000069</v>
      </c>
      <c r="O568" s="3">
        <v>85334.180000000037</v>
      </c>
      <c r="P568" s="3">
        <v>99979.23000000001</v>
      </c>
      <c r="Q568" s="3">
        <v>100051.44</v>
      </c>
      <c r="R568" s="3">
        <v>98741.380000000034</v>
      </c>
      <c r="S568" s="7">
        <f t="shared" si="8"/>
        <v>1686879.9300000002</v>
      </c>
    </row>
    <row r="569" spans="1:19" ht="27.6" customHeight="1" x14ac:dyDescent="0.25">
      <c r="A569" s="86" t="s">
        <v>169</v>
      </c>
      <c r="B569" s="3">
        <v>1121281.43</v>
      </c>
      <c r="C569" s="3">
        <v>1073845.6200000001</v>
      </c>
      <c r="D569" s="3">
        <v>1160377.5100000009</v>
      </c>
      <c r="E569" s="3">
        <v>1072162.8</v>
      </c>
      <c r="F569" s="3">
        <v>1080371.3400000001</v>
      </c>
      <c r="G569" s="3">
        <v>1044610.28</v>
      </c>
      <c r="H569" s="3">
        <v>1068532.6800000011</v>
      </c>
      <c r="I569" s="3">
        <v>1047403.720000001</v>
      </c>
      <c r="J569" s="3">
        <v>986982.00999999954</v>
      </c>
      <c r="K569" s="3">
        <v>1042511.190000001</v>
      </c>
      <c r="L569" s="3">
        <v>961476.90000000014</v>
      </c>
      <c r="M569" s="3">
        <v>954335.10999999964</v>
      </c>
      <c r="N569" s="3">
        <v>1004142.120000001</v>
      </c>
      <c r="O569" s="3">
        <v>984003.15999999992</v>
      </c>
      <c r="P569" s="3">
        <v>775142.45000000019</v>
      </c>
      <c r="Q569" s="3">
        <v>507906.10999999981</v>
      </c>
      <c r="R569" s="3">
        <v>526725.69000000006</v>
      </c>
      <c r="S569" s="7">
        <f t="shared" si="8"/>
        <v>16411810.120000003</v>
      </c>
    </row>
    <row r="570" spans="1:19" ht="27.6" customHeight="1" x14ac:dyDescent="0.25">
      <c r="A570" s="86" t="s">
        <v>168</v>
      </c>
      <c r="B570" s="3">
        <v>236475.16000000009</v>
      </c>
      <c r="C570" s="3">
        <v>218929.75</v>
      </c>
      <c r="D570" s="3">
        <v>251053.3599999999</v>
      </c>
      <c r="E570" s="3">
        <v>236187.7300000001</v>
      </c>
      <c r="F570" s="3">
        <v>245436.42999999991</v>
      </c>
      <c r="G570" s="3">
        <v>237055.2199999998</v>
      </c>
      <c r="H570" s="3">
        <v>246230.50999999989</v>
      </c>
      <c r="I570" s="3">
        <v>257400.27000000011</v>
      </c>
      <c r="J570" s="3">
        <v>251755.5399999998</v>
      </c>
      <c r="K570" s="3">
        <v>281848.28999999992</v>
      </c>
      <c r="L570" s="3">
        <v>241810.2300000001</v>
      </c>
      <c r="M570" s="3">
        <v>251622.34000000011</v>
      </c>
      <c r="N570" s="3">
        <v>240523.47</v>
      </c>
      <c r="O570" s="3">
        <v>254495.86</v>
      </c>
      <c r="P570" s="3">
        <v>259545.74999999991</v>
      </c>
      <c r="Q570" s="3">
        <v>204165.07000000009</v>
      </c>
      <c r="R570" s="3">
        <v>206608.48999999979</v>
      </c>
      <c r="S570" s="7">
        <f t="shared" si="8"/>
        <v>4121143.47</v>
      </c>
    </row>
    <row r="571" spans="1:19" ht="27.6" customHeight="1" x14ac:dyDescent="0.25">
      <c r="A571" s="86" t="s">
        <v>167</v>
      </c>
      <c r="B571" s="3">
        <v>123495.9699999999</v>
      </c>
      <c r="C571" s="3">
        <v>121568.2999999999</v>
      </c>
      <c r="D571" s="3">
        <v>153269.76999999999</v>
      </c>
      <c r="E571" s="3">
        <v>125072.77000000011</v>
      </c>
      <c r="F571" s="3">
        <v>132767.76999999999</v>
      </c>
      <c r="G571" s="3">
        <v>123199.9999999999</v>
      </c>
      <c r="H571" s="3">
        <v>140085.51</v>
      </c>
      <c r="I571" s="3">
        <v>145971.25</v>
      </c>
      <c r="J571" s="3">
        <v>131553.29999999999</v>
      </c>
      <c r="K571" s="3">
        <v>146549.68</v>
      </c>
      <c r="L571" s="3">
        <v>135051.70000000001</v>
      </c>
      <c r="M571" s="3">
        <v>124552.03</v>
      </c>
      <c r="N571" s="3">
        <v>118394.46</v>
      </c>
      <c r="O571" s="3">
        <v>119862.29</v>
      </c>
      <c r="P571" s="3">
        <v>115658.46</v>
      </c>
      <c r="Q571" s="3">
        <v>85461.98</v>
      </c>
      <c r="R571" s="3">
        <v>87879.819999999963</v>
      </c>
      <c r="S571" s="7">
        <f t="shared" si="8"/>
        <v>2130395.0599999996</v>
      </c>
    </row>
    <row r="572" spans="1:19" ht="27.6" customHeight="1" x14ac:dyDescent="0.25">
      <c r="A572" s="86" t="s">
        <v>166</v>
      </c>
      <c r="B572" s="3">
        <v>118849.22</v>
      </c>
      <c r="C572" s="3">
        <v>121752.74000000011</v>
      </c>
      <c r="D572" s="3">
        <v>138904.8600000001</v>
      </c>
      <c r="E572" s="3">
        <v>158382.06</v>
      </c>
      <c r="F572" s="3">
        <v>100686.8</v>
      </c>
      <c r="G572" s="3">
        <v>191018.00000000009</v>
      </c>
      <c r="H572" s="3">
        <v>190581.96</v>
      </c>
      <c r="I572" s="3">
        <v>221703.48</v>
      </c>
      <c r="J572" s="3">
        <v>205363.55</v>
      </c>
      <c r="K572" s="3">
        <v>230361.76</v>
      </c>
      <c r="L572" s="3">
        <v>201137.4599999999</v>
      </c>
      <c r="M572" s="3">
        <v>199148.89999999991</v>
      </c>
      <c r="N572" s="3">
        <v>152310.26</v>
      </c>
      <c r="O572" s="3">
        <v>160277.15999999989</v>
      </c>
      <c r="P572" s="3">
        <v>186706.8</v>
      </c>
      <c r="Q572" s="3">
        <v>158614.6700000001</v>
      </c>
      <c r="R572" s="3">
        <v>167443.8900000001</v>
      </c>
      <c r="S572" s="7">
        <f t="shared" si="8"/>
        <v>2903243.57</v>
      </c>
    </row>
    <row r="573" spans="1:19" ht="27.6" customHeight="1" x14ac:dyDescent="0.25">
      <c r="A573" s="86" t="s">
        <v>165</v>
      </c>
      <c r="B573" s="3">
        <v>186271.60000000021</v>
      </c>
      <c r="C573" s="3">
        <v>180276.14</v>
      </c>
      <c r="D573" s="3">
        <v>221942.65</v>
      </c>
      <c r="E573" s="3">
        <v>233507.80999999991</v>
      </c>
      <c r="F573" s="3">
        <v>252340.30999999991</v>
      </c>
      <c r="G573" s="3">
        <v>251012.67</v>
      </c>
      <c r="H573" s="3">
        <v>252770.58</v>
      </c>
      <c r="I573" s="3">
        <v>254189.48</v>
      </c>
      <c r="J573" s="3">
        <v>239849.44</v>
      </c>
      <c r="K573" s="3">
        <v>246547.43</v>
      </c>
      <c r="L573" s="3">
        <v>239742.97</v>
      </c>
      <c r="M573" s="3">
        <v>223911.21</v>
      </c>
      <c r="N573" s="3">
        <v>209551.74999999991</v>
      </c>
      <c r="O573" s="3">
        <v>219144.7000000001</v>
      </c>
      <c r="P573" s="3">
        <v>263003.05</v>
      </c>
      <c r="Q573" s="3">
        <v>238551.81</v>
      </c>
      <c r="R573" s="3">
        <v>250574.85000000009</v>
      </c>
      <c r="S573" s="7">
        <f t="shared" si="8"/>
        <v>3963188.45</v>
      </c>
    </row>
    <row r="574" spans="1:19" ht="27.6" customHeight="1" x14ac:dyDescent="0.25">
      <c r="A574" s="86" t="s">
        <v>183</v>
      </c>
      <c r="B574" s="3">
        <v>357835.11000000022</v>
      </c>
      <c r="C574" s="3">
        <v>337122.9</v>
      </c>
      <c r="D574" s="3">
        <v>402846.24999999948</v>
      </c>
      <c r="E574" s="3">
        <v>418116.96999999962</v>
      </c>
      <c r="F574" s="3">
        <v>471106.21</v>
      </c>
      <c r="G574" s="3">
        <v>489293.91000000009</v>
      </c>
      <c r="H574" s="3">
        <v>520199.82999999973</v>
      </c>
      <c r="I574" s="3">
        <v>476708.65999999992</v>
      </c>
      <c r="J574" s="3">
        <v>443671.00999999972</v>
      </c>
      <c r="K574" s="3">
        <v>466367.8299999999</v>
      </c>
      <c r="L574" s="3">
        <v>429881.23000000021</v>
      </c>
      <c r="M574" s="3">
        <v>421311.94000000041</v>
      </c>
      <c r="N574" s="3">
        <v>379367.66000000038</v>
      </c>
      <c r="O574" s="3">
        <v>386422.81000000011</v>
      </c>
      <c r="P574" s="3">
        <v>434281.6</v>
      </c>
      <c r="Q574" s="3">
        <v>380493.05</v>
      </c>
      <c r="R574" s="3">
        <v>413271.55</v>
      </c>
      <c r="S574" s="7">
        <f t="shared" si="8"/>
        <v>7228298.5199999996</v>
      </c>
    </row>
    <row r="575" spans="1:19" ht="27.6" customHeight="1" x14ac:dyDescent="0.25">
      <c r="A575" s="86" t="s">
        <v>182</v>
      </c>
      <c r="B575" s="3">
        <v>218501.79</v>
      </c>
      <c r="C575" s="3">
        <v>206331.28999999989</v>
      </c>
      <c r="D575" s="3">
        <v>232603.1700000001</v>
      </c>
      <c r="E575" s="3">
        <v>239535.81000000041</v>
      </c>
      <c r="F575" s="3">
        <v>262140.84999999989</v>
      </c>
      <c r="G575" s="3">
        <v>256328.72</v>
      </c>
      <c r="H575" s="3">
        <v>277709.02999999991</v>
      </c>
      <c r="I575" s="3">
        <v>285604.24000000022</v>
      </c>
      <c r="J575" s="3">
        <v>264194.52000000008</v>
      </c>
      <c r="K575" s="3">
        <v>269544.84000000003</v>
      </c>
      <c r="L575" s="3">
        <v>256682.56</v>
      </c>
      <c r="M575" s="3">
        <v>242253.57000000009</v>
      </c>
      <c r="N575" s="3">
        <v>235148.85000000021</v>
      </c>
      <c r="O575" s="3">
        <v>253296.73</v>
      </c>
      <c r="P575" s="3">
        <v>273069.71000000002</v>
      </c>
      <c r="Q575" s="3">
        <v>243381.8299999999</v>
      </c>
      <c r="R575" s="3">
        <v>267608.33</v>
      </c>
      <c r="S575" s="7">
        <f t="shared" si="8"/>
        <v>4283935.8400000008</v>
      </c>
    </row>
    <row r="576" spans="1:19" ht="27.6" customHeight="1" x14ac:dyDescent="0.25">
      <c r="A576" s="86" t="s">
        <v>181</v>
      </c>
      <c r="B576" s="3">
        <v>406171.21</v>
      </c>
      <c r="C576" s="3">
        <v>370355.53000000032</v>
      </c>
      <c r="D576" s="3">
        <v>434153.41</v>
      </c>
      <c r="E576" s="3">
        <v>429727.67</v>
      </c>
      <c r="F576" s="3">
        <v>446056.65999999992</v>
      </c>
      <c r="G576" s="3">
        <v>424284.80999999982</v>
      </c>
      <c r="H576" s="3">
        <v>501966.79000000021</v>
      </c>
      <c r="I576" s="3">
        <v>500380.11000000051</v>
      </c>
      <c r="J576" s="3">
        <v>461136.49999999971</v>
      </c>
      <c r="K576" s="3">
        <v>488129.69000000041</v>
      </c>
      <c r="L576" s="3">
        <v>472516.3600000001</v>
      </c>
      <c r="M576" s="3">
        <v>456141.86000000039</v>
      </c>
      <c r="N576" s="3">
        <v>427855.51999999961</v>
      </c>
      <c r="O576" s="3">
        <v>433896.93999999989</v>
      </c>
      <c r="P576" s="3">
        <v>446704.51999999973</v>
      </c>
      <c r="Q576" s="3">
        <v>390593.21999999991</v>
      </c>
      <c r="R576" s="3">
        <v>377381.15999999951</v>
      </c>
      <c r="S576" s="7">
        <f t="shared" si="8"/>
        <v>7467451.959999999</v>
      </c>
    </row>
    <row r="577" spans="1:19" ht="27.6" customHeight="1" x14ac:dyDescent="0.25">
      <c r="A577" s="86" t="s">
        <v>180</v>
      </c>
      <c r="B577" s="3">
        <v>171495.4200000001</v>
      </c>
      <c r="C577" s="3">
        <v>178010.22000000009</v>
      </c>
      <c r="D577" s="3">
        <v>214129.5800000001</v>
      </c>
      <c r="E577" s="3">
        <v>225016.3</v>
      </c>
      <c r="F577" s="3">
        <v>275433.96999999997</v>
      </c>
      <c r="G577" s="3">
        <v>250923.27000000011</v>
      </c>
      <c r="H577" s="3">
        <v>302657.17</v>
      </c>
      <c r="I577" s="3">
        <v>311559.87000000011</v>
      </c>
      <c r="J577" s="3">
        <v>286873.13000000012</v>
      </c>
      <c r="K577" s="3">
        <v>292042.23</v>
      </c>
      <c r="L577" s="3">
        <v>256005.03999999989</v>
      </c>
      <c r="M577" s="3">
        <v>244278.27</v>
      </c>
      <c r="N577" s="3">
        <v>203503.94</v>
      </c>
      <c r="O577" s="3">
        <v>218266.9500000003</v>
      </c>
      <c r="P577" s="3">
        <v>227524.71</v>
      </c>
      <c r="Q577" s="3">
        <v>180074.72</v>
      </c>
      <c r="R577" s="3">
        <v>209337.78000000009</v>
      </c>
      <c r="S577" s="7">
        <f t="shared" si="8"/>
        <v>4047132.5700000012</v>
      </c>
    </row>
    <row r="578" spans="1:19" ht="27.6" customHeight="1" x14ac:dyDescent="0.25">
      <c r="A578" s="86" t="s">
        <v>179</v>
      </c>
      <c r="B578" s="3">
        <v>431889.24999999988</v>
      </c>
      <c r="C578" s="3">
        <v>380405.03000000038</v>
      </c>
      <c r="D578" s="3">
        <v>444299.62999999942</v>
      </c>
      <c r="E578" s="3">
        <v>461306.95000000042</v>
      </c>
      <c r="F578" s="3">
        <v>504167.10000000038</v>
      </c>
      <c r="G578" s="3">
        <v>479962.41</v>
      </c>
      <c r="H578" s="3">
        <v>499290.1000000005</v>
      </c>
      <c r="I578" s="3">
        <v>511582.99000000028</v>
      </c>
      <c r="J578" s="3">
        <v>464683.62999999989</v>
      </c>
      <c r="K578" s="3">
        <v>485112.8000000004</v>
      </c>
      <c r="L578" s="3">
        <v>441110.29000000033</v>
      </c>
      <c r="M578" s="3">
        <v>485334.6100000008</v>
      </c>
      <c r="N578" s="3">
        <v>432959.0999999991</v>
      </c>
      <c r="O578" s="3">
        <v>428960.35000000021</v>
      </c>
      <c r="P578" s="3">
        <v>457904.96999999991</v>
      </c>
      <c r="Q578" s="3">
        <v>409121.47000000009</v>
      </c>
      <c r="R578" s="3">
        <v>432083.99</v>
      </c>
      <c r="S578" s="7">
        <f t="shared" si="8"/>
        <v>7750174.6700000018</v>
      </c>
    </row>
    <row r="579" spans="1:19" ht="27.6" customHeight="1" x14ac:dyDescent="0.25">
      <c r="A579" s="86" t="s">
        <v>178</v>
      </c>
      <c r="B579" s="3">
        <v>167991.8300000001</v>
      </c>
      <c r="C579" s="3">
        <v>165383.56999999989</v>
      </c>
      <c r="D579" s="3">
        <v>184071.13</v>
      </c>
      <c r="E579" s="3">
        <v>205570.7600000001</v>
      </c>
      <c r="F579" s="3">
        <v>209074.2699999999</v>
      </c>
      <c r="G579" s="3">
        <v>226970.1099999999</v>
      </c>
      <c r="H579" s="3">
        <v>231028.88</v>
      </c>
      <c r="I579" s="3">
        <v>235660.93</v>
      </c>
      <c r="J579" s="3">
        <v>246921.81999999989</v>
      </c>
      <c r="K579" s="3">
        <v>236666.0500000001</v>
      </c>
      <c r="L579" s="3">
        <v>201312.02</v>
      </c>
      <c r="M579" s="3">
        <v>208438.5</v>
      </c>
      <c r="N579" s="3">
        <v>176043.58999999991</v>
      </c>
      <c r="O579" s="3">
        <v>174837.51</v>
      </c>
      <c r="P579" s="3">
        <v>203617.8899999999</v>
      </c>
      <c r="Q579" s="3">
        <v>178422.18000000011</v>
      </c>
      <c r="R579" s="3">
        <v>184615.26</v>
      </c>
      <c r="S579" s="7">
        <f t="shared" si="8"/>
        <v>3436626.3</v>
      </c>
    </row>
    <row r="580" spans="1:19" ht="27.6" customHeight="1" x14ac:dyDescent="0.25">
      <c r="A580" s="86" t="s">
        <v>177</v>
      </c>
      <c r="B580" s="3">
        <v>545747.23999999964</v>
      </c>
      <c r="C580" s="3">
        <v>578524.20999999938</v>
      </c>
      <c r="D580" s="3">
        <v>682230.29000000074</v>
      </c>
      <c r="E580" s="3">
        <v>642941.65000000014</v>
      </c>
      <c r="F580" s="3">
        <v>670767.61999999976</v>
      </c>
      <c r="G580" s="3">
        <v>604914.59</v>
      </c>
      <c r="H580" s="3">
        <v>660919.34</v>
      </c>
      <c r="I580" s="3">
        <v>673070.07000000041</v>
      </c>
      <c r="J580" s="3">
        <v>677321.40000000061</v>
      </c>
      <c r="K580" s="3">
        <v>609989.41</v>
      </c>
      <c r="L580" s="3">
        <v>597721.81000000029</v>
      </c>
      <c r="M580" s="3">
        <v>598599.11</v>
      </c>
      <c r="N580" s="3">
        <v>505926.53999999957</v>
      </c>
      <c r="O580" s="3">
        <v>524146.28</v>
      </c>
      <c r="P580" s="3">
        <v>501990.58</v>
      </c>
      <c r="Q580" s="3">
        <v>369774.84999999963</v>
      </c>
      <c r="R580" s="3">
        <v>319112.5700000003</v>
      </c>
      <c r="S580" s="7">
        <f t="shared" si="8"/>
        <v>9763697.5600000005</v>
      </c>
    </row>
    <row r="581" spans="1:19" ht="27.6" customHeight="1" x14ac:dyDescent="0.25">
      <c r="A581" s="86" t="s">
        <v>164</v>
      </c>
      <c r="B581" s="4" t="s">
        <v>10</v>
      </c>
      <c r="C581" s="4" t="s">
        <v>10</v>
      </c>
      <c r="D581" s="4" t="s">
        <v>10</v>
      </c>
      <c r="E581" s="4" t="s">
        <v>10</v>
      </c>
      <c r="F581" s="4" t="s">
        <v>10</v>
      </c>
      <c r="G581" s="4" t="s">
        <v>10</v>
      </c>
      <c r="H581" s="4" t="s">
        <v>10</v>
      </c>
      <c r="I581" s="4" t="s">
        <v>10</v>
      </c>
      <c r="J581" s="4" t="s">
        <v>10</v>
      </c>
      <c r="K581" s="4" t="s">
        <v>10</v>
      </c>
      <c r="L581" s="4" t="s">
        <v>10</v>
      </c>
      <c r="M581" s="4" t="s">
        <v>10</v>
      </c>
      <c r="N581" s="3">
        <v>135547.5</v>
      </c>
      <c r="O581" s="3">
        <v>214590.0100000001</v>
      </c>
      <c r="P581" s="3">
        <v>243168.66999999981</v>
      </c>
      <c r="Q581" s="3">
        <v>237704.34999999989</v>
      </c>
      <c r="R581" s="3">
        <v>297960.81999999977</v>
      </c>
      <c r="S581" s="7">
        <f t="shared" si="8"/>
        <v>1128971.3499999996</v>
      </c>
    </row>
  </sheetData>
  <sortState ref="A2:R577">
    <sortCondition ref="A2:A577"/>
  </sortState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04"/>
  <sheetViews>
    <sheetView topLeftCell="B1" workbookViewId="0">
      <selection activeCell="I47" sqref="I47"/>
    </sheetView>
  </sheetViews>
  <sheetFormatPr defaultRowHeight="15" x14ac:dyDescent="0.25"/>
  <cols>
    <col min="1" max="1" width="32" customWidth="1"/>
    <col min="2" max="2" width="18.5703125" customWidth="1"/>
    <col min="3" max="3" width="11.5703125" customWidth="1"/>
    <col min="20" max="20" width="12.85546875" hidden="1" customWidth="1"/>
    <col min="21" max="21" width="0" hidden="1" customWidth="1"/>
  </cols>
  <sheetData>
    <row r="1" spans="1:21" x14ac:dyDescent="0.25">
      <c r="A1" s="202" t="s">
        <v>0</v>
      </c>
      <c r="B1" s="202"/>
      <c r="C1" s="202" t="str">
        <f>'АЗК CL-m'!B1</f>
        <v>2019-01</v>
      </c>
      <c r="D1" s="202" t="str">
        <f>'АЗК CL-m'!C1</f>
        <v>2019-02</v>
      </c>
      <c r="E1" s="202" t="str">
        <f>'АЗК CL-m'!D1</f>
        <v>2019-03</v>
      </c>
      <c r="F1" s="202" t="str">
        <f>'АЗК CL-m'!E1</f>
        <v>2019-04</v>
      </c>
      <c r="G1" s="202" t="str">
        <f>'АЗК CL-m'!F1</f>
        <v>2019-05</v>
      </c>
      <c r="H1" s="202" t="str">
        <f>'АЗК CL-m'!G1</f>
        <v>2019-06</v>
      </c>
      <c r="I1" s="202" t="str">
        <f>'АЗК CL-m'!H1</f>
        <v>2019-07</v>
      </c>
      <c r="J1" s="202" t="str">
        <f>'АЗК CL-m'!I1</f>
        <v>2019-08</v>
      </c>
      <c r="K1" s="202" t="str">
        <f>'АЗК CL-m'!J1</f>
        <v>2019-09</v>
      </c>
      <c r="L1" s="202" t="str">
        <f>'АЗК CL-m'!K1</f>
        <v>2019-10</v>
      </c>
      <c r="M1" s="202" t="str">
        <f>'АЗК CL-m'!L1</f>
        <v>2019-11</v>
      </c>
      <c r="N1" s="202" t="str">
        <f>'АЗК CL-m'!M1</f>
        <v>2019-12</v>
      </c>
      <c r="O1" s="202" t="str">
        <f>'АЗК CL-m'!N1</f>
        <v>2020-01</v>
      </c>
      <c r="P1" s="202" t="str">
        <f>'АЗК CL-m'!O1</f>
        <v>2020-02</v>
      </c>
      <c r="Q1" s="202" t="str">
        <f>'АЗК CL-m'!P1</f>
        <v>2020-03</v>
      </c>
      <c r="R1" s="202" t="str">
        <f>'АЗК CL-m'!Q1</f>
        <v>2020-04</v>
      </c>
      <c r="S1" s="202" t="str">
        <f>'АЗК CL-m'!R1</f>
        <v>2020-05</v>
      </c>
      <c r="T1">
        <f>Лист6!R1:AI1</f>
        <v>0</v>
      </c>
      <c r="U1">
        <f>Лист6!S1:AJ1</f>
        <v>0</v>
      </c>
    </row>
    <row r="2" spans="1:21" x14ac:dyDescent="0.25">
      <c r="A2" s="126" t="str">
        <f>'АЗК S-m'!A2</f>
        <v>ААЗС 88 ГОМЕЛЬ ОНП</v>
      </c>
      <c r="B2" t="str">
        <f>'АЗК CL-m'!A3</f>
        <v>ААЗС 88 ГомельОНП</v>
      </c>
      <c r="C2" s="142">
        <f>('АЗК CL-m'!B3-'АЗК S-m'!B2)/'АЗК CL-m'!B3</f>
        <v>-9.0494242818990643E-4</v>
      </c>
      <c r="D2" s="142">
        <f>('АЗК CL-m'!C3-'АЗК S-m'!C2)/'АЗК CL-m'!C3</f>
        <v>-9.0533368855106526E-4</v>
      </c>
      <c r="E2" s="142">
        <f>('АЗК CL-m'!D3-'АЗК S-m'!D2)/'АЗК CL-m'!D3</f>
        <v>-8.0493189364936072E-4</v>
      </c>
      <c r="F2" s="142">
        <f>('АЗК CL-m'!E3-'АЗК S-m'!E2)/'АЗК CL-m'!E3</f>
        <v>-7.0896261388569612E-4</v>
      </c>
      <c r="G2" s="142">
        <f>('АЗК CL-m'!F3-'АЗК S-m'!F2)/'АЗК CL-m'!F3</f>
        <v>-8.1796426757178961E-4</v>
      </c>
      <c r="H2" s="142">
        <f>('АЗК CL-m'!G3-'АЗК S-m'!G2)/'АЗК CL-m'!G3</f>
        <v>0</v>
      </c>
      <c r="I2" s="142">
        <f>('АЗК CL-m'!H3-'АЗК S-m'!H2)/'АЗК CL-m'!H3</f>
        <v>-1.688240694501704E-4</v>
      </c>
      <c r="J2" s="142">
        <f>('АЗК CL-m'!I3-'АЗК S-m'!I2)/'АЗК CL-m'!I3</f>
        <v>0</v>
      </c>
      <c r="K2" s="142">
        <f>('АЗК CL-m'!J3-'АЗК S-m'!J2)/'АЗК CL-m'!J3</f>
        <v>-1.7916292216250615E-4</v>
      </c>
      <c r="L2" s="142">
        <f>('АЗК CL-m'!K3-'АЗК S-m'!K2)/'АЗК CL-m'!K3</f>
        <v>0</v>
      </c>
      <c r="M2" s="142">
        <f>('АЗК CL-m'!L3-'АЗК S-m'!L2)/'АЗК CL-m'!L3</f>
        <v>-3.6890734532431523E-4</v>
      </c>
      <c r="N2" s="142">
        <f>('АЗК CL-m'!M3-'АЗК S-m'!M2)/'АЗК CL-m'!M3</f>
        <v>0</v>
      </c>
      <c r="O2" s="142">
        <f>('АЗК CL-m'!N3-'АЗК S-m'!N2)/'АЗК CL-m'!N3</f>
        <v>-2.0135112646420383E-4</v>
      </c>
      <c r="P2" s="142">
        <f>('АЗК CL-m'!O3-'АЗК S-m'!O2)/'АЗК CL-m'!O3</f>
        <v>-8.0714346178008354E-4</v>
      </c>
      <c r="Q2" s="142">
        <f>('АЗК CL-m'!P3-'АЗК S-m'!P2)/'АЗК CL-m'!P3</f>
        <v>-2.6158971031642678E-4</v>
      </c>
      <c r="R2" s="142">
        <f>('АЗК CL-m'!Q3-'АЗК S-m'!Q2)/'АЗК CL-m'!Q3</f>
        <v>-7.4156616797165832E-4</v>
      </c>
      <c r="S2" s="142">
        <f>('АЗК CL-m'!R3-'АЗК S-m'!R2)/'АЗК CL-m'!R3</f>
        <v>-5.9379433759546734E-4</v>
      </c>
      <c r="T2" s="142">
        <f>('АЗК CL-m'!S3-'АЗК S-m'!S2)/'АЗК CL-m'!S3</f>
        <v>-4.3792639832419703E-4</v>
      </c>
    </row>
    <row r="3" spans="1:21" x14ac:dyDescent="0.25">
      <c r="A3" s="126" t="str">
        <f>'АЗК S-m'!A3</f>
        <v>АЗК 1 БРЕСТ ОНП</v>
      </c>
      <c r="B3" t="str">
        <f>'АЗК CL-m'!A4</f>
        <v>АЗК 1 БрестОНП</v>
      </c>
      <c r="C3" s="142">
        <f>('АЗК CL-m'!B4-'АЗК S-m'!B3)/'АЗК CL-m'!B4</f>
        <v>-3.9428984869641347E-4</v>
      </c>
      <c r="D3" s="142">
        <f>('АЗК CL-m'!C4-'АЗК S-m'!C3)/'АЗК CL-m'!C4</f>
        <v>-3.2377421267610854E-5</v>
      </c>
      <c r="E3" s="142">
        <f>('АЗК CL-m'!D4-'АЗК S-m'!D3)/'АЗК CL-m'!D4</f>
        <v>-3.1951813412200487E-4</v>
      </c>
      <c r="F3" s="142">
        <f>('АЗК CL-m'!E4-'АЗК S-m'!E3)/'АЗК CL-m'!E4</f>
        <v>-3.3150086285394763E-5</v>
      </c>
      <c r="G3" s="142">
        <f>('АЗК CL-m'!F4-'АЗК S-m'!F3)/'АЗК CL-m'!F4</f>
        <v>-1.003567456496435E-4</v>
      </c>
      <c r="H3" s="142">
        <f>('АЗК CL-m'!G4-'АЗК S-m'!G3)/'АЗК CL-m'!G4</f>
        <v>-1.3689150711355234E-4</v>
      </c>
      <c r="I3" s="142">
        <f>('АЗК CL-m'!H4-'АЗК S-m'!H3)/'АЗК CL-m'!H4</f>
        <v>-5.163390323374669E-4</v>
      </c>
      <c r="J3" s="142">
        <f>('АЗК CL-m'!I4-'АЗК S-m'!I3)/'АЗК CL-m'!I4</f>
        <v>-1.2135767098318912E-4</v>
      </c>
      <c r="K3" s="142">
        <f>('АЗК CL-m'!J4-'АЗК S-m'!J3)/'АЗК CL-m'!J4</f>
        <v>-2.7016236526479872E-4</v>
      </c>
      <c r="L3" s="142">
        <f>('АЗК CL-m'!K4-'АЗК S-m'!K3)/'АЗК CL-m'!K4</f>
        <v>-2.1339227847218473E-4</v>
      </c>
      <c r="M3" s="142">
        <f>('АЗК CL-m'!L4-'АЗК S-m'!L3)/'АЗК CL-m'!L4</f>
        <v>-3.5919218157318155E-4</v>
      </c>
      <c r="N3" s="142">
        <f>('АЗК CL-m'!M4-'АЗК S-m'!M3)/'АЗК CL-m'!M4</f>
        <v>-5.5422562886272122E-4</v>
      </c>
      <c r="O3" s="142">
        <f>('АЗК CL-m'!N4-'АЗК S-m'!N3)/'АЗК CL-m'!N4</f>
        <v>-2.9723998239062905E-4</v>
      </c>
      <c r="P3" s="142">
        <f>('АЗК CL-m'!O4-'АЗК S-m'!O3)/'АЗК CL-m'!O4</f>
        <v>-3.742952831287692E-4</v>
      </c>
      <c r="Q3" s="142">
        <f>('АЗК CL-m'!P4-'АЗК S-m'!P3)/'АЗК CL-m'!P4</f>
        <v>-2.1106311632044025E-4</v>
      </c>
      <c r="R3" s="142">
        <f>('АЗК CL-m'!Q4-'АЗК S-m'!Q3)/'АЗК CL-m'!Q4</f>
        <v>-2.0730601684943074E-4</v>
      </c>
      <c r="S3" s="142">
        <f>('АЗК CL-m'!R4-'АЗК S-m'!R3)/'АЗК CL-m'!R4</f>
        <v>-2.932493988391249E-4</v>
      </c>
      <c r="T3" s="142">
        <f>('АЗК CL-m'!S4-'АЗК S-m'!S3)/'АЗК CL-m'!S4</f>
        <v>-2.6723252140591959E-4</v>
      </c>
    </row>
    <row r="4" spans="1:21" x14ac:dyDescent="0.25">
      <c r="A4" s="126" t="str">
        <f>'АЗК S-m'!A4</f>
        <v>АЗК 1 ВИТЕБСК ОНП</v>
      </c>
      <c r="B4" t="str">
        <f>'АЗК CL-m'!A5</f>
        <v>АЗК 1 ВитебскОНП</v>
      </c>
      <c r="C4" s="142">
        <f>('АЗК CL-m'!B5-'АЗК S-m'!B4)/'АЗК CL-m'!B5</f>
        <v>-4.3841139520212052E-3</v>
      </c>
      <c r="D4" s="142">
        <f>('АЗК CL-m'!C5-'АЗК S-m'!C4)/'АЗК CL-m'!C5</f>
        <v>-3.7926381825524858E-3</v>
      </c>
      <c r="E4" s="142">
        <f>('АЗК CL-m'!D5-'АЗК S-m'!D4)/'АЗК CL-m'!D5</f>
        <v>-4.3153107967984381E-3</v>
      </c>
      <c r="F4" s="142">
        <f>('АЗК CL-m'!E5-'АЗК S-m'!E4)/'АЗК CL-m'!E5</f>
        <v>-4.0798416774153988E-3</v>
      </c>
      <c r="G4" s="142">
        <f>('АЗК CL-m'!F5-'АЗК S-m'!F4)/'АЗК CL-m'!F5</f>
        <v>-2.520675585852129E-3</v>
      </c>
      <c r="H4" s="142">
        <f>('АЗК CL-m'!G5-'АЗК S-m'!G4)/'АЗК CL-m'!G5</f>
        <v>-2.744438052074688E-3</v>
      </c>
      <c r="I4" s="142">
        <f>('АЗК CL-m'!H5-'АЗК S-m'!H4)/'АЗК CL-m'!H5</f>
        <v>-3.0739923616926752E-3</v>
      </c>
      <c r="J4" s="142">
        <f>('АЗК CL-m'!I5-'АЗК S-m'!I4)/'АЗК CL-m'!I5</f>
        <v>-2.8714056833408046E-3</v>
      </c>
      <c r="K4" s="142">
        <f>('АЗК CL-m'!J5-'АЗК S-m'!J4)/'АЗК CL-m'!J5</f>
        <v>-3.4863382419438511E-3</v>
      </c>
      <c r="L4" s="142">
        <f>('АЗК CL-m'!K5-'АЗК S-m'!K4)/'АЗК CL-m'!K5</f>
        <v>-3.1743816168049305E-3</v>
      </c>
      <c r="M4" s="142">
        <f>('АЗК CL-m'!L5-'АЗК S-m'!L4)/'АЗК CL-m'!L5</f>
        <v>-2.4212771687253309E-3</v>
      </c>
      <c r="N4" s="142">
        <f>('АЗК CL-m'!M5-'АЗК S-m'!M4)/'АЗК CL-m'!M5</f>
        <v>-3.7786923642175348E-3</v>
      </c>
      <c r="O4" s="142">
        <f>('АЗК CL-m'!N5-'АЗК S-m'!N4)/'АЗК CL-m'!N5</f>
        <v>-4.6339374974031389E-3</v>
      </c>
      <c r="P4" s="142">
        <f>('АЗК CL-m'!O5-'АЗК S-m'!O4)/'АЗК CL-m'!O5</f>
        <v>-4.02692998852175E-3</v>
      </c>
      <c r="Q4" s="142">
        <f>('АЗК CL-m'!P5-'АЗК S-m'!P4)/'АЗК CL-m'!P5</f>
        <v>-4.1867808556100717E-3</v>
      </c>
      <c r="R4" s="142">
        <f>('АЗК CL-m'!Q5-'АЗК S-m'!Q4)/'АЗК CL-m'!Q5</f>
        <v>-4.727101551269413E-3</v>
      </c>
      <c r="S4" s="142">
        <f>('АЗК CL-m'!R5-'АЗК S-m'!R4)/'АЗК CL-m'!R5</f>
        <v>-3.685820399607422E-3</v>
      </c>
      <c r="T4" s="142">
        <f>('АЗК CL-m'!S5-'АЗК S-m'!S4)/'АЗК CL-m'!S5</f>
        <v>-3.5950557244564824E-3</v>
      </c>
    </row>
    <row r="5" spans="1:21" x14ac:dyDescent="0.25">
      <c r="A5" s="126" t="str">
        <f>'АЗК S-m'!A5</f>
        <v>АЗК 1 ГОМЕЛЬ ОНП</v>
      </c>
      <c r="B5" t="str">
        <f>'АЗК CL-m'!A6</f>
        <v>АЗК 1 ГомельОНП</v>
      </c>
      <c r="C5" s="142">
        <f>('АЗК CL-m'!B6-'АЗК S-m'!B5)/'АЗК CL-m'!B6</f>
        <v>-2.4745344423426555E-4</v>
      </c>
      <c r="D5" s="142">
        <f>('АЗК CL-m'!C6-'АЗК S-m'!C5)/'АЗК CL-m'!C6</f>
        <v>-1.9991622796829323E-15</v>
      </c>
      <c r="E5" s="142">
        <f>('АЗК CL-m'!D6-'АЗК S-m'!D5)/'АЗК CL-m'!D6</f>
        <v>3.7462888769939952E-16</v>
      </c>
      <c r="F5" s="142">
        <f>('АЗК CL-m'!E6-'АЗК S-m'!E5)/'АЗК CL-m'!E6</f>
        <v>-1.7964581413283413E-16</v>
      </c>
      <c r="G5" s="142">
        <f>('АЗК CL-m'!F6-'АЗК S-m'!F5)/'АЗК CL-m'!F6</f>
        <v>-7.9453156341602262E-5</v>
      </c>
      <c r="H5" s="142">
        <f>('АЗК CL-m'!G6-'АЗК S-m'!G5)/'АЗК CL-m'!G6</f>
        <v>-1.5913453727015606E-4</v>
      </c>
      <c r="I5" s="142">
        <f>('АЗК CL-m'!H6-'АЗК S-m'!H5)/'АЗК CL-m'!H6</f>
        <v>-8.4758525384793225E-16</v>
      </c>
      <c r="J5" s="142">
        <f>('АЗК CL-m'!I6-'АЗК S-m'!I5)/'АЗК CL-m'!I6</f>
        <v>-4.7728536882545299E-5</v>
      </c>
      <c r="K5" s="142">
        <f>('АЗК CL-m'!J6-'АЗК S-m'!J5)/'АЗК CL-m'!J6</f>
        <v>-4.3646801909804231E-16</v>
      </c>
      <c r="L5" s="142">
        <f>('АЗК CL-m'!K6-'АЗК S-m'!K5)/'АЗК CL-m'!K6</f>
        <v>1.3701572401397223E-15</v>
      </c>
      <c r="M5" s="142">
        <f>('АЗК CL-m'!L6-'АЗК S-m'!L5)/'АЗК CL-m'!L6</f>
        <v>-4.2296438602459214E-16</v>
      </c>
      <c r="N5" s="142">
        <f>('АЗК CL-m'!M6-'АЗК S-m'!M5)/'АЗК CL-m'!M6</f>
        <v>-5.2103267355747857E-5</v>
      </c>
      <c r="O5" s="142">
        <f>('АЗК CL-m'!N6-'АЗК S-m'!N5)/'АЗК CL-m'!N6</f>
        <v>-2.1932537240594483E-16</v>
      </c>
      <c r="P5" s="142">
        <f>('АЗК CL-m'!O6-'АЗК S-m'!O5)/'АЗК CL-m'!O6</f>
        <v>2.0341946063148398E-16</v>
      </c>
      <c r="Q5" s="142">
        <f>('АЗК CL-m'!P6-'АЗК S-m'!P5)/'АЗК CL-m'!P6</f>
        <v>-1.3137376037726807E-4</v>
      </c>
      <c r="R5" s="142">
        <f>('АЗК CL-m'!Q6-'АЗК S-m'!Q5)/'АЗК CL-m'!Q6</f>
        <v>7.1852994559740522E-16</v>
      </c>
      <c r="S5" s="142">
        <f>('АЗК CL-m'!R6-'АЗК S-m'!R5)/'АЗК CL-m'!R6</f>
        <v>-3.2804159055432419E-5</v>
      </c>
      <c r="T5" s="142">
        <f>('АЗК CL-m'!S6-'АЗК S-m'!S5)/'АЗК CL-m'!S6</f>
        <v>-4.5380081636918013E-5</v>
      </c>
    </row>
    <row r="6" spans="1:21" x14ac:dyDescent="0.25">
      <c r="A6" s="126" t="str">
        <f>'АЗК S-m'!A6</f>
        <v>АЗК 1 ГРОДНО ОНП</v>
      </c>
      <c r="B6" t="str">
        <f>'АЗК CL-m'!A7</f>
        <v>АЗК 1 ГродноОНП</v>
      </c>
      <c r="C6" s="142">
        <f>('АЗК CL-m'!B7-'АЗК S-m'!B6)/'АЗК CL-m'!B7</f>
        <v>-4.6707628557335827E-16</v>
      </c>
      <c r="D6" s="142">
        <f>('АЗК CL-m'!C7-'АЗК S-m'!C6)/'АЗК CL-m'!C7</f>
        <v>8.7704539262907753E-16</v>
      </c>
      <c r="E6" s="142">
        <f>('АЗК CL-m'!D7-'АЗК S-m'!D6)/'АЗК CL-m'!D7</f>
        <v>0</v>
      </c>
      <c r="F6" s="142">
        <f>('АЗК CL-m'!E7-'АЗК S-m'!E6)/'АЗК CL-m'!E7</f>
        <v>0</v>
      </c>
      <c r="G6" s="142">
        <f>('АЗК CL-m'!F7-'АЗК S-m'!F6)/'АЗК CL-m'!F7</f>
        <v>0</v>
      </c>
      <c r="H6" s="142">
        <f>('АЗК CL-m'!G7-'АЗК S-m'!G6)/'АЗК CL-m'!G7</f>
        <v>-1.7337310836674441E-5</v>
      </c>
      <c r="I6" s="142">
        <f>('АЗК CL-m'!H7-'АЗК S-m'!H6)/'АЗК CL-m'!H7</f>
        <v>1.6993738014571755E-4</v>
      </c>
      <c r="J6" s="142">
        <f>('АЗК CL-m'!I7-'АЗК S-m'!I6)/'АЗК CL-m'!I7</f>
        <v>4.1350148253781039E-16</v>
      </c>
      <c r="K6" s="142">
        <f>('АЗК CL-m'!J7-'АЗК S-m'!J6)/'АЗК CL-m'!J7</f>
        <v>0</v>
      </c>
      <c r="L6" s="142">
        <f>('АЗК CL-m'!K7-'АЗК S-m'!K6)/'АЗК CL-m'!K7</f>
        <v>0</v>
      </c>
      <c r="M6" s="142">
        <f>('АЗК CL-m'!L7-'АЗК S-m'!L6)/'АЗК CL-m'!L7</f>
        <v>0</v>
      </c>
      <c r="N6" s="142">
        <f>('АЗК CL-m'!M7-'АЗК S-m'!M6)/'АЗК CL-m'!M7</f>
        <v>-1.0410279300984065E-15</v>
      </c>
      <c r="O6" s="142">
        <f>('АЗК CL-m'!N7-'АЗК S-m'!N6)/'АЗК CL-m'!N7</f>
        <v>-4.6600034916178955E-16</v>
      </c>
      <c r="P6" s="142">
        <f>('АЗК CL-m'!O7-'АЗК S-m'!O6)/'АЗК CL-m'!O7</f>
        <v>2.1971169358384892E-16</v>
      </c>
      <c r="Q6" s="142">
        <f>('АЗК CL-m'!P7-'АЗК S-m'!P6)/'АЗК CL-m'!P7</f>
        <v>1.050102054203163E-15</v>
      </c>
      <c r="R6" s="142">
        <f>('АЗК CL-m'!Q7-'АЗК S-m'!Q6)/'АЗК CL-m'!Q7</f>
        <v>-3.6317029218009323E-16</v>
      </c>
      <c r="S6" s="142">
        <f>('АЗК CL-m'!R7-'АЗК S-m'!R6)/'АЗК CL-m'!R7</f>
        <v>1.1974376255877284E-15</v>
      </c>
      <c r="T6" s="142">
        <f>('АЗК CL-m'!S7-'АЗК S-m'!S6)/'АЗК CL-m'!S7</f>
        <v>9.4044415762364663E-6</v>
      </c>
    </row>
    <row r="7" spans="1:21" x14ac:dyDescent="0.25">
      <c r="A7" s="126" t="str">
        <f>'АЗК S-m'!A7</f>
        <v>АЗК 1 МАЗ</v>
      </c>
      <c r="B7" t="str">
        <f>'АЗК CL-m'!A8</f>
        <v>АЗК 1 МАЗ</v>
      </c>
      <c r="C7" s="142">
        <f>('АЗК CL-m'!B8-'АЗК S-m'!B7)/'АЗК CL-m'!B8</f>
        <v>8.5300640340562462E-5</v>
      </c>
      <c r="D7" s="142">
        <f>('АЗК CL-m'!C8-'АЗК S-m'!C7)/'АЗК CL-m'!C8</f>
        <v>9.8390921123906098E-5</v>
      </c>
      <c r="E7" s="142">
        <f>('АЗК CL-m'!D8-'АЗК S-m'!D7)/'АЗК CL-m'!D8</f>
        <v>5.003802023826403E-4</v>
      </c>
      <c r="F7" s="142">
        <f>('АЗК CL-m'!E8-'АЗК S-m'!E7)/'АЗК CL-m'!E8</f>
        <v>3.7320323802880066E-5</v>
      </c>
      <c r="G7" s="142">
        <f>('АЗК CL-m'!F8-'АЗК S-m'!F7)/'АЗК CL-m'!F8</f>
        <v>7.346211755066367E-5</v>
      </c>
      <c r="H7" s="142">
        <f>('АЗК CL-m'!G8-'АЗК S-m'!G7)/'АЗК CL-m'!G8</f>
        <v>1.9361965693146779E-4</v>
      </c>
      <c r="I7" s="142">
        <f>('АЗК CL-m'!H8-'АЗК S-m'!H7)/'АЗК CL-m'!H8</f>
        <v>8.4820284858078021E-5</v>
      </c>
      <c r="J7" s="142">
        <f>('АЗК CL-m'!I8-'АЗК S-m'!I7)/'АЗК CL-m'!I8</f>
        <v>3.6462508852435785E-5</v>
      </c>
      <c r="K7" s="142">
        <f>('АЗК CL-m'!J8-'АЗК S-m'!J7)/'АЗК CL-m'!J8</f>
        <v>3.5554740990206855E-5</v>
      </c>
      <c r="L7" s="142">
        <f>('АЗК CL-m'!K8-'АЗК S-m'!K7)/'АЗК CL-m'!K8</f>
        <v>1.3560678204396911E-5</v>
      </c>
      <c r="M7" s="142">
        <f>('АЗК CL-m'!L8-'АЗК S-m'!L7)/'АЗК CL-m'!L8</f>
        <v>4.6966286317759782E-6</v>
      </c>
      <c r="N7" s="142">
        <f>('АЗК CL-m'!M8-'АЗК S-m'!M7)/'АЗК CL-m'!M8</f>
        <v>3.1544320841388256E-4</v>
      </c>
      <c r="O7" s="142">
        <f>('АЗК CL-m'!N8-'АЗК S-m'!N7)/'АЗК CL-m'!N8</f>
        <v>1.8281966774038601E-5</v>
      </c>
      <c r="P7" s="142">
        <f>('АЗК CL-m'!O8-'АЗК S-m'!O7)/'АЗК CL-m'!O8</f>
        <v>6.030579973638864E-6</v>
      </c>
      <c r="Q7" s="142">
        <f>('АЗК CL-m'!P8-'АЗК S-m'!P7)/'АЗК CL-m'!P8</f>
        <v>9.4833768576739203E-5</v>
      </c>
      <c r="R7" s="142">
        <f>('АЗК CL-m'!Q8-'АЗК S-m'!Q7)/'АЗК CL-m'!Q8</f>
        <v>1.4278907624289342E-4</v>
      </c>
      <c r="S7" s="142">
        <f>('АЗК CL-m'!R8-'АЗК S-m'!R7)/'АЗК CL-m'!R8</f>
        <v>3.2873397248916076E-5</v>
      </c>
      <c r="T7" s="142">
        <f>('АЗК CL-m'!S8-'АЗК S-m'!S7)/'АЗК CL-m'!S8</f>
        <v>1.0229203517609786E-4</v>
      </c>
    </row>
    <row r="8" spans="1:21" x14ac:dyDescent="0.25">
      <c r="A8" s="126" t="str">
        <f>'АЗК S-m'!A8</f>
        <v>АЗК 1 МИНСК ОНП</v>
      </c>
      <c r="B8" t="str">
        <f>'АЗК CL-m'!A9</f>
        <v>АЗК 1 МинскОНП</v>
      </c>
      <c r="C8" s="142">
        <f>('АЗК CL-m'!B9-'АЗК S-m'!B8)/'АЗК CL-m'!B9</f>
        <v>-3.6098010140407725E-4</v>
      </c>
      <c r="D8" s="142">
        <f>('АЗК CL-m'!C9-'АЗК S-m'!C8)/'АЗК CL-m'!C9</f>
        <v>-3.7693806393026316E-4</v>
      </c>
      <c r="E8" s="142">
        <f>('АЗК CL-m'!D9-'АЗК S-m'!D8)/'АЗК CL-m'!D9</f>
        <v>-5.1702906121146516E-4</v>
      </c>
      <c r="F8" s="142">
        <f>('АЗК CL-m'!E9-'АЗК S-m'!E8)/'АЗК CL-m'!E9</f>
        <v>-1.0394942520131226E-3</v>
      </c>
      <c r="G8" s="142">
        <f>('АЗК CL-m'!F9-'АЗК S-m'!F8)/'АЗК CL-m'!F9</f>
        <v>-1.4559590750788751E-3</v>
      </c>
      <c r="H8" s="142">
        <f>('АЗК CL-m'!G9-'АЗК S-m'!G8)/'АЗК CL-m'!G9</f>
        <v>-2.1528813289098093E-3</v>
      </c>
      <c r="I8" s="142">
        <f>('АЗК CL-m'!H9-'АЗК S-m'!H8)/'АЗК CL-m'!H9</f>
        <v>-2.1502882009552414E-3</v>
      </c>
      <c r="J8" s="142">
        <f>('АЗК CL-m'!I9-'АЗК S-m'!I8)/'АЗК CL-m'!I9</f>
        <v>-2.5801973891999611E-3</v>
      </c>
      <c r="K8" s="142">
        <f>('АЗК CL-m'!J9-'АЗК S-m'!J8)/'АЗК CL-m'!J9</f>
        <v>-1.8136574850491282E-3</v>
      </c>
      <c r="L8" s="142">
        <f>('АЗК CL-m'!K9-'АЗК S-m'!K8)/'АЗК CL-m'!K9</f>
        <v>-2.8242683323728163E-3</v>
      </c>
      <c r="M8" s="142">
        <f>('АЗК CL-m'!L9-'АЗК S-m'!L8)/'АЗК CL-m'!L9</f>
        <v>-2.3313418022599024E-3</v>
      </c>
      <c r="N8" s="142">
        <f>('АЗК CL-m'!M9-'АЗК S-m'!M8)/'АЗК CL-m'!M9</f>
        <v>-2.874463638861389E-3</v>
      </c>
      <c r="O8" s="142">
        <f>('АЗК CL-m'!N9-'АЗК S-m'!N8)/'АЗК CL-m'!N9</f>
        <v>-3.6840006846998946E-3</v>
      </c>
      <c r="P8" s="142">
        <f>('АЗК CL-m'!O9-'АЗК S-m'!O8)/'АЗК CL-m'!O9</f>
        <v>-2.7982937741439146E-3</v>
      </c>
      <c r="Q8" s="142">
        <f>('АЗК CL-m'!P9-'АЗК S-m'!P8)/'АЗК CL-m'!P9</f>
        <v>-2.324781129632377E-3</v>
      </c>
      <c r="R8" s="142">
        <f>('АЗК CL-m'!Q9-'АЗК S-m'!Q8)/'АЗК CL-m'!Q9</f>
        <v>-3.2953002002750792E-3</v>
      </c>
      <c r="S8" s="142">
        <f>('АЗК CL-m'!R9-'АЗК S-m'!R8)/'АЗК CL-m'!R9</f>
        <v>-3.2301573358625361E-3</v>
      </c>
      <c r="T8" s="142">
        <f>('АЗК CL-m'!S9-'АЗК S-m'!S8)/'АЗК CL-m'!S9</f>
        <v>-2.0833439474447516E-3</v>
      </c>
    </row>
    <row r="9" spans="1:21" x14ac:dyDescent="0.25">
      <c r="A9" s="126" t="str">
        <f>'АЗК S-m'!A9</f>
        <v>АЗК 1 МОГИЛЕВ ОНП</v>
      </c>
      <c r="B9" t="str">
        <f>'АЗК CL-m'!A10</f>
        <v>АЗК 1 МогилевОНП</v>
      </c>
      <c r="C9" s="142">
        <f>('АЗК CL-m'!B10-'АЗК S-m'!B9)/'АЗК CL-m'!B10</f>
        <v>-4.4896304801176803E-5</v>
      </c>
      <c r="D9" s="142">
        <f>('АЗК CL-m'!C10-'АЗК S-m'!C9)/'АЗК CL-m'!C10</f>
        <v>-3.6818048594979664E-4</v>
      </c>
      <c r="E9" s="142">
        <f>('АЗК CL-m'!D10-'АЗК S-m'!D9)/'АЗК CL-m'!D10</f>
        <v>-2.7668535099784845E-4</v>
      </c>
      <c r="F9" s="142">
        <f>('АЗК CL-m'!E10-'АЗК S-m'!E9)/'АЗК CL-m'!E10</f>
        <v>-4.9912224281731516E-16</v>
      </c>
      <c r="G9" s="142">
        <f>('АЗК CL-m'!F10-'АЗК S-m'!F9)/'АЗК CL-m'!F10</f>
        <v>-3.042259391397004E-4</v>
      </c>
      <c r="H9" s="142">
        <f>('АЗК CL-m'!G10-'АЗК S-m'!G9)/'АЗК CL-m'!G10</f>
        <v>-2.4302519709546003E-5</v>
      </c>
      <c r="I9" s="142">
        <f>('АЗК CL-m'!H10-'АЗК S-m'!H9)/'АЗК CL-m'!H10</f>
        <v>-1.5031362938771746E-4</v>
      </c>
      <c r="J9" s="142">
        <f>('АЗК CL-m'!I10-'АЗК S-m'!I9)/'АЗК CL-m'!I10</f>
        <v>3.8840387601419169E-5</v>
      </c>
      <c r="K9" s="142">
        <f>('АЗК CL-m'!J10-'АЗК S-m'!J9)/'АЗК CL-m'!J10</f>
        <v>3.47765125932165E-16</v>
      </c>
      <c r="L9" s="142">
        <f>('АЗК CL-m'!K10-'АЗК S-m'!K9)/'АЗК CL-m'!K10</f>
        <v>7.8058568098146891E-16</v>
      </c>
      <c r="M9" s="142">
        <f>('АЗК CL-m'!L10-'АЗК S-m'!L9)/'АЗК CL-m'!L10</f>
        <v>6.9770592337656922E-16</v>
      </c>
      <c r="N9" s="142">
        <f>('АЗК CL-m'!M10-'АЗК S-m'!M9)/'АЗК CL-m'!M10</f>
        <v>-5.9124349464636901E-5</v>
      </c>
      <c r="O9" s="142">
        <f>('АЗК CL-m'!N10-'АЗК S-m'!N9)/'АЗК CL-m'!N10</f>
        <v>-3.7383627248658336E-16</v>
      </c>
      <c r="P9" s="142">
        <f>('АЗК CL-m'!O10-'АЗК S-m'!O9)/'АЗК CL-m'!O10</f>
        <v>-3.6523468351790728E-16</v>
      </c>
      <c r="Q9" s="142">
        <f>('АЗК CL-m'!P10-'АЗК S-m'!P9)/'АЗК CL-m'!P10</f>
        <v>-8.1443106696170792E-5</v>
      </c>
      <c r="R9" s="142">
        <f>('АЗК CL-m'!Q10-'АЗК S-m'!Q9)/'АЗК CL-m'!Q10</f>
        <v>0</v>
      </c>
      <c r="S9" s="142">
        <f>('АЗК CL-m'!R10-'АЗК S-m'!R9)/'АЗК CL-m'!R10</f>
        <v>-2.0854032698622776E-4</v>
      </c>
      <c r="T9" s="142">
        <f>('АЗК CL-m'!S10-'АЗК S-m'!S9)/'АЗК CL-m'!S10</f>
        <v>-8.2293720539939881E-5</v>
      </c>
    </row>
    <row r="10" spans="1:21" x14ac:dyDescent="0.25">
      <c r="A10" s="126" t="str">
        <f>'АЗК S-m'!A10</f>
        <v>АЗК 1 ПУХОВИЧИ НП</v>
      </c>
      <c r="B10" t="str">
        <f>'АЗК CL-m'!A11</f>
        <v>АЗК 1 ПуховичиНП</v>
      </c>
      <c r="C10" s="142">
        <f>('АЗК CL-m'!B11-'АЗК S-m'!B10)/'АЗК CL-m'!B11</f>
        <v>1.0343231072929842E-4</v>
      </c>
      <c r="D10" s="142">
        <f>('АЗК CL-m'!C11-'АЗК S-m'!C10)/'АЗК CL-m'!C11</f>
        <v>-3.8012613988864174E-4</v>
      </c>
      <c r="E10" s="142">
        <f>('АЗК CL-m'!D11-'АЗК S-m'!D10)/'АЗК CL-m'!D11</f>
        <v>1.8311067685425231E-4</v>
      </c>
      <c r="F10" s="142">
        <f>('АЗК CL-m'!E11-'АЗК S-m'!E10)/'АЗК CL-m'!E11</f>
        <v>-5.3517154999353016E-5</v>
      </c>
      <c r="G10" s="142">
        <f>('АЗК CL-m'!F11-'АЗК S-m'!F10)/'АЗК CL-m'!F11</f>
        <v>-2.8509554578563204E-4</v>
      </c>
      <c r="H10" s="142">
        <f>('АЗК CL-m'!G11-'АЗК S-m'!G10)/'АЗК CL-m'!G11</f>
        <v>-8.1631407080244491E-4</v>
      </c>
      <c r="I10" s="142">
        <f>('АЗК CL-m'!H11-'АЗК S-m'!H10)/'АЗК CL-m'!H11</f>
        <v>-4.765009534921343E-4</v>
      </c>
      <c r="J10" s="142">
        <f>('АЗК CL-m'!I11-'АЗК S-m'!I10)/'АЗК CL-m'!I11</f>
        <v>5.3986146074845045E-5</v>
      </c>
      <c r="K10" s="142">
        <f>('АЗК CL-m'!J11-'АЗК S-m'!J10)/'АЗК CL-m'!J11</f>
        <v>-1.0232697770278713E-4</v>
      </c>
      <c r="L10" s="142">
        <f>('АЗК CL-m'!K11-'АЗК S-m'!K10)/'АЗК CL-m'!K11</f>
        <v>6.0641563485021646E-4</v>
      </c>
      <c r="M10" s="142">
        <f>('АЗК CL-m'!L11-'АЗК S-m'!L10)/'АЗК CL-m'!L11</f>
        <v>-1.8396089561624585E-4</v>
      </c>
      <c r="N10" s="142">
        <f>('АЗК CL-m'!M11-'АЗК S-m'!M10)/'АЗК CL-m'!M11</f>
        <v>6.2758167189529892E-3</v>
      </c>
      <c r="O10" s="142">
        <f>('АЗК CL-m'!N11-'АЗК S-m'!N10)/'АЗК CL-m'!N11</f>
        <v>7.4239326273244414E-4</v>
      </c>
      <c r="P10" s="142">
        <f>('АЗК CL-m'!O11-'АЗК S-m'!O10)/'АЗК CL-m'!O11</f>
        <v>-1.5242480801797394E-4</v>
      </c>
      <c r="Q10" s="142">
        <f>('АЗК CL-m'!P11-'АЗК S-m'!P10)/'АЗК CL-m'!P11</f>
        <v>4.4071515915871279E-4</v>
      </c>
      <c r="R10" s="142">
        <f>('АЗК CL-m'!Q11-'АЗК S-m'!Q10)/'АЗК CL-m'!Q11</f>
        <v>-8.6914434865458288E-5</v>
      </c>
      <c r="S10" s="142">
        <f>('АЗК CL-m'!R11-'АЗК S-m'!R10)/'АЗК CL-m'!R11</f>
        <v>-4.0985757026792448E-4</v>
      </c>
      <c r="T10" s="142">
        <f>('АЗК CL-m'!S11-'АЗК S-m'!S10)/'АЗК CL-m'!S11</f>
        <v>2.9747027953194776E-4</v>
      </c>
    </row>
    <row r="11" spans="1:21" x14ac:dyDescent="0.25">
      <c r="A11" s="126" t="str">
        <f>'АЗК S-m'!A11</f>
        <v>АЗК 10 БРЕСТ ОНП</v>
      </c>
      <c r="B11" t="str">
        <f>'АЗК CL-m'!A12</f>
        <v>АЗК 10 БрестОНП</v>
      </c>
      <c r="C11" s="142">
        <f>('АЗК CL-m'!B12-'АЗК S-m'!B11)/'АЗК CL-m'!B12</f>
        <v>-4.2700162951890265E-4</v>
      </c>
      <c r="D11" s="142">
        <f>('АЗК CL-m'!C12-'АЗК S-m'!C11)/'АЗК CL-m'!C12</f>
        <v>-4.0196497630910012E-4</v>
      </c>
      <c r="E11" s="142">
        <f>('АЗК CL-m'!D12-'АЗК S-m'!D11)/'АЗК CL-m'!D12</f>
        <v>-3.296500224808205E-4</v>
      </c>
      <c r="F11" s="142">
        <f>('АЗК CL-m'!E12-'АЗК S-m'!E11)/'АЗК CL-m'!E12</f>
        <v>-1.7474476075920577E-4</v>
      </c>
      <c r="G11" s="142">
        <f>('АЗК CL-m'!F12-'АЗК S-m'!F11)/'АЗК CL-m'!F12</f>
        <v>-3.3773620320107396E-4</v>
      </c>
      <c r="H11" s="142">
        <f>('АЗК CL-m'!G12-'АЗК S-m'!G11)/'АЗК CL-m'!G12</f>
        <v>-2.8887027601410441E-4</v>
      </c>
      <c r="I11" s="142">
        <f>('АЗК CL-m'!H12-'АЗК S-m'!H11)/'АЗК CL-m'!H12</f>
        <v>-5.9078044846670198E-4</v>
      </c>
      <c r="J11" s="142">
        <f>('АЗК CL-m'!I12-'АЗК S-m'!I11)/'АЗК CL-m'!I12</f>
        <v>-2.3550672757938272E-4</v>
      </c>
      <c r="K11" s="142">
        <f>('АЗК CL-m'!J12-'АЗК S-m'!J11)/'АЗК CL-m'!J12</f>
        <v>-8.6218393753409895E-4</v>
      </c>
      <c r="L11" s="142">
        <f>('АЗК CL-m'!K12-'АЗК S-m'!K11)/'АЗК CL-m'!K12</f>
        <v>-4.1092083515812452E-4</v>
      </c>
      <c r="M11" s="142">
        <f>('АЗК CL-m'!L12-'АЗК S-m'!L11)/'АЗК CL-m'!L12</f>
        <v>-4.1755806614662594E-4</v>
      </c>
      <c r="N11" s="142">
        <f>('АЗК CL-m'!M12-'АЗК S-m'!M11)/'АЗК CL-m'!M12</f>
        <v>-5.9550334389352807E-4</v>
      </c>
      <c r="O11" s="142">
        <f>('АЗК CL-m'!N12-'АЗК S-m'!N11)/'АЗК CL-m'!N12</f>
        <v>-5.4455498878010677E-4</v>
      </c>
      <c r="P11" s="142">
        <f>('АЗК CL-m'!O12-'АЗК S-m'!O11)/'АЗК CL-m'!O12</f>
        <v>-3.7196625245336908E-4</v>
      </c>
      <c r="Q11" s="142">
        <f>('АЗК CL-m'!P12-'АЗК S-m'!P11)/'АЗК CL-m'!P12</f>
        <v>-3.7818223467342204E-4</v>
      </c>
      <c r="R11" s="142">
        <f>('АЗК CL-m'!Q12-'АЗК S-m'!Q11)/'АЗК CL-m'!Q12</f>
        <v>-3.5976129837800216E-4</v>
      </c>
      <c r="S11" s="142">
        <f>('АЗК CL-m'!R12-'АЗК S-m'!R11)/'АЗК CL-m'!R12</f>
        <v>-4.335446439570717E-4</v>
      </c>
      <c r="T11" s="142">
        <f>('АЗК CL-m'!S12-'АЗК S-m'!S11)/'АЗК CL-m'!S12</f>
        <v>-4.1665881568646524E-4</v>
      </c>
    </row>
    <row r="12" spans="1:21" x14ac:dyDescent="0.25">
      <c r="A12" s="126" t="str">
        <f>'АЗК S-m'!A12</f>
        <v>АЗК 10 ВИТЕБСК ОНП</v>
      </c>
      <c r="B12" t="str">
        <f>'АЗК CL-m'!A13</f>
        <v>АЗК 10 ВитебскОНП</v>
      </c>
      <c r="C12" s="142">
        <f>('АЗК CL-m'!B13-'АЗК S-m'!B12)/'АЗК CL-m'!B13</f>
        <v>1.2748358680143631E-4</v>
      </c>
      <c r="D12" s="142">
        <f>('АЗК CL-m'!C13-'АЗК S-m'!C12)/'АЗК CL-m'!C13</f>
        <v>-2.6573191253609092E-4</v>
      </c>
      <c r="E12" s="142">
        <f>('АЗК CL-m'!D13-'АЗК S-m'!D12)/'АЗК CL-m'!D13</f>
        <v>-1.4679776529260164E-4</v>
      </c>
      <c r="F12" s="142">
        <f>('АЗК CL-m'!E13-'АЗК S-m'!E12)/'АЗК CL-m'!E13</f>
        <v>-2.2830117216704056E-4</v>
      </c>
      <c r="G12" s="142">
        <f>('АЗК CL-m'!F13-'АЗК S-m'!F12)/'АЗК CL-m'!F13</f>
        <v>-2.9652645353936673E-4</v>
      </c>
      <c r="H12" s="142">
        <f>('АЗК CL-m'!G13-'АЗК S-m'!G12)/'АЗК CL-m'!G13</f>
        <v>-6.9420817391821813E-5</v>
      </c>
      <c r="I12" s="142">
        <f>('АЗК CL-m'!H13-'АЗК S-m'!H12)/'АЗК CL-m'!H13</f>
        <v>-1.4724349206474127E-4</v>
      </c>
      <c r="J12" s="142">
        <f>('АЗК CL-m'!I13-'АЗК S-m'!I12)/'АЗК CL-m'!I13</f>
        <v>-4.5542162660983988E-4</v>
      </c>
      <c r="K12" s="142">
        <f>('АЗК CL-m'!J13-'АЗК S-m'!J12)/'АЗК CL-m'!J13</f>
        <v>-4.4650292738481769E-4</v>
      </c>
      <c r="L12" s="142">
        <f>('АЗК CL-m'!K13-'АЗК S-m'!K12)/'АЗК CL-m'!K13</f>
        <v>-3.037369608744149E-4</v>
      </c>
      <c r="M12" s="142">
        <f>('АЗК CL-m'!L13-'АЗК S-m'!L12)/'АЗК CL-m'!L13</f>
        <v>-5.8865051426515956E-4</v>
      </c>
      <c r="N12" s="142">
        <f>('АЗК CL-m'!M13-'АЗК S-m'!M12)/'АЗК CL-m'!M13</f>
        <v>-3.8996623955909706E-4</v>
      </c>
      <c r="O12" s="142">
        <f>('АЗК CL-m'!N13-'АЗК S-m'!N12)/'АЗК CL-m'!N13</f>
        <v>-3.1191918824971949E-4</v>
      </c>
      <c r="P12" s="142">
        <f>('АЗК CL-m'!O13-'АЗК S-m'!O12)/'АЗК CL-m'!O13</f>
        <v>-2.4983248731802953E-4</v>
      </c>
      <c r="Q12" s="142">
        <f>('АЗК CL-m'!P13-'АЗК S-m'!P12)/'АЗК CL-m'!P13</f>
        <v>-2.519571797500391E-4</v>
      </c>
      <c r="R12" s="142">
        <f>('АЗК CL-m'!Q13-'АЗК S-m'!Q12)/'АЗК CL-m'!Q13</f>
        <v>2.1227331774633946E-4</v>
      </c>
      <c r="S12" s="142">
        <f>('АЗК CL-m'!R13-'АЗК S-m'!R12)/'АЗК CL-m'!R13</f>
        <v>-3.8314151981102987E-4</v>
      </c>
      <c r="T12" s="142">
        <f>('АЗК CL-m'!S13-'АЗК S-m'!S12)/'АЗК CL-m'!S13</f>
        <v>-2.4831884097991318E-4</v>
      </c>
    </row>
    <row r="13" spans="1:21" x14ac:dyDescent="0.25">
      <c r="A13" s="126" t="str">
        <f>'АЗК S-m'!A13</f>
        <v>АЗК 10 ГОМЕЛЬ ОНП</v>
      </c>
      <c r="B13" t="str">
        <f>'АЗК CL-m'!A14</f>
        <v>АЗК 10 ГомельОНП</v>
      </c>
      <c r="C13" s="142">
        <f>('АЗК CL-m'!B14-'АЗК S-m'!B13)/'АЗК CL-m'!B14</f>
        <v>-1.4204360438486999E-4</v>
      </c>
      <c r="D13" s="142">
        <f>('АЗК CL-m'!C14-'АЗК S-m'!C13)/'АЗК CL-m'!C14</f>
        <v>-2.6990511130706792E-4</v>
      </c>
      <c r="E13" s="142">
        <f>('АЗК CL-m'!D14-'АЗК S-m'!D13)/'АЗК CL-m'!D14</f>
        <v>-2.4734313121019079E-4</v>
      </c>
      <c r="F13" s="142">
        <f>('АЗК CL-m'!E14-'АЗК S-m'!E13)/'АЗК CL-m'!E14</f>
        <v>-7.3663151911507044E-5</v>
      </c>
      <c r="G13" s="142">
        <f>('АЗК CL-m'!F14-'АЗК S-m'!F13)/'АЗК CL-m'!F14</f>
        <v>-7.8623453585867199E-5</v>
      </c>
      <c r="H13" s="142">
        <f>('АЗК CL-m'!G14-'АЗК S-m'!G13)/'АЗК CL-m'!G14</f>
        <v>-1.6631049222910911E-4</v>
      </c>
      <c r="I13" s="142">
        <f>('АЗК CL-m'!H14-'АЗК S-m'!H13)/'АЗК CL-m'!H14</f>
        <v>-1.5602056850455584E-4</v>
      </c>
      <c r="J13" s="142">
        <f>('АЗК CL-m'!I14-'АЗК S-m'!I13)/'АЗК CL-m'!I14</f>
        <v>-1.5598228527417837E-4</v>
      </c>
      <c r="K13" s="142">
        <f>('АЗК CL-m'!J14-'АЗК S-m'!J13)/'АЗК CL-m'!J14</f>
        <v>-1.7265167432720755E-4</v>
      </c>
      <c r="L13" s="142">
        <f>('АЗК CL-m'!K14-'АЗК S-m'!K13)/'АЗК CL-m'!K14</f>
        <v>-1.6257424305078335E-4</v>
      </c>
      <c r="M13" s="142">
        <f>('АЗК CL-m'!L14-'АЗК S-m'!L13)/'АЗК CL-m'!L14</f>
        <v>-1.7171444001547271E-4</v>
      </c>
      <c r="N13" s="142">
        <f>('АЗК CL-m'!M14-'АЗК S-m'!M13)/'АЗК CL-m'!M14</f>
        <v>-1.8342634393941041E-4</v>
      </c>
      <c r="O13" s="142">
        <f>('АЗК CL-m'!N14-'АЗК S-m'!N13)/'АЗК CL-m'!N14</f>
        <v>-2.242773118774224E-4</v>
      </c>
      <c r="P13" s="142">
        <f>('АЗК CL-m'!O14-'АЗК S-m'!O13)/'АЗК CL-m'!O14</f>
        <v>-2.7358080932283845E-4</v>
      </c>
      <c r="Q13" s="142">
        <f>('АЗК CL-m'!P14-'АЗК S-m'!P13)/'АЗК CL-m'!P14</f>
        <v>-3.515726705518645E-4</v>
      </c>
      <c r="R13" s="142">
        <f>('АЗК CL-m'!Q14-'АЗК S-m'!Q13)/'АЗК CL-m'!Q14</f>
        <v>-2.2726972099747792E-4</v>
      </c>
      <c r="S13" s="142">
        <f>('АЗК CL-m'!R14-'АЗК S-m'!R13)/'АЗК CL-m'!R14</f>
        <v>-2.3951154972595088E-4</v>
      </c>
      <c r="T13" s="142">
        <f>('АЗК CL-m'!S14-'АЗК S-m'!S13)/'АЗК CL-m'!S14</f>
        <v>-1.9044239557813381E-4</v>
      </c>
    </row>
    <row r="14" spans="1:21" x14ac:dyDescent="0.25">
      <c r="A14" s="126" t="str">
        <f>'АЗК S-m'!A14</f>
        <v>АЗК 10 ГРОДНО ОНП</v>
      </c>
      <c r="B14" t="str">
        <f>'АЗК CL-m'!A15</f>
        <v>АЗК 10 ГродноОНП</v>
      </c>
      <c r="C14" s="142">
        <f>('АЗК CL-m'!B15-'АЗК S-m'!B14)/'АЗК CL-m'!B15</f>
        <v>4.9501725604138051E-16</v>
      </c>
      <c r="D14" s="142">
        <f>('АЗК CL-m'!C15-'АЗК S-m'!C14)/'АЗК CL-m'!C15</f>
        <v>8.671026346156538E-16</v>
      </c>
      <c r="E14" s="142">
        <f>('АЗК CL-m'!D15-'АЗК S-m'!D14)/'АЗК CL-m'!D15</f>
        <v>4.0055712029536705E-16</v>
      </c>
      <c r="F14" s="142">
        <f>('АЗК CL-m'!E15-'АЗК S-m'!E14)/'АЗК CL-m'!E15</f>
        <v>6.1915300920936341E-4</v>
      </c>
      <c r="G14" s="142">
        <f>('АЗК CL-m'!F15-'АЗК S-m'!F14)/'АЗК CL-m'!F15</f>
        <v>-3.5747665454037039E-16</v>
      </c>
      <c r="H14" s="142">
        <f>('АЗК CL-m'!G15-'АЗК S-m'!G14)/'АЗК CL-m'!G15</f>
        <v>3.7403011743589442E-16</v>
      </c>
      <c r="I14" s="142">
        <f>('АЗК CL-m'!H15-'АЗК S-m'!H14)/'АЗК CL-m'!H15</f>
        <v>1.7091253808785911E-4</v>
      </c>
      <c r="J14" s="142">
        <f>('АЗК CL-m'!I15-'АЗК S-m'!I14)/'АЗК CL-m'!I15</f>
        <v>0</v>
      </c>
      <c r="K14" s="142" t="e">
        <f>('АЗК CL-m'!J15-'АЗК S-m'!J14)/'АЗК CL-m'!J15</f>
        <v>#VALUE!</v>
      </c>
      <c r="L14" s="142" t="e">
        <f>('АЗК CL-m'!K15-'АЗК S-m'!K14)/'АЗК CL-m'!K15</f>
        <v>#VALUE!</v>
      </c>
      <c r="M14" s="142" t="e">
        <f>('АЗК CL-m'!L15-'АЗК S-m'!L14)/'АЗК CL-m'!L15</f>
        <v>#VALUE!</v>
      </c>
      <c r="N14" s="142">
        <f>('АЗК CL-m'!M15-'АЗК S-m'!M14)/'АЗК CL-m'!M15</f>
        <v>-9.7732984268628918E-16</v>
      </c>
      <c r="O14" s="142">
        <f>('АЗК CL-m'!N15-'АЗК S-m'!N14)/'АЗК CL-m'!N15</f>
        <v>8.2113354717803337E-16</v>
      </c>
      <c r="P14" s="142">
        <f>('АЗК CL-m'!O15-'АЗК S-m'!O14)/'АЗК CL-m'!O15</f>
        <v>2.4257220478536068E-15</v>
      </c>
      <c r="Q14" s="142">
        <f>('АЗК CL-m'!P15-'АЗК S-m'!P14)/'АЗК CL-m'!P15</f>
        <v>-2.3407450151042596E-16</v>
      </c>
      <c r="R14" s="142">
        <f>('АЗК CL-m'!Q15-'АЗК S-m'!Q14)/'АЗК CL-m'!Q15</f>
        <v>4.1368755727972156E-16</v>
      </c>
      <c r="S14" s="142">
        <f>('АЗК CL-m'!R15-'АЗК S-m'!R14)/'АЗК CL-m'!R15</f>
        <v>0</v>
      </c>
      <c r="T14" s="142">
        <f>('АЗК CL-m'!S15-'АЗК S-m'!S14)/'АЗК CL-m'!S15</f>
        <v>6.0573173871989625E-5</v>
      </c>
    </row>
    <row r="15" spans="1:21" x14ac:dyDescent="0.25">
      <c r="A15" s="126" t="str">
        <f>'АЗК S-m'!A15</f>
        <v>АЗК 10 МАЗ</v>
      </c>
      <c r="B15" t="str">
        <f>'АЗК CL-m'!A16</f>
        <v>АЗК 10 МАЗ</v>
      </c>
      <c r="C15" s="142">
        <f>('АЗК CL-m'!B16-'АЗК S-m'!B15)/'АЗК CL-m'!B16</f>
        <v>1.3235224583891082E-5</v>
      </c>
      <c r="D15" s="142">
        <f>('АЗК CL-m'!C16-'АЗК S-m'!C15)/'АЗК CL-m'!C16</f>
        <v>1.9253310068409513E-5</v>
      </c>
      <c r="E15" s="142">
        <f>('АЗК CL-m'!D16-'АЗК S-m'!D15)/'АЗК CL-m'!D16</f>
        <v>4.1164737314289654E-6</v>
      </c>
      <c r="F15" s="142">
        <f>('АЗК CL-m'!E16-'АЗК S-m'!E15)/'АЗК CL-m'!E16</f>
        <v>1.1116132311285205E-5</v>
      </c>
      <c r="G15" s="142">
        <f>('АЗК CL-m'!F16-'АЗК S-m'!F15)/'АЗК CL-m'!F16</f>
        <v>2.6314146385550345E-5</v>
      </c>
      <c r="H15" s="142">
        <f>('АЗК CL-m'!G16-'АЗК S-m'!G15)/'АЗК CL-m'!G16</f>
        <v>4.4953181846428E-5</v>
      </c>
      <c r="I15" s="142">
        <f>('АЗК CL-m'!H16-'АЗК S-m'!H15)/'АЗК CL-m'!H16</f>
        <v>3.3102049196948913E-5</v>
      </c>
      <c r="J15" s="142">
        <f>('АЗК CL-m'!I16-'АЗК S-m'!I15)/'АЗК CL-m'!I16</f>
        <v>2.5281656524594774E-5</v>
      </c>
      <c r="K15" s="142">
        <f>('АЗК CL-m'!J16-'АЗК S-m'!J15)/'АЗК CL-m'!J16</f>
        <v>5.2776007180100845E-5</v>
      </c>
      <c r="L15" s="142">
        <f>('АЗК CL-m'!K16-'АЗК S-m'!K15)/'АЗК CL-m'!K16</f>
        <v>2.3351884305406039E-5</v>
      </c>
      <c r="M15" s="142">
        <f>('АЗК CL-m'!L16-'АЗК S-m'!L15)/'АЗК CL-m'!L16</f>
        <v>1.0336479825460318E-5</v>
      </c>
      <c r="N15" s="142">
        <f>('АЗК CL-m'!M16-'АЗК S-m'!M15)/'АЗК CL-m'!M16</f>
        <v>1.1149346359040296E-5</v>
      </c>
      <c r="O15" s="142">
        <f>('АЗК CL-m'!N16-'АЗК S-m'!N15)/'АЗК CL-m'!N16</f>
        <v>1.2010561693356244E-5</v>
      </c>
      <c r="P15" s="142">
        <f>('АЗК CL-m'!O16-'АЗК S-m'!O15)/'АЗК CL-m'!O16</f>
        <v>3.922253435552879E-6</v>
      </c>
      <c r="Q15" s="142">
        <f>('АЗК CL-m'!P16-'АЗК S-m'!P15)/'АЗК CL-m'!P16</f>
        <v>4.3053327161074052E-5</v>
      </c>
      <c r="R15" s="142">
        <f>('АЗК CL-m'!Q16-'АЗК S-m'!Q15)/'АЗК CL-m'!Q16</f>
        <v>8.3173039922868476E-5</v>
      </c>
      <c r="S15" s="142">
        <f>('АЗК CL-m'!R16-'АЗК S-m'!R15)/'АЗК CL-m'!R16</f>
        <v>3.3741720294631748E-5</v>
      </c>
      <c r="T15" s="142">
        <f>('АЗК CL-m'!S16-'АЗК S-m'!S15)/'АЗК CL-m'!S16</f>
        <v>2.5666713484723323E-5</v>
      </c>
    </row>
    <row r="16" spans="1:21" x14ac:dyDescent="0.25">
      <c r="A16" s="126" t="str">
        <f>'АЗК S-m'!A16</f>
        <v>АЗК 10 МИНСК ОНП</v>
      </c>
      <c r="B16" t="str">
        <f>'АЗК CL-m'!A17</f>
        <v>АЗК 10 МинскОНП</v>
      </c>
      <c r="C16" s="142">
        <f>('АЗК CL-m'!B17-'АЗК S-m'!B16)/'АЗК CL-m'!B17</f>
        <v>-1.6002925761611169E-4</v>
      </c>
      <c r="D16" s="142">
        <f>('АЗК CL-m'!C17-'АЗК S-m'!C16)/'АЗК CL-m'!C17</f>
        <v>-9.6536307326388295E-5</v>
      </c>
      <c r="E16" s="142">
        <f>('АЗК CL-m'!D17-'АЗК S-m'!D16)/'АЗК CL-m'!D17</f>
        <v>1.8448368596928699E-5</v>
      </c>
      <c r="F16" s="142">
        <f>('АЗК CL-m'!E17-'АЗК S-m'!E16)/'АЗК CL-m'!E17</f>
        <v>-4.6400653944962032E-4</v>
      </c>
      <c r="G16" s="142">
        <f>('АЗК CL-m'!F17-'АЗК S-m'!F16)/'АЗК CL-m'!F17</f>
        <v>-5.5133770976609577E-4</v>
      </c>
      <c r="H16" s="142">
        <f>('АЗК CL-m'!G17-'АЗК S-m'!G16)/'АЗК CL-m'!G17</f>
        <v>-1.8568556998222833E-5</v>
      </c>
      <c r="I16" s="142">
        <f>('АЗК CL-m'!H17-'АЗК S-m'!H16)/'АЗК CL-m'!H17</f>
        <v>-4.0658191778830644E-4</v>
      </c>
      <c r="J16" s="142">
        <f>('АЗК CL-m'!I17-'АЗК S-m'!I16)/'АЗК CL-m'!I17</f>
        <v>-4.2873411019814201E-4</v>
      </c>
      <c r="K16" s="142">
        <f>('АЗК CL-m'!J17-'АЗК S-m'!J16)/'АЗК CL-m'!J17</f>
        <v>-2.5568282834625099E-4</v>
      </c>
      <c r="L16" s="142">
        <f>('АЗК CL-m'!K17-'АЗК S-m'!K16)/'АЗК CL-m'!K17</f>
        <v>-9.6857945677242607E-5</v>
      </c>
      <c r="M16" s="142">
        <f>('АЗК CL-m'!L17-'АЗК S-m'!L16)/'АЗК CL-m'!L17</f>
        <v>-6.236308444704346E-5</v>
      </c>
      <c r="N16" s="142">
        <f>('АЗК CL-m'!M17-'АЗК S-m'!M16)/'АЗК CL-m'!M17</f>
        <v>-8.6711366636259998E-5</v>
      </c>
      <c r="O16" s="142">
        <f>('АЗК CL-m'!N17-'АЗК S-m'!N16)/'АЗК CL-m'!N17</f>
        <v>-1.3602024258297076E-4</v>
      </c>
      <c r="P16" s="142">
        <f>('АЗК CL-m'!O17-'АЗК S-m'!O16)/'АЗК CL-m'!O17</f>
        <v>-3.4605507138768315E-4</v>
      </c>
      <c r="Q16" s="142">
        <f>('АЗК CL-m'!P17-'АЗК S-m'!P16)/'АЗК CL-m'!P17</f>
        <v>-1.0765242528501687E-4</v>
      </c>
      <c r="R16" s="142">
        <f>('АЗК CL-m'!Q17-'АЗК S-m'!Q16)/'АЗК CL-m'!Q17</f>
        <v>-3.0094937489805342E-4</v>
      </c>
      <c r="S16" s="142">
        <f>('АЗК CL-m'!R17-'АЗК S-m'!R16)/'АЗК CL-m'!R17</f>
        <v>-1.7549975309677282E-4</v>
      </c>
      <c r="T16" s="142">
        <f>('АЗК CL-m'!S17-'АЗК S-m'!S16)/'АЗК CL-m'!S17</f>
        <v>-2.2088528255761395E-4</v>
      </c>
    </row>
    <row r="17" spans="1:20" x14ac:dyDescent="0.25">
      <c r="A17" s="126" t="str">
        <f>'АЗК S-m'!A17</f>
        <v>АЗК 10 МОГИЛЕВ ОНП</v>
      </c>
      <c r="B17" t="str">
        <f>'АЗК CL-m'!A18</f>
        <v>АЗК 10 МогилевОНП</v>
      </c>
      <c r="C17" s="142">
        <f>('АЗК CL-m'!B18-'АЗК S-m'!B17)/'АЗК CL-m'!B18</f>
        <v>-2.7028280117696049E-4</v>
      </c>
      <c r="D17" s="142">
        <f>('АЗК CL-m'!C18-'АЗК S-m'!C17)/'АЗК CL-m'!C18</f>
        <v>-6.9629618397215392E-4</v>
      </c>
      <c r="E17" s="142">
        <f>('АЗК CL-m'!D18-'АЗК S-m'!D17)/'АЗК CL-m'!D18</f>
        <v>-3.3427833022678133E-4</v>
      </c>
      <c r="F17" s="142">
        <f>('АЗК CL-m'!E18-'АЗК S-m'!E17)/'АЗК CL-m'!E18</f>
        <v>-4.7162134443937815E-4</v>
      </c>
      <c r="G17" s="142">
        <f>('АЗК CL-m'!F18-'АЗК S-m'!F17)/'АЗК CL-m'!F18</f>
        <v>-2.4432556475104795E-4</v>
      </c>
      <c r="H17" s="142">
        <f>('АЗК CL-m'!G18-'АЗК S-m'!G17)/'АЗК CL-m'!G18</f>
        <v>-2.5248035650318214E-4</v>
      </c>
      <c r="I17" s="142">
        <f>('АЗК CL-m'!H18-'АЗК S-m'!H17)/'АЗК CL-m'!H18</f>
        <v>-2.7238664629714341E-4</v>
      </c>
      <c r="J17" s="142">
        <f>('АЗК CL-m'!I18-'АЗК S-m'!I17)/'АЗК CL-m'!I18</f>
        <v>-6.6829904083399929E-4</v>
      </c>
      <c r="K17" s="142">
        <f>('АЗК CL-m'!J18-'АЗК S-m'!J17)/'АЗК CL-m'!J18</f>
        <v>-3.6725618327322043E-4</v>
      </c>
      <c r="L17" s="142">
        <f>('АЗК CL-m'!K18-'АЗК S-m'!K17)/'АЗК CL-m'!K18</f>
        <v>-5.0846372012743946E-4</v>
      </c>
      <c r="M17" s="142">
        <f>('АЗК CL-m'!L18-'АЗК S-m'!L17)/'АЗК CL-m'!L18</f>
        <v>-2.4774355569001313E-4</v>
      </c>
      <c r="N17" s="142">
        <f>('АЗК CL-m'!M18-'АЗК S-m'!M17)/'АЗК CL-m'!M18</f>
        <v>-3.0337291057122454E-4</v>
      </c>
      <c r="O17" s="142">
        <f>('АЗК CL-m'!N18-'АЗК S-m'!N17)/'АЗК CL-m'!N18</f>
        <v>0</v>
      </c>
      <c r="P17" s="142">
        <f>('АЗК CL-m'!O18-'АЗК S-m'!O17)/'АЗК CL-m'!O18</f>
        <v>-5.2545927702425899E-5</v>
      </c>
      <c r="Q17" s="142">
        <f>('АЗК CL-m'!P18-'АЗК S-m'!P17)/'АЗК CL-m'!P18</f>
        <v>-1.7058954797394732E-4</v>
      </c>
      <c r="R17" s="142">
        <f>('АЗК CL-m'!Q18-'АЗК S-m'!Q17)/'АЗК CL-m'!Q18</f>
        <v>-6.1621087734847605E-4</v>
      </c>
      <c r="S17" s="142">
        <f>('АЗК CL-m'!R18-'АЗК S-m'!R17)/'АЗК CL-m'!R18</f>
        <v>-3.8835276654622473E-4</v>
      </c>
      <c r="T17" s="142">
        <f>('АЗК CL-m'!S18-'АЗК S-m'!S17)/'АЗК CL-m'!S18</f>
        <v>-3.4450981159410345E-4</v>
      </c>
    </row>
    <row r="18" spans="1:20" x14ac:dyDescent="0.25">
      <c r="A18" s="126" t="str">
        <f>'АЗК S-m'!A18</f>
        <v>АЗК 11 БРЕСТ ОНП</v>
      </c>
      <c r="B18" t="str">
        <f>'АЗК CL-m'!A19</f>
        <v>АЗК 11 БрестОНП</v>
      </c>
      <c r="C18" s="142">
        <f>('АЗК CL-m'!B19-'АЗК S-m'!B18)/'АЗК CL-m'!B19</f>
        <v>-1.2196840516080564E-5</v>
      </c>
      <c r="D18" s="142">
        <f>('АЗК CL-m'!C19-'АЗК S-m'!C18)/'АЗК CL-m'!C19</f>
        <v>-5.2832712388109506E-5</v>
      </c>
      <c r="E18" s="142">
        <f>('АЗК CL-m'!D19-'АЗК S-m'!D18)/'АЗК CL-m'!D19</f>
        <v>4.2583385534904832E-5</v>
      </c>
      <c r="F18" s="142">
        <f>('АЗК CL-m'!E19-'АЗК S-m'!E18)/'АЗК CL-m'!E19</f>
        <v>-4.188106222284271E-5</v>
      </c>
      <c r="G18" s="142">
        <f>('АЗК CL-m'!F19-'АЗК S-m'!F18)/'АЗК CL-m'!F19</f>
        <v>-1.3554541369303948E-4</v>
      </c>
      <c r="H18" s="142">
        <f>('АЗК CL-m'!G19-'АЗК S-m'!G18)/'АЗК CL-m'!G19</f>
        <v>-4.6200382110921079E-4</v>
      </c>
      <c r="I18" s="142">
        <f>('АЗК CL-m'!H19-'АЗК S-m'!H18)/'АЗК CL-m'!H19</f>
        <v>-1.5942558762908161E-4</v>
      </c>
      <c r="J18" s="142">
        <f>('АЗК CL-m'!I19-'АЗК S-m'!I18)/'АЗК CL-m'!I19</f>
        <v>-4.6800697310716167E-5</v>
      </c>
      <c r="K18" s="142">
        <f>('АЗК CL-m'!J19-'АЗК S-m'!J18)/'АЗК CL-m'!J19</f>
        <v>-1.3641600263401496E-4</v>
      </c>
      <c r="L18" s="142">
        <f>('АЗК CL-m'!K19-'АЗК S-m'!K18)/'АЗК CL-m'!K19</f>
        <v>-2.413755959641385E-4</v>
      </c>
      <c r="M18" s="142">
        <f>('АЗК CL-m'!L19-'АЗК S-m'!L18)/'АЗК CL-m'!L19</f>
        <v>-3.9155338721887487E-5</v>
      </c>
      <c r="N18" s="142">
        <f>('АЗК CL-m'!M19-'АЗК S-m'!M18)/'АЗК CL-m'!M19</f>
        <v>-1.5325677740028797E-4</v>
      </c>
      <c r="O18" s="142">
        <f>('АЗК CL-m'!N19-'АЗК S-m'!N18)/'АЗК CL-m'!N19</f>
        <v>-8.0755561959297559E-5</v>
      </c>
      <c r="P18" s="142">
        <f>('АЗК CL-m'!O19-'АЗК S-m'!O18)/'АЗК CL-m'!O19</f>
        <v>-3.0439173214882772E-4</v>
      </c>
      <c r="Q18" s="142">
        <f>('АЗК CL-m'!P19-'АЗК S-m'!P18)/'АЗК CL-m'!P19</f>
        <v>-6.6167436024493654E-4</v>
      </c>
      <c r="R18" s="142">
        <f>('АЗК CL-m'!Q19-'АЗК S-m'!Q18)/'АЗК CL-m'!Q19</f>
        <v>-1.0833937712287139E-3</v>
      </c>
      <c r="S18" s="142">
        <f>('АЗК CL-m'!R19-'АЗК S-m'!R18)/'АЗК CL-m'!R19</f>
        <v>-6.4782361195143924E-4</v>
      </c>
      <c r="T18" s="142">
        <f>('АЗК CL-m'!S19-'АЗК S-m'!S18)/'АЗК CL-m'!S19</f>
        <v>-1.8312460881111405E-4</v>
      </c>
    </row>
    <row r="19" spans="1:20" x14ac:dyDescent="0.25">
      <c r="A19" s="126" t="str">
        <f>'АЗК S-m'!A19</f>
        <v>АЗК 11 ВИТЕБСК ОНП</v>
      </c>
      <c r="B19" t="str">
        <f>'АЗК CL-m'!A20</f>
        <v>АЗК 11 ВитебскОНП</v>
      </c>
      <c r="C19" s="142">
        <f>('АЗК CL-m'!B20-'АЗК S-m'!B19)/'АЗК CL-m'!B20</f>
        <v>-4.7653886529735019E-4</v>
      </c>
      <c r="D19" s="142">
        <f>('АЗК CL-m'!C20-'АЗК S-m'!C19)/'АЗК CL-m'!C20</f>
        <v>1.1793224308470228E-3</v>
      </c>
      <c r="E19" s="142">
        <f>('АЗК CL-m'!D20-'АЗК S-m'!D19)/'АЗК CL-m'!D20</f>
        <v>-1.2664540079479242E-4</v>
      </c>
      <c r="F19" s="142">
        <f>('АЗК CL-m'!E20-'АЗК S-m'!E19)/'АЗК CL-m'!E20</f>
        <v>-2.5086173794384878E-4</v>
      </c>
      <c r="G19" s="142">
        <f>('АЗК CL-m'!F20-'АЗК S-m'!F19)/'АЗК CL-m'!F20</f>
        <v>-3.631757906996771E-4</v>
      </c>
      <c r="H19" s="142">
        <f>('АЗК CL-m'!G20-'АЗК S-m'!G19)/'АЗК CL-m'!G20</f>
        <v>-2.4001784452528367E-4</v>
      </c>
      <c r="I19" s="142">
        <f>('АЗК CL-m'!H20-'АЗК S-m'!H19)/'АЗК CL-m'!H20</f>
        <v>-2.6654877595149443E-4</v>
      </c>
      <c r="J19" s="142">
        <f>('АЗК CL-m'!I20-'АЗК S-m'!I19)/'АЗК CL-m'!I20</f>
        <v>-2.0104220277950002E-4</v>
      </c>
      <c r="K19" s="142">
        <f>('АЗК CL-m'!J20-'АЗК S-m'!J19)/'АЗК CL-m'!J20</f>
        <v>-9.2422937819078204E-5</v>
      </c>
      <c r="L19" s="142">
        <f>('АЗК CL-m'!K20-'АЗК S-m'!K19)/'АЗК CL-m'!K20</f>
        <v>-1.4008428647349652E-4</v>
      </c>
      <c r="M19" s="142">
        <f>('АЗК CL-m'!L20-'АЗК S-m'!L19)/'АЗК CL-m'!L20</f>
        <v>-1.2673313257566255E-4</v>
      </c>
      <c r="N19" s="142">
        <f>('АЗК CL-m'!M20-'АЗК S-m'!M19)/'АЗК CL-m'!M20</f>
        <v>8.6511108537223668E-5</v>
      </c>
      <c r="O19" s="142">
        <f>('АЗК CL-m'!N20-'АЗК S-m'!N19)/'АЗК CL-m'!N20</f>
        <v>-3.3474912126603954E-4</v>
      </c>
      <c r="P19" s="142">
        <f>('АЗК CL-m'!O20-'АЗК S-m'!O19)/'АЗК CL-m'!O20</f>
        <v>-3.1481135480538182E-4</v>
      </c>
      <c r="Q19" s="142">
        <f>('АЗК CL-m'!P20-'АЗК S-m'!P19)/'АЗК CL-m'!P20</f>
        <v>-2.9780751723196481E-4</v>
      </c>
      <c r="R19" s="142">
        <f>('АЗК CL-m'!Q20-'АЗК S-m'!Q19)/'АЗК CL-m'!Q20</f>
        <v>-2.4397487490972496E-4</v>
      </c>
      <c r="S19" s="142">
        <f>('АЗК CL-m'!R20-'АЗК S-m'!R19)/'АЗК CL-m'!R20</f>
        <v>-2.7660983256620796E-4</v>
      </c>
      <c r="T19" s="142">
        <f>('АЗК CL-m'!S20-'АЗК S-m'!S19)/'АЗК CL-m'!S20</f>
        <v>-1.4999774704917908E-4</v>
      </c>
    </row>
    <row r="20" spans="1:20" x14ac:dyDescent="0.25">
      <c r="A20" s="126" t="str">
        <f>'АЗК S-m'!A20</f>
        <v>АЗК 11 ГОМЕЛЬ ОНП</v>
      </c>
      <c r="B20" t="str">
        <f>'АЗК CL-m'!A21</f>
        <v>АЗК 11 ГомельОНП</v>
      </c>
      <c r="C20" s="142">
        <f>('АЗК CL-m'!B21-'АЗК S-m'!B20)/'АЗК CL-m'!B21</f>
        <v>3.4078341947976613E-4</v>
      </c>
      <c r="D20" s="142">
        <f>('АЗК CL-m'!C21-'АЗК S-m'!C20)/'АЗК CL-m'!C21</f>
        <v>7.9974892402101809E-4</v>
      </c>
      <c r="E20" s="142">
        <f>('АЗК CL-m'!D21-'АЗК S-m'!D20)/'АЗК CL-m'!D21</f>
        <v>-5.8051213967459572E-4</v>
      </c>
      <c r="F20" s="142">
        <f>('АЗК CL-m'!E21-'АЗК S-m'!E20)/'АЗК CL-m'!E21</f>
        <v>-4.7389585960180196E-4</v>
      </c>
      <c r="G20" s="142">
        <f>('АЗК CL-m'!F21-'АЗК S-m'!F20)/'АЗК CL-m'!F21</f>
        <v>-4.4239850045785798E-4</v>
      </c>
      <c r="H20" s="142">
        <f>('АЗК CL-m'!G21-'АЗК S-m'!G20)/'АЗК CL-m'!G21</f>
        <v>-4.7437472108757481E-4</v>
      </c>
      <c r="I20" s="142">
        <f>('АЗК CL-m'!H21-'АЗК S-m'!H20)/'АЗК CL-m'!H21</f>
        <v>-4.1762333503911391E-4</v>
      </c>
      <c r="J20" s="142">
        <f>('АЗК CL-m'!I21-'АЗК S-m'!I20)/'АЗК CL-m'!I21</f>
        <v>-4.0746042143192354E-4</v>
      </c>
      <c r="K20" s="142">
        <f>('АЗК CL-m'!J21-'АЗК S-m'!J20)/'АЗК CL-m'!J21</f>
        <v>-4.3823436131403063E-4</v>
      </c>
      <c r="L20" s="142">
        <f>('АЗК CL-m'!K21-'АЗК S-m'!K20)/'АЗК CL-m'!K21</f>
        <v>-4.4849977372596995E-4</v>
      </c>
      <c r="M20" s="142">
        <f>('АЗК CL-m'!L21-'АЗК S-m'!L20)/'АЗК CL-m'!L21</f>
        <v>-5.8798743990348071E-4</v>
      </c>
      <c r="N20" s="142">
        <f>('АЗК CL-m'!M21-'АЗК S-m'!M20)/'АЗК CL-m'!M21</f>
        <v>-7.3418192527444689E-4</v>
      </c>
      <c r="O20" s="142">
        <f>('АЗК CL-m'!N21-'АЗК S-m'!N20)/'АЗК CL-m'!N21</f>
        <v>-6.0494502721908339E-4</v>
      </c>
      <c r="P20" s="142">
        <f>('АЗК CL-m'!O21-'АЗК S-m'!O20)/'АЗК CL-m'!O21</f>
        <v>-8.9524673620517857E-4</v>
      </c>
      <c r="Q20" s="142">
        <f>('АЗК CL-m'!P21-'АЗК S-m'!P20)/'АЗК CL-m'!P21</f>
        <v>-5.0529076402428355E-4</v>
      </c>
      <c r="R20" s="142">
        <f>('АЗК CL-m'!Q21-'АЗК S-m'!Q20)/'АЗК CL-m'!Q21</f>
        <v>-7.4380349703346378E-4</v>
      </c>
      <c r="S20" s="142">
        <f>('АЗК CL-m'!R21-'АЗК S-m'!R20)/'АЗК CL-m'!R21</f>
        <v>-5.0951455791640554E-4</v>
      </c>
      <c r="T20" s="142">
        <f>('АЗК CL-m'!S21-'АЗК S-m'!S20)/'АЗК CL-m'!S21</f>
        <v>-4.2241242563290912E-4</v>
      </c>
    </row>
    <row r="21" spans="1:20" x14ac:dyDescent="0.25">
      <c r="A21" s="126" t="str">
        <f>'АЗК S-m'!A21</f>
        <v>АЗК 11 МАЗ</v>
      </c>
      <c r="B21" t="str">
        <f>'АЗК CL-m'!A22</f>
        <v>АЗК 11 МАЗ</v>
      </c>
      <c r="C21" s="142">
        <f>('АЗК CL-m'!B22-'АЗК S-m'!B21)/'АЗК CL-m'!B22</f>
        <v>1.0075386901429688E-5</v>
      </c>
      <c r="D21" s="142">
        <f>('АЗК CL-m'!C22-'АЗК S-m'!C21)/'АЗК CL-m'!C22</f>
        <v>3.8908200117313121E-6</v>
      </c>
      <c r="E21" s="142">
        <f>('АЗК CL-m'!D22-'АЗК S-m'!D21)/'АЗК CL-m'!D22</f>
        <v>1.2012873949735192E-5</v>
      </c>
      <c r="F21" s="142">
        <f>('АЗК CL-m'!E22-'АЗК S-m'!E21)/'АЗК CL-m'!E22</f>
        <v>9.6851608954722908E-5</v>
      </c>
      <c r="G21" s="142">
        <f>('АЗК CL-m'!F22-'АЗК S-m'!F21)/'АЗК CL-m'!F22</f>
        <v>4.436056623199381E-5</v>
      </c>
      <c r="H21" s="142">
        <f>('АЗК CL-m'!G22-'АЗК S-m'!G21)/'АЗК CL-m'!G22</f>
        <v>1.5003514885911001E-4</v>
      </c>
      <c r="I21" s="142">
        <f>('АЗК CL-m'!H22-'АЗК S-m'!H21)/'АЗК CL-m'!H22</f>
        <v>1.0731855560132923E-5</v>
      </c>
      <c r="J21" s="142">
        <f>('АЗК CL-m'!I22-'АЗК S-m'!I21)/'АЗК CL-m'!I22</f>
        <v>4.3445001402779851E-5</v>
      </c>
      <c r="K21" s="142">
        <f>('АЗК CL-m'!J22-'АЗК S-m'!J21)/'АЗК CL-m'!J22</f>
        <v>9.3910643798958779E-5</v>
      </c>
      <c r="L21" s="142">
        <f>('АЗК CL-m'!K22-'АЗК S-m'!K21)/'АЗК CL-m'!K22</f>
        <v>1.1291529467780187E-5</v>
      </c>
      <c r="M21" s="142">
        <f>('АЗК CL-m'!L22-'АЗК S-m'!L21)/'АЗК CL-m'!L22</f>
        <v>-1.237423599677452E-5</v>
      </c>
      <c r="N21" s="142">
        <f>('АЗК CL-m'!M22-'АЗК S-m'!M21)/'АЗК CL-m'!M22</f>
        <v>1.0307201314074474E-4</v>
      </c>
      <c r="O21" s="142">
        <f>('АЗК CL-m'!N22-'АЗК S-m'!N21)/'АЗК CL-m'!N22</f>
        <v>1.4998482904472831E-5</v>
      </c>
      <c r="P21" s="142">
        <f>('АЗК CL-m'!O22-'АЗК S-m'!O21)/'АЗК CL-m'!O22</f>
        <v>9.8627464247155736E-5</v>
      </c>
      <c r="Q21" s="142">
        <f>('АЗК CL-m'!P22-'АЗК S-m'!P21)/'АЗК CL-m'!P22</f>
        <v>5.1577112034605799E-6</v>
      </c>
      <c r="R21" s="142">
        <f>('АЗК CL-m'!Q22-'АЗК S-m'!Q21)/'АЗК CL-m'!Q22</f>
        <v>7.1470432681999454E-3</v>
      </c>
      <c r="S21" s="142">
        <f>('АЗК CL-m'!R22-'АЗК S-m'!R21)/'АЗК CL-m'!R22</f>
        <v>5.8680562419449467E-5</v>
      </c>
      <c r="T21" s="142">
        <f>('АЗК CL-m'!S22-'АЗК S-m'!S21)/'АЗК CL-m'!S22</f>
        <v>4.7368114790711324E-5</v>
      </c>
    </row>
    <row r="22" spans="1:20" x14ac:dyDescent="0.25">
      <c r="A22" s="126" t="str">
        <f>'АЗК S-m'!A22</f>
        <v>АЗК 11 МИНСК ОНП</v>
      </c>
      <c r="B22" t="str">
        <f>'АЗК CL-m'!A23</f>
        <v>АЗК 11 МинскОНП</v>
      </c>
      <c r="C22" s="142">
        <f>('АЗК CL-m'!B23-'АЗК S-m'!B22)/'АЗК CL-m'!B23</f>
        <v>-7.6147444906456987E-5</v>
      </c>
      <c r="D22" s="142">
        <f>('АЗК CL-m'!C23-'АЗК S-m'!C22)/'АЗК CL-m'!C23</f>
        <v>-1.3802545531538489E-5</v>
      </c>
      <c r="E22" s="142">
        <f>('АЗК CL-m'!D23-'АЗК S-m'!D22)/'АЗК CL-m'!D23</f>
        <v>-5.5090363077891413E-16</v>
      </c>
      <c r="F22" s="142">
        <f>('АЗК CL-m'!E23-'АЗК S-m'!E22)/'АЗК CL-m'!E23</f>
        <v>-1.5966364131073891E-4</v>
      </c>
      <c r="G22" s="142">
        <f>('АЗК CL-m'!F23-'АЗК S-m'!F22)/'АЗК CL-m'!F23</f>
        <v>-5.0355034789419887E-4</v>
      </c>
      <c r="H22" s="142">
        <f>('АЗК CL-m'!G23-'АЗК S-m'!G22)/'АЗК CL-m'!G23</f>
        <v>-3.3091446960711499E-4</v>
      </c>
      <c r="I22" s="142">
        <f>('АЗК CL-m'!H23-'АЗК S-m'!H22)/'АЗК CL-m'!H23</f>
        <v>-1.6852923803830231E-4</v>
      </c>
      <c r="J22" s="142">
        <f>('АЗК CL-m'!I23-'АЗК S-m'!I22)/'АЗК CL-m'!I23</f>
        <v>-1.8571478780265549E-4</v>
      </c>
      <c r="K22" s="142">
        <f>('АЗК CL-m'!J23-'АЗК S-m'!J22)/'АЗК CL-m'!J23</f>
        <v>-3.8384651494894874E-4</v>
      </c>
      <c r="L22" s="142">
        <f>('АЗК CL-m'!K23-'АЗК S-m'!K22)/'АЗК CL-m'!K23</f>
        <v>-2.0973820791251196E-5</v>
      </c>
      <c r="M22" s="142">
        <f>('АЗК CL-m'!L23-'АЗК S-m'!L22)/'АЗК CL-m'!L23</f>
        <v>-7.2633632567194962E-5</v>
      </c>
      <c r="N22" s="142">
        <f>('АЗК CL-m'!M23-'АЗК S-m'!M22)/'АЗК CL-m'!M23</f>
        <v>-1.4323271267181075E-4</v>
      </c>
      <c r="O22" s="142">
        <f>('АЗК CL-m'!N23-'АЗК S-m'!N22)/'АЗК CL-m'!N23</f>
        <v>-2.7457456797684437E-5</v>
      </c>
      <c r="P22" s="142">
        <f>('АЗК CL-m'!O23-'АЗК S-m'!O22)/'АЗК CL-m'!O23</f>
        <v>-2.8249790979960983E-5</v>
      </c>
      <c r="Q22" s="142">
        <f>('АЗК CL-m'!P23-'АЗК S-m'!P22)/'АЗК CL-m'!P23</f>
        <v>-2.832128394915891E-6</v>
      </c>
      <c r="R22" s="142">
        <f>('АЗК CL-m'!Q23-'АЗК S-m'!Q22)/'АЗК CL-m'!Q23</f>
        <v>-5.5420583343689035E-5</v>
      </c>
      <c r="S22" s="142">
        <f>('АЗК CL-m'!R23-'АЗК S-m'!R22)/'АЗК CL-m'!R23</f>
        <v>-2.0856190286594535E-4</v>
      </c>
      <c r="T22" s="142">
        <f>('АЗК CL-m'!S23-'АЗК S-m'!S22)/'АЗК CL-m'!S23</f>
        <v>-1.652795194089057E-4</v>
      </c>
    </row>
    <row r="23" spans="1:20" x14ac:dyDescent="0.25">
      <c r="A23" s="126" t="str">
        <f>'АЗК S-m'!A23</f>
        <v>АЗК 11 МОГИЛЕВ ОНП</v>
      </c>
      <c r="B23" t="str">
        <f>'АЗК CL-m'!A24</f>
        <v>АЗК 11 МогилевОНП</v>
      </c>
      <c r="C23" s="142">
        <f>('АЗК CL-m'!B24-'АЗК S-m'!B23)/'АЗК CL-m'!B24</f>
        <v>6.2725475857175621E-16</v>
      </c>
      <c r="D23" s="142">
        <f>('АЗК CL-m'!C24-'АЗК S-m'!C23)/'АЗК CL-m'!C24</f>
        <v>6.7018645844803479E-16</v>
      </c>
      <c r="E23" s="142">
        <f>('АЗК CL-m'!D24-'АЗК S-m'!D23)/'АЗК CL-m'!D24</f>
        <v>-5.3808191937093964E-16</v>
      </c>
      <c r="F23" s="142">
        <f>('АЗК CL-m'!E24-'АЗК S-m'!E23)/'АЗК CL-m'!E24</f>
        <v>-5.0064405068420465E-16</v>
      </c>
      <c r="G23" s="142">
        <f>('АЗК CL-m'!F24-'АЗК S-m'!F23)/'АЗК CL-m'!F24</f>
        <v>-1.6232514538293085E-4</v>
      </c>
      <c r="H23" s="142">
        <f>('АЗК CL-m'!G24-'АЗК S-m'!G23)/'АЗК CL-m'!G24</f>
        <v>0</v>
      </c>
      <c r="I23" s="142">
        <f>('АЗК CL-m'!H24-'АЗК S-m'!H23)/'АЗК CL-m'!H24</f>
        <v>6.1531051452076339E-16</v>
      </c>
      <c r="J23" s="142">
        <f>('АЗК CL-m'!I24-'АЗК S-m'!I23)/'АЗК CL-m'!I24</f>
        <v>-4.2873491948739308E-5</v>
      </c>
      <c r="K23" s="142">
        <f>('АЗК CL-m'!J24-'АЗК S-m'!J23)/'АЗК CL-m'!J24</f>
        <v>-8.0266342989963017E-5</v>
      </c>
      <c r="L23" s="142">
        <f>('АЗК CL-m'!K24-'АЗК S-m'!K23)/'АЗК CL-m'!K24</f>
        <v>0</v>
      </c>
      <c r="M23" s="142">
        <f>('АЗК CL-m'!L24-'АЗК S-m'!L23)/'АЗК CL-m'!L24</f>
        <v>-6.5950690800310473E-16</v>
      </c>
      <c r="N23" s="142">
        <f>('АЗК CL-m'!M24-'АЗК S-m'!M23)/'АЗК CL-m'!M24</f>
        <v>0</v>
      </c>
      <c r="O23" s="142">
        <f>('АЗК CL-m'!N24-'АЗК S-m'!N23)/'АЗК CL-m'!N24</f>
        <v>-4.7503984053276436E-16</v>
      </c>
      <c r="P23" s="142">
        <f>('АЗК CL-m'!O24-'АЗК S-m'!O23)/'АЗК CL-m'!O24</f>
        <v>-1.1044009549755057E-4</v>
      </c>
      <c r="Q23" s="142">
        <f>('АЗК CL-m'!P24-'АЗК S-m'!P23)/'АЗК CL-m'!P24</f>
        <v>0</v>
      </c>
      <c r="R23" s="142">
        <f>('АЗК CL-m'!Q24-'АЗК S-m'!Q23)/'АЗК CL-m'!Q24</f>
        <v>-4.9224021098146065E-16</v>
      </c>
      <c r="S23" s="142">
        <f>('АЗК CL-m'!R24-'АЗК S-m'!R23)/'АЗК CL-m'!R24</f>
        <v>0</v>
      </c>
      <c r="T23" s="142">
        <f>('АЗК CL-m'!S24-'АЗК S-m'!S23)/'АЗК CL-m'!S24</f>
        <v>-2.3710716721361048E-5</v>
      </c>
    </row>
    <row r="24" spans="1:20" x14ac:dyDescent="0.25">
      <c r="A24" s="126" t="str">
        <f>'АЗК S-m'!A24</f>
        <v>АЗК 12 БРЕСТ ОНП</v>
      </c>
      <c r="B24" t="str">
        <f>'АЗК CL-m'!A25</f>
        <v>АЗК 12 БрестОНП</v>
      </c>
      <c r="C24" s="142">
        <f>('АЗК CL-m'!B25-'АЗК S-m'!B24)/'АЗК CL-m'!B25</f>
        <v>9.005232390043466E-16</v>
      </c>
      <c r="D24" s="142">
        <f>('АЗК CL-m'!C25-'АЗК S-m'!C24)/'АЗК CL-m'!C25</f>
        <v>0</v>
      </c>
      <c r="E24" s="142">
        <f>('АЗК CL-m'!D25-'АЗК S-m'!D24)/'АЗК CL-m'!D25</f>
        <v>-3.6219147098747425E-16</v>
      </c>
      <c r="F24" s="142">
        <f>('АЗК CL-m'!E25-'АЗК S-m'!E24)/'АЗК CL-m'!E25</f>
        <v>0</v>
      </c>
      <c r="G24" s="142">
        <f>('АЗК CL-m'!F25-'АЗК S-m'!F24)/'АЗК CL-m'!F25</f>
        <v>0</v>
      </c>
      <c r="H24" s="142">
        <f>('АЗК CL-m'!G25-'АЗК S-m'!G24)/'АЗК CL-m'!G25</f>
        <v>-7.8698146922622368E-5</v>
      </c>
      <c r="I24" s="142">
        <f>('АЗК CL-m'!H25-'АЗК S-m'!H24)/'АЗК CL-m'!H25</f>
        <v>4.149529422847723E-16</v>
      </c>
      <c r="J24" s="142">
        <f>('АЗК CL-m'!I25-'АЗК S-m'!I24)/'АЗК CL-m'!I25</f>
        <v>-2.0471211615407892E-16</v>
      </c>
      <c r="K24" s="142">
        <f>('АЗК CL-m'!J25-'АЗК S-m'!J24)/'АЗК CL-m'!J25</f>
        <v>0</v>
      </c>
      <c r="L24" s="142">
        <f>('АЗК CL-m'!K25-'АЗК S-m'!K24)/'АЗК CL-m'!K25</f>
        <v>-6.2279509795802643E-16</v>
      </c>
      <c r="M24" s="142">
        <f>('АЗК CL-m'!L25-'АЗК S-m'!L24)/'АЗК CL-m'!L25</f>
        <v>0</v>
      </c>
      <c r="N24" s="142">
        <f>('АЗК CL-m'!M25-'АЗК S-m'!M24)/'АЗК CL-m'!M25</f>
        <v>0</v>
      </c>
      <c r="O24" s="142">
        <f>('АЗК CL-m'!N25-'АЗК S-m'!N24)/'АЗК CL-m'!N25</f>
        <v>0</v>
      </c>
      <c r="P24" s="142">
        <f>('АЗК CL-m'!O25-'АЗК S-m'!O24)/'АЗК CL-m'!O25</f>
        <v>-8.6515309515722885E-16</v>
      </c>
      <c r="Q24" s="142">
        <f>('АЗК CL-m'!P25-'АЗК S-m'!P24)/'АЗК CL-m'!P25</f>
        <v>0</v>
      </c>
      <c r="R24" s="142">
        <f>('АЗК CL-m'!Q25-'АЗК S-m'!Q24)/'АЗК CL-m'!Q25</f>
        <v>0</v>
      </c>
      <c r="S24" s="142">
        <f>('АЗК CL-m'!R25-'АЗК S-m'!R24)/'АЗК CL-m'!R25</f>
        <v>-9.3384680588265025E-5</v>
      </c>
      <c r="T24" s="142">
        <f>('АЗК CL-m'!S25-'АЗК S-m'!S24)/'АЗК CL-m'!S25</f>
        <v>-9.4927488655129982E-6</v>
      </c>
    </row>
    <row r="25" spans="1:20" x14ac:dyDescent="0.25">
      <c r="A25" s="126" t="str">
        <f>'АЗК S-m'!A25</f>
        <v>АЗК 12 ГОМЕЛЬ ОНП</v>
      </c>
      <c r="B25" t="str">
        <f>'АЗК CL-m'!A26</f>
        <v>АЗК 12 ГомельОНП</v>
      </c>
      <c r="C25" s="142">
        <f>('АЗК CL-m'!B26-'АЗК S-m'!B25)/'АЗК CL-m'!B26</f>
        <v>0</v>
      </c>
      <c r="D25" s="142">
        <f>('АЗК CL-m'!C26-'АЗК S-m'!C25)/'АЗК CL-m'!C26</f>
        <v>0</v>
      </c>
      <c r="E25" s="142">
        <f>('АЗК CL-m'!D26-'АЗК S-m'!D25)/'АЗК CL-m'!D26</f>
        <v>-2.8261878022381154E-16</v>
      </c>
      <c r="F25" s="142">
        <f>('АЗК CL-m'!E26-'АЗК S-m'!E25)/'АЗК CL-m'!E26</f>
        <v>0</v>
      </c>
      <c r="G25" s="142">
        <f>('АЗК CL-m'!F26-'АЗК S-m'!F25)/'АЗК CL-m'!F26</f>
        <v>0</v>
      </c>
      <c r="H25" s="142">
        <f>('АЗК CL-m'!G26-'АЗК S-m'!G25)/'АЗК CL-m'!G26</f>
        <v>-8.2423932671210918E-16</v>
      </c>
      <c r="I25" s="142">
        <f>('АЗК CL-m'!H26-'АЗК S-m'!H25)/'АЗК CL-m'!H26</f>
        <v>-1.4648285566695869E-16</v>
      </c>
      <c r="J25" s="142">
        <f>('АЗК CL-m'!I26-'АЗК S-m'!I25)/'АЗК CL-m'!I26</f>
        <v>8.4949826722438533E-16</v>
      </c>
      <c r="K25" s="142">
        <f>('АЗК CL-m'!J26-'АЗК S-m'!J25)/'АЗК CL-m'!J26</f>
        <v>3.0534941323300613E-16</v>
      </c>
      <c r="L25" s="142">
        <f>('АЗК CL-m'!K26-'АЗК S-m'!K25)/'АЗК CL-m'!K26</f>
        <v>5.8411262129308399E-16</v>
      </c>
      <c r="M25" s="142">
        <f>('АЗК CL-m'!L26-'АЗК S-m'!L25)/'АЗК CL-m'!L26</f>
        <v>0</v>
      </c>
      <c r="N25" s="142">
        <f>('АЗК CL-m'!M26-'АЗК S-m'!M25)/'АЗК CL-m'!M26</f>
        <v>6.2787732464072163E-16</v>
      </c>
      <c r="O25" s="142">
        <f>('АЗК CL-m'!N26-'АЗК S-m'!N25)/'АЗК CL-m'!N26</f>
        <v>1.7800329376961415E-16</v>
      </c>
      <c r="P25" s="142">
        <f>('АЗК CL-m'!O26-'АЗК S-m'!O25)/'АЗК CL-m'!O26</f>
        <v>6.5654262573200507E-16</v>
      </c>
      <c r="Q25" s="142">
        <f>('АЗК CL-m'!P26-'АЗК S-m'!P25)/'АЗК CL-m'!P26</f>
        <v>-1.0010244372850066E-4</v>
      </c>
      <c r="R25" s="142">
        <f>('АЗК CL-m'!Q26-'АЗК S-m'!Q25)/'АЗК CL-m'!Q26</f>
        <v>-7.1641434688724869E-16</v>
      </c>
      <c r="S25" s="142">
        <f>('АЗК CL-m'!R26-'АЗК S-m'!R25)/'АЗК CL-m'!R26</f>
        <v>1.7034348759096124E-16</v>
      </c>
      <c r="T25" s="142">
        <f>('АЗК CL-m'!S26-'АЗК S-m'!S25)/'АЗК CL-m'!S26</f>
        <v>-5.7781842322277464E-6</v>
      </c>
    </row>
    <row r="26" spans="1:20" x14ac:dyDescent="0.25">
      <c r="A26" s="126" t="str">
        <f>'АЗК S-m'!A26</f>
        <v>АЗК 12 ГРОДНО ОНП</v>
      </c>
      <c r="B26" t="str">
        <f>'АЗК CL-m'!A27</f>
        <v>АЗК 12 ГродноОНП</v>
      </c>
      <c r="C26" s="142">
        <f>('АЗК CL-m'!B27-'АЗК S-m'!B26)/'АЗК CL-m'!B27</f>
        <v>3.1806557105416991E-6</v>
      </c>
      <c r="D26" s="142">
        <f>('АЗК CL-m'!C27-'АЗК S-m'!C26)/'АЗК CL-m'!C27</f>
        <v>1.9445786157801359E-16</v>
      </c>
      <c r="E26" s="142">
        <f>('АЗК CL-m'!D27-'АЗК S-m'!D26)/'АЗК CL-m'!D27</f>
        <v>-5.4558605004603386E-16</v>
      </c>
      <c r="F26" s="142">
        <f>('АЗК CL-m'!E27-'АЗК S-m'!E26)/'АЗК CL-m'!E27</f>
        <v>0</v>
      </c>
      <c r="G26" s="142">
        <f>('АЗК CL-m'!F27-'АЗК S-m'!F26)/'АЗК CL-m'!F27</f>
        <v>3.2926872486915633E-16</v>
      </c>
      <c r="H26" s="142">
        <f>('АЗК CL-m'!G27-'АЗК S-m'!G26)/'АЗК CL-m'!G27</f>
        <v>0</v>
      </c>
      <c r="I26" s="142">
        <f>('АЗК CL-m'!H27-'АЗК S-m'!H26)/'АЗК CL-m'!H27</f>
        <v>4.8072353865669863E-5</v>
      </c>
      <c r="J26" s="142">
        <f>('АЗК CL-m'!I27-'АЗК S-m'!I26)/'АЗК CL-m'!I27</f>
        <v>0</v>
      </c>
      <c r="K26" s="142">
        <f>('АЗК CL-m'!J27-'АЗК S-m'!J26)/'АЗК CL-m'!J27</f>
        <v>0</v>
      </c>
      <c r="L26" s="142">
        <f>('АЗК CL-m'!K27-'АЗК S-m'!K26)/'АЗК CL-m'!K27</f>
        <v>-8.2797567529753184E-6</v>
      </c>
      <c r="M26" s="142">
        <f>('АЗК CL-m'!L27-'АЗК S-m'!L26)/'АЗК CL-m'!L27</f>
        <v>-6.5792657950155838E-16</v>
      </c>
      <c r="N26" s="142">
        <f>('АЗК CL-m'!M27-'АЗК S-m'!M26)/'АЗК CL-m'!M27</f>
        <v>4.6664175763754638E-16</v>
      </c>
      <c r="O26" s="142">
        <f>('АЗК CL-m'!N27-'АЗК S-m'!N26)/'АЗК CL-m'!N27</f>
        <v>-1.906491968740692E-15</v>
      </c>
      <c r="P26" s="142">
        <f>('АЗК CL-m'!O27-'АЗК S-m'!O26)/'АЗК CL-m'!O27</f>
        <v>0</v>
      </c>
      <c r="Q26" s="142">
        <f>('АЗК CL-m'!P27-'АЗК S-m'!P26)/'АЗК CL-m'!P27</f>
        <v>3.4729919374224988E-16</v>
      </c>
      <c r="R26" s="142">
        <f>('АЗК CL-m'!Q27-'АЗК S-m'!Q26)/'АЗК CL-m'!Q27</f>
        <v>4.756439891984793E-16</v>
      </c>
      <c r="S26" s="142">
        <f>('АЗК CL-m'!R27-'АЗК S-m'!R26)/'АЗК CL-m'!R27</f>
        <v>8.718961554585066E-16</v>
      </c>
      <c r="T26" s="142">
        <f>('АЗК CL-m'!S27-'АЗК S-m'!S26)/'АЗК CL-m'!S27</f>
        <v>2.4699422841624426E-6</v>
      </c>
    </row>
    <row r="27" spans="1:20" x14ac:dyDescent="0.25">
      <c r="A27" s="126" t="str">
        <f>'АЗК S-m'!A27</f>
        <v>АЗК 12 МАЗ</v>
      </c>
      <c r="B27" t="str">
        <f>'АЗК CL-m'!A28</f>
        <v>АЗК 12 МАЗ</v>
      </c>
      <c r="C27" s="142">
        <f>('АЗК CL-m'!B28-'АЗК S-m'!B27)/'АЗК CL-m'!B28</f>
        <v>1.6620512560589163E-5</v>
      </c>
      <c r="D27" s="142">
        <f>('АЗК CL-m'!C28-'АЗК S-m'!C27)/'АЗК CL-m'!C28</f>
        <v>6.6242180465464875E-6</v>
      </c>
      <c r="E27" s="142">
        <f>('АЗК CL-m'!D28-'АЗК S-m'!D27)/'АЗК CL-m'!D28</f>
        <v>5.8474102908285634E-6</v>
      </c>
      <c r="F27" s="142">
        <f>('АЗК CL-m'!E28-'АЗК S-m'!E27)/'АЗК CL-m'!E28</f>
        <v>1.6213014176496456E-5</v>
      </c>
      <c r="G27" s="142">
        <f>('АЗК CL-m'!F28-'АЗК S-m'!F27)/'АЗК CL-m'!F28</f>
        <v>6.5072642602790481E-4</v>
      </c>
      <c r="H27" s="142">
        <f>('АЗК CL-m'!G28-'АЗК S-m'!G27)/'АЗК CL-m'!G28</f>
        <v>8.9507157810320498E-5</v>
      </c>
      <c r="I27" s="142">
        <f>('АЗК CL-m'!H28-'АЗК S-m'!H27)/'АЗК CL-m'!H28</f>
        <v>4.8583163047135396E-5</v>
      </c>
      <c r="J27" s="142">
        <f>('АЗК CL-m'!I28-'АЗК S-m'!I27)/'АЗК CL-m'!I28</f>
        <v>5.2652594067684043E-6</v>
      </c>
      <c r="K27" s="142">
        <f>('АЗК CL-m'!J28-'АЗК S-m'!J27)/'АЗК CL-m'!J28</f>
        <v>2.1973057157018642E-5</v>
      </c>
      <c r="L27" s="142">
        <f>('АЗК CL-m'!K28-'АЗК S-m'!K27)/'АЗК CL-m'!K28</f>
        <v>1.5466862379581158E-5</v>
      </c>
      <c r="M27" s="142">
        <f>('АЗК CL-m'!L28-'АЗК S-m'!L27)/'АЗК CL-m'!L28</f>
        <v>-1.0269414129556032E-5</v>
      </c>
      <c r="N27" s="142">
        <f>('АЗК CL-m'!M28-'АЗК S-m'!M27)/'АЗК CL-m'!M28</f>
        <v>5.296906677806336E-6</v>
      </c>
      <c r="O27" s="142">
        <f>('АЗК CL-m'!N28-'АЗК S-m'!N27)/'АЗК CL-m'!N28</f>
        <v>8.2870158049613237E-6</v>
      </c>
      <c r="P27" s="142">
        <f>('АЗК CL-m'!O28-'АЗК S-m'!O27)/'АЗК CL-m'!O28</f>
        <v>6.0684458623739489E-6</v>
      </c>
      <c r="Q27" s="142">
        <f>('АЗК CL-m'!P28-'АЗК S-m'!P27)/'АЗК CL-m'!P28</f>
        <v>5.6659365434798945E-6</v>
      </c>
      <c r="R27" s="142">
        <f>('АЗК CL-m'!Q28-'АЗК S-m'!Q27)/'АЗК CL-m'!Q28</f>
        <v>1.8712734591528895E-5</v>
      </c>
      <c r="S27" s="142">
        <f>('АЗК CL-m'!R28-'АЗК S-m'!R27)/'АЗК CL-m'!R28</f>
        <v>3.8240879621870967E-5</v>
      </c>
      <c r="T27" s="142">
        <f>('АЗК CL-m'!S28-'АЗК S-m'!S27)/'АЗК CL-m'!S28</f>
        <v>5.7190101295288041E-5</v>
      </c>
    </row>
    <row r="28" spans="1:20" x14ac:dyDescent="0.25">
      <c r="A28" s="126" t="str">
        <f>'АЗК S-m'!A28</f>
        <v>АЗК 12 МИНСК ОНП</v>
      </c>
      <c r="B28" t="str">
        <f>'АЗК CL-m'!A29</f>
        <v>АЗК 12 МинскОНП</v>
      </c>
      <c r="C28" s="142">
        <f>('АЗК CL-m'!B29-'АЗК S-m'!B28)/'АЗК CL-m'!B29</f>
        <v>-4.3142945016753979E-4</v>
      </c>
      <c r="D28" s="142">
        <f>('АЗК CL-m'!C29-'АЗК S-m'!C28)/'АЗК CL-m'!C29</f>
        <v>-4.9370864733617157E-4</v>
      </c>
      <c r="E28" s="142">
        <f>('АЗК CL-m'!D29-'АЗК S-m'!D28)/'АЗК CL-m'!D29</f>
        <v>-1.3317230752697861E-4</v>
      </c>
      <c r="F28" s="142">
        <f>('АЗК CL-m'!E29-'АЗК S-m'!E28)/'АЗК CL-m'!E29</f>
        <v>-2.7441114029874388E-4</v>
      </c>
      <c r="G28" s="142">
        <f>('АЗК CL-m'!F29-'АЗК S-m'!F28)/'АЗК CL-m'!F29</f>
        <v>-3.5689275970630853E-4</v>
      </c>
      <c r="H28" s="142">
        <f>('АЗК CL-m'!G29-'АЗК S-m'!G28)/'АЗК CL-m'!G29</f>
        <v>-5.3559269855665132E-4</v>
      </c>
      <c r="I28" s="142">
        <f>('АЗК CL-m'!H29-'АЗК S-m'!H28)/'АЗК CL-m'!H29</f>
        <v>-3.1551472678231123E-4</v>
      </c>
      <c r="J28" s="142">
        <f>('АЗК CL-m'!I29-'АЗК S-m'!I28)/'АЗК CL-m'!I29</f>
        <v>-2.7763795316444978E-4</v>
      </c>
      <c r="K28" s="142">
        <f>('АЗК CL-m'!J29-'АЗК S-m'!J28)/'АЗК CL-m'!J29</f>
        <v>-2.1133151827856179E-4</v>
      </c>
      <c r="L28" s="142">
        <f>('АЗК CL-m'!K29-'АЗК S-m'!K28)/'АЗК CL-m'!K29</f>
        <v>-1.6027954584521724E-4</v>
      </c>
      <c r="M28" s="142">
        <f>('АЗК CL-m'!L29-'АЗК S-m'!L28)/'АЗК CL-m'!L29</f>
        <v>-1.2868547809874366E-4</v>
      </c>
      <c r="N28" s="142">
        <f>('АЗК CL-m'!M29-'АЗК S-m'!M28)/'АЗК CL-m'!M29</f>
        <v>-5.5962143848986864E-5</v>
      </c>
      <c r="O28" s="142">
        <f>('АЗК CL-m'!N29-'АЗК S-m'!N28)/'АЗК CL-m'!N29</f>
        <v>-1.824172264211646E-4</v>
      </c>
      <c r="P28" s="142">
        <f>('АЗК CL-m'!O29-'АЗК S-m'!O28)/'АЗК CL-m'!O29</f>
        <v>-1.6027321240352009E-4</v>
      </c>
      <c r="Q28" s="142">
        <f>('АЗК CL-m'!P29-'АЗК S-m'!P28)/'АЗК CL-m'!P29</f>
        <v>-1.3659249264968268E-4</v>
      </c>
      <c r="R28" s="142">
        <f>('АЗК CL-m'!Q29-'АЗК S-m'!Q28)/'АЗК CL-m'!Q29</f>
        <v>0</v>
      </c>
      <c r="S28" s="142">
        <f>('АЗК CL-m'!R29-'АЗК S-m'!R28)/'АЗК CL-m'!R29</f>
        <v>-4.7012290258688656E-5</v>
      </c>
      <c r="T28" s="142">
        <f>('АЗК CL-m'!S29-'АЗК S-m'!S28)/'АЗК CL-m'!S29</f>
        <v>-2.1966402264859164E-4</v>
      </c>
    </row>
    <row r="29" spans="1:20" x14ac:dyDescent="0.25">
      <c r="A29" s="126" t="str">
        <f>'АЗК S-m'!A29</f>
        <v>АЗК 12 МОГИЛЕВ ОНП</v>
      </c>
      <c r="B29" t="str">
        <f>'АЗК CL-m'!A30</f>
        <v>АЗК 12 МогилевОНП</v>
      </c>
      <c r="C29" s="142">
        <f>('АЗК CL-m'!B30-'АЗК S-m'!B29)/'АЗК CL-m'!B30</f>
        <v>-1.3001727235569853E-15</v>
      </c>
      <c r="D29" s="142">
        <f>('АЗК CL-m'!C30-'АЗК S-m'!C29)/'АЗК CL-m'!C30</f>
        <v>-3.1568556395597254E-4</v>
      </c>
      <c r="E29" s="142">
        <f>('АЗК CL-m'!D30-'АЗК S-m'!D29)/'АЗК CL-m'!D30</f>
        <v>1.1614091609627748E-3</v>
      </c>
      <c r="F29" s="142">
        <f>('АЗК CL-m'!E30-'АЗК S-m'!E29)/'АЗК CL-m'!E30</f>
        <v>6.0589237256932646E-5</v>
      </c>
      <c r="G29" s="142">
        <f>('АЗК CL-m'!F30-'АЗК S-m'!F29)/'АЗК CL-m'!F30</f>
        <v>-6.1053692230764742E-4</v>
      </c>
      <c r="H29" s="142">
        <f>('АЗК CL-m'!G30-'АЗК S-m'!G29)/'АЗК CL-m'!G30</f>
        <v>-1.2128986478486553E-4</v>
      </c>
      <c r="I29" s="142">
        <f>('АЗК CL-m'!H30-'АЗК S-m'!H29)/'АЗК CL-m'!H30</f>
        <v>-2.8880779433663464E-4</v>
      </c>
      <c r="J29" s="142">
        <f>('АЗК CL-m'!I30-'АЗК S-m'!I29)/'АЗК CL-m'!I30</f>
        <v>-7.3402286218800071E-5</v>
      </c>
      <c r="K29" s="142">
        <f>('АЗК CL-m'!J30-'АЗК S-m'!J29)/'АЗК CL-m'!J30</f>
        <v>-1.2216767495421631E-4</v>
      </c>
      <c r="L29" s="142">
        <f>('АЗК CL-m'!K30-'АЗК S-m'!K29)/'АЗК CL-m'!K30</f>
        <v>-8.756052574810939E-5</v>
      </c>
      <c r="M29" s="142">
        <f>('АЗК CL-m'!L30-'АЗК S-m'!L29)/'АЗК CL-m'!L30</f>
        <v>-1.1217805625919746E-4</v>
      </c>
      <c r="N29" s="142">
        <f>('АЗК CL-m'!M30-'АЗК S-m'!M29)/'АЗК CL-m'!M30</f>
        <v>-1.1033489287872437E-4</v>
      </c>
      <c r="O29" s="142">
        <f>('АЗК CL-m'!N30-'АЗК S-m'!N29)/'АЗК CL-m'!N30</f>
        <v>5.2050259730796059E-5</v>
      </c>
      <c r="P29" s="142">
        <f>('АЗК CL-m'!O30-'АЗК S-m'!O29)/'АЗК CL-m'!O30</f>
        <v>-3.0821568345506113E-4</v>
      </c>
      <c r="Q29" s="142">
        <f>('АЗК CL-m'!P30-'АЗК S-m'!P29)/'АЗК CL-m'!P30</f>
        <v>-1.9643171217699902E-4</v>
      </c>
      <c r="R29" s="142">
        <f>('АЗК CL-m'!Q30-'АЗК S-m'!Q29)/'АЗК CL-m'!Q30</f>
        <v>-2.6320654198644491E-4</v>
      </c>
      <c r="S29" s="142">
        <f>('АЗК CL-m'!R30-'АЗК S-m'!R29)/'АЗК CL-m'!R30</f>
        <v>-5.8329955689246098E-4</v>
      </c>
      <c r="T29" s="142">
        <f>('АЗК CL-m'!S30-'АЗК S-m'!S29)/'АЗК CL-m'!S30</f>
        <v>-1.2045503476914841E-4</v>
      </c>
    </row>
    <row r="30" spans="1:20" x14ac:dyDescent="0.25">
      <c r="A30" s="126" t="str">
        <f>'АЗК S-m'!A30</f>
        <v>АЗК 13 БРЕСТ ОНП</v>
      </c>
      <c r="B30" t="str">
        <f>'АЗК CL-m'!A31</f>
        <v>АЗК 13 БрестОНП</v>
      </c>
      <c r="C30" s="142">
        <f>('АЗК CL-m'!B31-'АЗК S-m'!B30)/'АЗК CL-m'!B31</f>
        <v>-1.9494800434170241E-16</v>
      </c>
      <c r="D30" s="142">
        <f>('АЗК CL-m'!C31-'АЗК S-m'!C30)/'АЗК CL-m'!C31</f>
        <v>1.8250998378028199E-16</v>
      </c>
      <c r="E30" s="142">
        <f>('АЗК CL-m'!D31-'АЗК S-m'!D30)/'АЗК CL-m'!D31</f>
        <v>9.0352688156310874E-4</v>
      </c>
      <c r="F30" s="142">
        <f>('АЗК CL-m'!E31-'АЗК S-m'!E30)/'АЗК CL-m'!E31</f>
        <v>-1.7196239433228469E-16</v>
      </c>
      <c r="G30" s="142">
        <f>('АЗК CL-m'!F31-'АЗК S-m'!F30)/'АЗК CL-m'!F31</f>
        <v>0</v>
      </c>
      <c r="H30" s="142">
        <f>('АЗК CL-m'!G31-'АЗК S-m'!G30)/'АЗК CL-m'!G31</f>
        <v>1.95274197708049E-16</v>
      </c>
      <c r="I30" s="142">
        <f>('АЗК CL-m'!H31-'АЗК S-m'!H30)/'АЗК CL-m'!H31</f>
        <v>5.3873681283661882E-16</v>
      </c>
      <c r="J30" s="142">
        <f>('АЗК CL-m'!I31-'АЗК S-m'!I30)/'АЗК CL-m'!I31</f>
        <v>1.7068758252763191E-16</v>
      </c>
      <c r="K30" s="142">
        <f>('АЗК CL-m'!J31-'АЗК S-m'!J30)/'АЗК CL-m'!J31</f>
        <v>0</v>
      </c>
      <c r="L30" s="142">
        <f>('АЗК CL-m'!K31-'АЗК S-m'!K30)/'АЗК CL-m'!K31</f>
        <v>3.0477982091917346E-16</v>
      </c>
      <c r="M30" s="142">
        <f>('АЗК CL-m'!L31-'АЗК S-m'!L30)/'АЗК CL-m'!L31</f>
        <v>1.7248231166956371E-16</v>
      </c>
      <c r="N30" s="142">
        <f>('АЗК CL-m'!M31-'АЗК S-m'!M30)/'АЗК CL-m'!M31</f>
        <v>0</v>
      </c>
      <c r="O30" s="142">
        <f>('АЗК CL-m'!N31-'АЗК S-m'!N30)/'АЗК CL-m'!N31</f>
        <v>-8.1638783744277389E-16</v>
      </c>
      <c r="P30" s="142">
        <f>('АЗК CL-m'!O31-'АЗК S-m'!O30)/'АЗК CL-m'!O31</f>
        <v>2.1547504258761756E-16</v>
      </c>
      <c r="Q30" s="142">
        <f>('АЗК CL-m'!P31-'АЗК S-m'!P30)/'АЗК CL-m'!P31</f>
        <v>-2.8724613849613883E-16</v>
      </c>
      <c r="R30" s="142">
        <f>('АЗК CL-m'!Q31-'АЗК S-m'!Q30)/'АЗК CL-m'!Q31</f>
        <v>0</v>
      </c>
      <c r="S30" s="142">
        <f>('АЗК CL-m'!R31-'АЗК S-m'!R30)/'АЗК CL-m'!R31</f>
        <v>7.2863975646139992E-16</v>
      </c>
      <c r="T30" s="142">
        <f>('АЗК CL-m'!S31-'АЗК S-m'!S30)/'АЗК CL-m'!S31</f>
        <v>6.9412674097295608E-5</v>
      </c>
    </row>
    <row r="31" spans="1:20" x14ac:dyDescent="0.25">
      <c r="A31" s="126" t="str">
        <f>'АЗК S-m'!A31</f>
        <v>АЗК 13 ВИТЕБСК ОНП</v>
      </c>
      <c r="B31" t="str">
        <f>'АЗК CL-m'!A32</f>
        <v>АЗК 13 ВитебскОНП</v>
      </c>
      <c r="C31" s="142">
        <f>('АЗК CL-m'!B32-'АЗК S-m'!B31)/'АЗК CL-m'!B32</f>
        <v>-3.7917327586880481E-4</v>
      </c>
      <c r="D31" s="142">
        <f>('АЗК CL-m'!C32-'АЗК S-m'!C31)/'АЗК CL-m'!C32</f>
        <v>-2.6751944732680746E-4</v>
      </c>
      <c r="E31" s="142">
        <f>('АЗК CL-m'!D32-'АЗК S-m'!D31)/'АЗК CL-m'!D32</f>
        <v>-2.0578196916779047E-4</v>
      </c>
      <c r="F31" s="142">
        <f>('АЗК CL-m'!E32-'АЗК S-m'!E31)/'АЗК CL-m'!E32</f>
        <v>-2.5732988744596588E-4</v>
      </c>
      <c r="G31" s="142">
        <f>('АЗК CL-m'!F32-'АЗК S-m'!F31)/'АЗК CL-m'!F32</f>
        <v>-3.0736150291851941E-4</v>
      </c>
      <c r="H31" s="142">
        <f>('АЗК CL-m'!G32-'АЗК S-m'!G31)/'АЗК CL-m'!G32</f>
        <v>-1.812755636315739E-4</v>
      </c>
      <c r="I31" s="142">
        <f>('АЗК CL-m'!H32-'АЗК S-m'!H31)/'АЗК CL-m'!H32</f>
        <v>-3.9169380824976549E-4</v>
      </c>
      <c r="J31" s="142">
        <f>('АЗК CL-m'!I32-'АЗК S-m'!I31)/'АЗК CL-m'!I32</f>
        <v>-4.9709836229496678E-4</v>
      </c>
      <c r="K31" s="142">
        <f>('АЗК CL-m'!J32-'АЗК S-m'!J31)/'АЗК CL-m'!J32</f>
        <v>-1.1550990809405896E-4</v>
      </c>
      <c r="L31" s="142">
        <f>('АЗК CL-m'!K32-'АЗК S-m'!K31)/'АЗК CL-m'!K32</f>
        <v>-3.2621716681247048E-4</v>
      </c>
      <c r="M31" s="142">
        <f>('АЗК CL-m'!L32-'АЗК S-m'!L31)/'АЗК CL-m'!L32</f>
        <v>-5.5149996270481506E-4</v>
      </c>
      <c r="N31" s="142">
        <f>('АЗК CL-m'!M32-'АЗК S-m'!M31)/'АЗК CL-m'!M32</f>
        <v>-2.6514406801793805E-4</v>
      </c>
      <c r="O31" s="142">
        <f>('АЗК CL-m'!N32-'АЗК S-m'!N31)/'АЗК CL-m'!N32</f>
        <v>0</v>
      </c>
      <c r="P31" s="142">
        <f>('АЗК CL-m'!O32-'АЗК S-m'!O31)/'АЗК CL-m'!O32</f>
        <v>-2.7013241147946592E-4</v>
      </c>
      <c r="Q31" s="142">
        <f>('АЗК CL-m'!P32-'АЗК S-m'!P31)/'АЗК CL-m'!P32</f>
        <v>-1.4893494387696745E-4</v>
      </c>
      <c r="R31" s="142">
        <f>('АЗК CL-m'!Q32-'АЗК S-m'!Q31)/'АЗК CL-m'!Q32</f>
        <v>-2.3709653480253099E-4</v>
      </c>
      <c r="S31" s="142">
        <f>('АЗК CL-m'!R32-'АЗК S-m'!R31)/'АЗК CL-m'!R32</f>
        <v>-4.9290373533717011E-4</v>
      </c>
      <c r="T31" s="142">
        <f>('АЗК CL-m'!S32-'АЗК S-m'!S31)/'АЗК CL-m'!S32</f>
        <v>-2.9189406769632539E-4</v>
      </c>
    </row>
    <row r="32" spans="1:20" x14ac:dyDescent="0.25">
      <c r="A32" s="126" t="str">
        <f>'АЗК S-m'!A32</f>
        <v>АЗК 13 ГОМЕЛЬ ОНП</v>
      </c>
      <c r="B32" t="str">
        <f>'АЗК CL-m'!A33</f>
        <v>АЗК 13 ГомельОНП</v>
      </c>
      <c r="C32" s="142">
        <f>('АЗК CL-m'!B33-'АЗК S-m'!B32)/'АЗК CL-m'!B33</f>
        <v>3.3984338267498251E-16</v>
      </c>
      <c r="D32" s="142">
        <f>('АЗК CL-m'!C33-'АЗК S-m'!C32)/'АЗК CL-m'!C33</f>
        <v>3.9029678843754707E-16</v>
      </c>
      <c r="E32" s="142">
        <f>('АЗК CL-m'!D33-'АЗК S-m'!D32)/'АЗК CL-m'!D33</f>
        <v>9.9509829953457665E-16</v>
      </c>
      <c r="F32" s="142">
        <f>('АЗК CL-m'!E33-'АЗК S-m'!E32)/'АЗК CL-m'!E33</f>
        <v>0</v>
      </c>
      <c r="G32" s="142">
        <f>('АЗК CL-m'!F33-'АЗК S-m'!F32)/'АЗК CL-m'!F33</f>
        <v>-8.5460878770857642E-16</v>
      </c>
      <c r="H32" s="142">
        <f>('АЗК CL-m'!G33-'АЗК S-m'!G32)/'АЗК CL-m'!G33</f>
        <v>0</v>
      </c>
      <c r="I32" s="142">
        <f>('АЗК CL-m'!H33-'АЗК S-m'!H32)/'АЗК CL-m'!H33</f>
        <v>0</v>
      </c>
      <c r="J32" s="142">
        <f>('АЗК CL-m'!I33-'АЗК S-m'!I32)/'АЗК CL-m'!I33</f>
        <v>7.8471639590617134E-16</v>
      </c>
      <c r="K32" s="142">
        <f>('АЗК CL-m'!J33-'АЗК S-m'!J32)/'АЗК CL-m'!J33</f>
        <v>0</v>
      </c>
      <c r="L32" s="142">
        <f>('АЗК CL-m'!K33-'АЗК S-m'!K32)/'АЗК CL-m'!K33</f>
        <v>0</v>
      </c>
      <c r="M32" s="142">
        <f>('АЗК CL-m'!L33-'АЗК S-m'!L32)/'АЗК CL-m'!L33</f>
        <v>0</v>
      </c>
      <c r="N32" s="142">
        <f>('АЗК CL-m'!M33-'АЗК S-m'!M32)/'АЗК CL-m'!M33</f>
        <v>-3.0015877915123704E-16</v>
      </c>
      <c r="O32" s="142">
        <f>('АЗК CL-m'!N33-'АЗК S-m'!N32)/'АЗК CL-m'!N33</f>
        <v>2.1165751003629049E-16</v>
      </c>
      <c r="P32" s="142">
        <f>('АЗК CL-m'!O33-'АЗК S-m'!O32)/'АЗК CL-m'!O33</f>
        <v>-2.1366220396617703E-16</v>
      </c>
      <c r="Q32" s="142">
        <f>('АЗК CL-m'!P33-'АЗК S-m'!P32)/'АЗК CL-m'!P33</f>
        <v>3.7520718065863905E-16</v>
      </c>
      <c r="R32" s="142">
        <f>('АЗК CL-m'!Q33-'АЗК S-m'!Q32)/'АЗК CL-m'!Q33</f>
        <v>3.7380343040540381E-16</v>
      </c>
      <c r="S32" s="142">
        <f>('АЗК CL-m'!R33-'АЗК S-m'!R32)/'АЗК CL-m'!R33</f>
        <v>1.7655313220289714E-16</v>
      </c>
      <c r="T32" s="142">
        <f>('АЗК CL-m'!S33-'АЗК S-m'!S32)/'АЗК CL-m'!S33</f>
        <v>1.3110196800772255E-16</v>
      </c>
    </row>
    <row r="33" spans="1:20" x14ac:dyDescent="0.25">
      <c r="A33" s="126" t="str">
        <f>'АЗК S-m'!A33</f>
        <v>АЗК 13 ГРОДНО ОНП</v>
      </c>
      <c r="B33" t="str">
        <f>'АЗК CL-m'!A34</f>
        <v>АЗК 13 ГродноОНП</v>
      </c>
      <c r="C33" s="142">
        <f>('АЗК CL-m'!B34-'АЗК S-m'!B33)/'АЗК CL-m'!B34</f>
        <v>6.437400382374097E-16</v>
      </c>
      <c r="D33" s="142">
        <f>('АЗК CL-m'!C34-'АЗК S-m'!C33)/'АЗК CL-m'!C34</f>
        <v>0</v>
      </c>
      <c r="E33" s="142">
        <f>('АЗК CL-m'!D34-'АЗК S-m'!D33)/'АЗК CL-m'!D34</f>
        <v>-1.102309502178028E-3</v>
      </c>
      <c r="F33" s="142">
        <f>('АЗК CL-m'!E34-'АЗК S-m'!E33)/'АЗК CL-m'!E34</f>
        <v>0</v>
      </c>
      <c r="G33" s="142">
        <f>('АЗК CL-m'!F34-'АЗК S-m'!F33)/'АЗК CL-m'!F34</f>
        <v>0</v>
      </c>
      <c r="H33" s="142">
        <f>('АЗК CL-m'!G34-'АЗК S-m'!G33)/'АЗК CL-m'!G34</f>
        <v>5.2864107986570668E-3</v>
      </c>
      <c r="I33" s="142">
        <f>('АЗК CL-m'!H34-'АЗК S-m'!H33)/'АЗК CL-m'!H34</f>
        <v>-7.340144887428718E-16</v>
      </c>
      <c r="J33" s="142">
        <f>('АЗК CL-m'!I34-'АЗК S-m'!I33)/'АЗК CL-m'!I34</f>
        <v>4.296243017968349E-3</v>
      </c>
      <c r="K33" s="142">
        <f>('АЗК CL-m'!J34-'АЗК S-m'!J33)/'АЗК CL-m'!J34</f>
        <v>0</v>
      </c>
      <c r="L33" s="142">
        <f>('АЗК CL-m'!K34-'АЗК S-m'!K33)/'АЗК CL-m'!K34</f>
        <v>-6.7303056548133039E-16</v>
      </c>
      <c r="M33" s="142">
        <f>('АЗК CL-m'!L34-'АЗК S-m'!L33)/'АЗК CL-m'!L34</f>
        <v>0</v>
      </c>
      <c r="N33" s="142">
        <f>('АЗК CL-m'!M34-'АЗК S-m'!M33)/'АЗК CL-m'!M34</f>
        <v>0</v>
      </c>
      <c r="O33" s="142">
        <f>('АЗК CL-m'!N34-'АЗК S-m'!N33)/'АЗК CL-m'!N34</f>
        <v>0</v>
      </c>
      <c r="P33" s="142">
        <f>('АЗК CL-m'!O34-'АЗК S-m'!O33)/'АЗК CL-m'!O34</f>
        <v>0</v>
      </c>
      <c r="Q33" s="142">
        <f>('АЗК CL-m'!P34-'АЗК S-m'!P33)/'АЗК CL-m'!P34</f>
        <v>5.9286702615755167E-16</v>
      </c>
      <c r="R33" s="142">
        <f>('АЗК CL-m'!Q34-'АЗК S-m'!Q33)/'АЗК CL-m'!Q34</f>
        <v>0</v>
      </c>
      <c r="S33" s="142">
        <f>('АЗК CL-m'!R34-'АЗК S-m'!R33)/'АЗК CL-m'!R34</f>
        <v>0</v>
      </c>
      <c r="T33" s="142">
        <f>('АЗК CL-m'!S34-'АЗК S-m'!S33)/'АЗК CL-m'!S34</f>
        <v>5.1348190305489734E-4</v>
      </c>
    </row>
    <row r="34" spans="1:20" x14ac:dyDescent="0.25">
      <c r="A34" s="126" t="str">
        <f>'АЗК S-m'!A34</f>
        <v>АЗК 13 МАЗ</v>
      </c>
      <c r="B34" t="str">
        <f>'АЗК CL-m'!A35</f>
        <v>АЗК 13 МАЗ</v>
      </c>
      <c r="C34" s="142">
        <f>('АЗК CL-m'!B35-'АЗК S-m'!B34)/'АЗК CL-m'!B35</f>
        <v>6.3686312235024072E-4</v>
      </c>
      <c r="D34" s="142">
        <f>('АЗК CL-m'!C35-'АЗК S-m'!C34)/'АЗК CL-m'!C35</f>
        <v>8.8846208958841654E-5</v>
      </c>
      <c r="E34" s="142">
        <f>('АЗК CL-m'!D35-'АЗК S-m'!D34)/'АЗК CL-m'!D35</f>
        <v>2.4372101210644815E-5</v>
      </c>
      <c r="F34" s="142">
        <f>('АЗК CL-m'!E35-'АЗК S-m'!E34)/'АЗК CL-m'!E35</f>
        <v>6.2536424371622016E-5</v>
      </c>
      <c r="G34" s="142">
        <f>('АЗК CL-m'!F35-'АЗК S-m'!F34)/'АЗК CL-m'!F35</f>
        <v>3.1621583237282904E-4</v>
      </c>
      <c r="H34" s="142">
        <f>('АЗК CL-m'!G35-'АЗК S-m'!G34)/'АЗК CL-m'!G35</f>
        <v>8.3098335131899592E-7</v>
      </c>
      <c r="I34" s="142">
        <f>('АЗК CL-m'!H35-'АЗК S-m'!H34)/'АЗК CL-m'!H35</f>
        <v>4.0063542111219447E-4</v>
      </c>
      <c r="J34" s="142">
        <f>('АЗК CL-m'!I35-'АЗК S-m'!I34)/'АЗК CL-m'!I35</f>
        <v>9.1224978503219389E-5</v>
      </c>
      <c r="K34" s="142">
        <f>('АЗК CL-m'!J35-'АЗК S-m'!J34)/'АЗК CL-m'!J35</f>
        <v>6.0130352267975752E-4</v>
      </c>
      <c r="L34" s="142">
        <f>('АЗК CL-m'!K35-'АЗК S-m'!K34)/'АЗК CL-m'!K35</f>
        <v>1.2146633746531245E-5</v>
      </c>
      <c r="M34" s="142">
        <f>('АЗК CL-m'!L35-'АЗК S-m'!L34)/'АЗК CL-m'!L35</f>
        <v>3.6153846771292279E-6</v>
      </c>
      <c r="N34" s="142">
        <f>('АЗК CL-m'!M35-'АЗК S-m'!M34)/'АЗК CL-m'!M35</f>
        <v>7.3458808381058043E-4</v>
      </c>
      <c r="O34" s="142">
        <f>('АЗК CL-m'!N35-'АЗК S-m'!N34)/'АЗК CL-m'!N35</f>
        <v>1.5772188816743573E-5</v>
      </c>
      <c r="P34" s="142">
        <f>('АЗК CL-m'!O35-'АЗК S-m'!O34)/'АЗК CL-m'!O35</f>
        <v>5.3820783854624388E-6</v>
      </c>
      <c r="Q34" s="142">
        <f>('АЗК CL-m'!P35-'АЗК S-m'!P34)/'АЗК CL-m'!P35</f>
        <v>4.4291030429829854E-6</v>
      </c>
      <c r="R34" s="142">
        <f>('АЗК CL-m'!Q35-'АЗК S-m'!Q34)/'АЗК CL-m'!Q35</f>
        <v>1.4786105673439673E-5</v>
      </c>
      <c r="S34" s="142">
        <f>('АЗК CL-m'!R35-'АЗК S-m'!R34)/'АЗК CL-m'!R35</f>
        <v>5.3965555647955885E-5</v>
      </c>
      <c r="T34" s="142">
        <f>('АЗК CL-m'!S35-'АЗК S-m'!S34)/'АЗК CL-m'!S35</f>
        <v>1.8317879724165343E-4</v>
      </c>
    </row>
    <row r="35" spans="1:20" x14ac:dyDescent="0.25">
      <c r="A35" s="126" t="str">
        <f>'АЗК S-m'!A35</f>
        <v>АЗК 13 МИНСК ОНП</v>
      </c>
      <c r="B35" t="str">
        <f>'АЗК CL-m'!A36</f>
        <v>АЗК 13 МинскОНП</v>
      </c>
      <c r="C35" s="142">
        <f>('АЗК CL-m'!B36-'АЗК S-m'!B35)/'АЗК CL-m'!B36</f>
        <v>-1.8395911133473996E-5</v>
      </c>
      <c r="D35" s="142">
        <f>('АЗК CL-m'!C36-'АЗК S-m'!C35)/'АЗК CL-m'!C36</f>
        <v>1.6246227169480804E-5</v>
      </c>
      <c r="E35" s="142">
        <f>('АЗК CL-m'!D36-'АЗК S-m'!D35)/'АЗК CL-m'!D36</f>
        <v>-1.7980767909543698E-4</v>
      </c>
      <c r="F35" s="142">
        <f>('АЗК CL-m'!E36-'АЗК S-m'!E35)/'АЗК CL-m'!E36</f>
        <v>2.8178313919474816E-5</v>
      </c>
      <c r="G35" s="142">
        <f>('АЗК CL-m'!F36-'АЗК S-m'!F35)/'АЗК CL-m'!F36</f>
        <v>-2.2221074133331353E-4</v>
      </c>
      <c r="H35" s="142">
        <f>('АЗК CL-m'!G36-'АЗК S-m'!G35)/'АЗК CL-m'!G36</f>
        <v>-3.3883539901431796E-4</v>
      </c>
      <c r="I35" s="142">
        <f>('АЗК CL-m'!H36-'АЗК S-m'!H35)/'АЗК CL-m'!H36</f>
        <v>4.8572490240602157E-5</v>
      </c>
      <c r="J35" s="142">
        <f>('АЗК CL-m'!I36-'АЗК S-m'!I35)/'АЗК CL-m'!I36</f>
        <v>-2.4040930238485893E-4</v>
      </c>
      <c r="K35" s="142">
        <f>('АЗК CL-m'!J36-'АЗК S-m'!J35)/'АЗК CL-m'!J36</f>
        <v>-5.4969225871496564E-4</v>
      </c>
      <c r="L35" s="142">
        <f>('АЗК CL-m'!K36-'АЗК S-m'!K35)/'АЗК CL-m'!K36</f>
        <v>-1.1153610498039558E-4</v>
      </c>
      <c r="M35" s="142">
        <f>('АЗК CL-m'!L36-'АЗК S-m'!L35)/'АЗК CL-m'!L36</f>
        <v>-3.3294153744286545E-4</v>
      </c>
      <c r="N35" s="142">
        <f>('АЗК CL-m'!M36-'АЗК S-m'!M35)/'АЗК CL-m'!M36</f>
        <v>-6.6031615160458607E-4</v>
      </c>
      <c r="O35" s="142" t="e">
        <f>('АЗК CL-m'!N36-'АЗК S-m'!N35)/'АЗК CL-m'!N36</f>
        <v>#VALUE!</v>
      </c>
      <c r="P35" s="142" t="e">
        <f>('АЗК CL-m'!O36-'АЗК S-m'!O35)/'АЗК CL-m'!O36</f>
        <v>#VALUE!</v>
      </c>
      <c r="Q35" s="142" t="e">
        <f>('АЗК CL-m'!P36-'АЗК S-m'!P35)/'АЗК CL-m'!P36</f>
        <v>#VALUE!</v>
      </c>
      <c r="R35" s="142" t="e">
        <f>('АЗК CL-m'!Q36-'АЗК S-m'!Q35)/'АЗК CL-m'!Q36</f>
        <v>#VALUE!</v>
      </c>
      <c r="S35" s="142" t="e">
        <f>('АЗК CL-m'!R36-'АЗК S-m'!R35)/'АЗК CL-m'!R36</f>
        <v>#VALUE!</v>
      </c>
      <c r="T35" s="142">
        <f>('АЗК CL-m'!S36-'АЗК S-m'!S35)/'АЗК CL-m'!S36</f>
        <v>-2.1095327990853295E-4</v>
      </c>
    </row>
    <row r="36" spans="1:20" x14ac:dyDescent="0.25">
      <c r="A36" s="126" t="str">
        <f>'АЗК S-m'!A36</f>
        <v>АЗК 14 БРЕСТ ОНП</v>
      </c>
      <c r="B36" t="str">
        <f>'АЗК CL-m'!A37</f>
        <v>АЗК 14 БрестОНП</v>
      </c>
      <c r="C36" s="142">
        <f>('АЗК CL-m'!B37-'АЗК S-m'!B36)/'АЗК CL-m'!B37</f>
        <v>2.4353339444792142E-4</v>
      </c>
      <c r="D36" s="142">
        <f>('АЗК CL-m'!C37-'АЗК S-m'!C36)/'АЗК CL-m'!C37</f>
        <v>0</v>
      </c>
      <c r="E36" s="142">
        <f>('АЗК CL-m'!D37-'АЗК S-m'!D36)/'АЗК CL-m'!D37</f>
        <v>-4.3725978041195625E-5</v>
      </c>
      <c r="F36" s="142">
        <f>('АЗК CL-m'!E37-'АЗК S-m'!E36)/'АЗК CL-m'!E37</f>
        <v>-8.6078695655244166E-16</v>
      </c>
      <c r="G36" s="142">
        <f>('АЗК CL-m'!F37-'АЗК S-m'!F36)/'АЗК CL-m'!F37</f>
        <v>-6.5446342528204269E-5</v>
      </c>
      <c r="H36" s="142">
        <f>('АЗК CL-m'!G37-'АЗК S-m'!G36)/'АЗК CL-m'!G37</f>
        <v>-2.2405000052033429E-4</v>
      </c>
      <c r="I36" s="142">
        <f>('АЗК CL-m'!H37-'АЗК S-m'!H36)/'АЗК CL-m'!H37</f>
        <v>-2.0210245029010732E-4</v>
      </c>
      <c r="J36" s="142">
        <f>('АЗК CL-m'!I37-'АЗК S-m'!I36)/'АЗК CL-m'!I37</f>
        <v>-1.732466164723027E-4</v>
      </c>
      <c r="K36" s="142">
        <f>('АЗК CL-m'!J37-'АЗК S-m'!J36)/'АЗК CL-m'!J37</f>
        <v>-2.2267397693783849E-4</v>
      </c>
      <c r="L36" s="142">
        <f>('АЗК CL-m'!K37-'АЗК S-m'!K36)/'АЗК CL-m'!K37</f>
        <v>-1.804560584764579E-4</v>
      </c>
      <c r="M36" s="142">
        <f>('АЗК CL-m'!L37-'АЗК S-m'!L36)/'АЗК CL-m'!L37</f>
        <v>9.524938012930037E-16</v>
      </c>
      <c r="N36" s="142">
        <f>('АЗК CL-m'!M37-'АЗК S-m'!M36)/'АЗК CL-m'!M37</f>
        <v>-2.7223667748512635E-4</v>
      </c>
      <c r="O36" s="142">
        <f>('АЗК CL-m'!N37-'АЗК S-m'!N36)/'АЗК CL-m'!N37</f>
        <v>4.7995065992611304E-16</v>
      </c>
      <c r="P36" s="142">
        <f>('АЗК CL-m'!O37-'АЗК S-m'!O36)/'АЗК CL-m'!O37</f>
        <v>-1.0574281844958758E-4</v>
      </c>
      <c r="Q36" s="142">
        <f>('АЗК CL-m'!P37-'АЗК S-m'!P36)/'АЗК CL-m'!P37</f>
        <v>0</v>
      </c>
      <c r="R36" s="142">
        <f>('АЗК CL-m'!Q37-'АЗК S-m'!Q36)/'АЗК CL-m'!Q37</f>
        <v>-1.1016790856259924E-4</v>
      </c>
      <c r="S36" s="142">
        <f>('АЗК CL-m'!R37-'АЗК S-m'!R36)/'АЗК CL-m'!R37</f>
        <v>0</v>
      </c>
      <c r="T36" s="142">
        <f>('АЗК CL-m'!S37-'АЗК S-m'!S36)/'АЗК CL-m'!S37</f>
        <v>-8.0896380054418078E-5</v>
      </c>
    </row>
    <row r="37" spans="1:20" x14ac:dyDescent="0.25">
      <c r="A37" s="126" t="str">
        <f>'АЗК S-m'!A37</f>
        <v>АЗК 14 ВИТЕБСК ОНП</v>
      </c>
      <c r="B37" t="str">
        <f>'АЗК CL-m'!A38</f>
        <v>АЗК 14 ВитебскОНП</v>
      </c>
      <c r="C37" s="142">
        <f>('АЗК CL-m'!B38-'АЗК S-m'!B37)/'АЗК CL-m'!B38</f>
        <v>-1.7837049102930959E-4</v>
      </c>
      <c r="D37" s="142">
        <f>('АЗК CL-m'!C38-'АЗК S-m'!C37)/'АЗК CL-m'!C38</f>
        <v>-8.7039095350458558E-5</v>
      </c>
      <c r="E37" s="142">
        <f>('АЗК CL-m'!D38-'АЗК S-m'!D37)/'АЗК CL-m'!D38</f>
        <v>-1.4209991360052306E-4</v>
      </c>
      <c r="F37" s="142">
        <f>('АЗК CL-m'!E38-'АЗК S-m'!E37)/'АЗК CL-m'!E38</f>
        <v>-1.5312578955389727E-4</v>
      </c>
      <c r="G37" s="142">
        <f>('АЗК CL-m'!F38-'АЗК S-m'!F37)/'АЗК CL-m'!F38</f>
        <v>-2.2414653963611817E-4</v>
      </c>
      <c r="H37" s="142">
        <f>('АЗК CL-m'!G38-'АЗК S-m'!G37)/'АЗК CL-m'!G38</f>
        <v>-2.1971417139217116E-4</v>
      </c>
      <c r="I37" s="142">
        <f>('АЗК CL-m'!H38-'АЗК S-m'!H37)/'АЗК CL-m'!H38</f>
        <v>-3.1726320431551668E-4</v>
      </c>
      <c r="J37" s="142">
        <f>('АЗК CL-m'!I38-'АЗК S-m'!I37)/'АЗК CL-m'!I38</f>
        <v>-2.7383868757402418E-4</v>
      </c>
      <c r="K37" s="142">
        <f>('АЗК CL-m'!J38-'АЗК S-m'!J37)/'АЗК CL-m'!J38</f>
        <v>-7.5702251939975651E-5</v>
      </c>
      <c r="L37" s="142">
        <f>('АЗК CL-m'!K38-'АЗК S-m'!K37)/'АЗК CL-m'!K38</f>
        <v>-2.1037514268722871E-4</v>
      </c>
      <c r="M37" s="142">
        <f>('АЗК CL-m'!L38-'АЗК S-m'!L37)/'АЗК CL-m'!L38</f>
        <v>-1.7806750243230921E-4</v>
      </c>
      <c r="N37" s="142">
        <f>('АЗК CL-m'!M38-'АЗК S-m'!M37)/'АЗК CL-m'!M38</f>
        <v>-1.2729856296629137E-4</v>
      </c>
      <c r="O37" s="142">
        <f>('АЗК CL-m'!N38-'АЗК S-m'!N37)/'АЗК CL-m'!N38</f>
        <v>-1.4030950093495129E-4</v>
      </c>
      <c r="P37" s="142">
        <f>('АЗК CL-m'!O38-'АЗК S-m'!O37)/'АЗК CL-m'!O38</f>
        <v>-1.6300982382058346E-4</v>
      </c>
      <c r="Q37" s="142">
        <f>('АЗК CL-m'!P38-'АЗК S-m'!P37)/'АЗК CL-m'!P38</f>
        <v>-1.466064274304065E-4</v>
      </c>
      <c r="R37" s="142">
        <f>('АЗК CL-m'!Q38-'АЗК S-m'!Q37)/'АЗК CL-m'!Q38</f>
        <v>-9.0611727930313063E-5</v>
      </c>
      <c r="S37" s="142">
        <f>('АЗК CL-m'!R38-'АЗК S-m'!R37)/'АЗК CL-m'!R38</f>
        <v>-2.8644707461907904E-4</v>
      </c>
      <c r="T37" s="142">
        <f>('АЗК CL-m'!S38-'АЗК S-m'!S37)/'АЗК CL-m'!S38</f>
        <v>-1.8184600283055257E-4</v>
      </c>
    </row>
    <row r="38" spans="1:20" x14ac:dyDescent="0.25">
      <c r="A38" s="126" t="str">
        <f>'АЗК S-m'!A38</f>
        <v>АЗК 14 ГОМЕЛЬ ОНП</v>
      </c>
      <c r="B38" t="str">
        <f>'АЗК CL-m'!A39</f>
        <v>АЗК 14 ГомельОНП</v>
      </c>
      <c r="C38" s="142">
        <f>('АЗК CL-m'!B39-'АЗК S-m'!B38)/'АЗК CL-m'!B39</f>
        <v>-9.4524718686904048E-5</v>
      </c>
      <c r="D38" s="142">
        <f>('АЗК CL-m'!C39-'АЗК S-m'!C38)/'АЗК CL-m'!C39</f>
        <v>-9.9631868218761827E-5</v>
      </c>
      <c r="E38" s="142">
        <f>('АЗК CL-m'!D39-'АЗК S-m'!D38)/'АЗК CL-m'!D39</f>
        <v>-8.9861984348282192E-5</v>
      </c>
      <c r="F38" s="142">
        <f>('АЗК CL-m'!E39-'АЗК S-m'!E38)/'АЗК CL-m'!E39</f>
        <v>-8.3194286216422663E-5</v>
      </c>
      <c r="G38" s="142">
        <f>('АЗК CL-m'!F39-'АЗК S-m'!F38)/'АЗК CL-m'!F39</f>
        <v>-7.2596348513444755E-5</v>
      </c>
      <c r="H38" s="142">
        <f>('АЗК CL-m'!G39-'АЗК S-m'!G38)/'АЗК CL-m'!G39</f>
        <v>-7.5663670264790878E-5</v>
      </c>
      <c r="I38" s="142">
        <f>('АЗК CL-m'!H39-'АЗК S-m'!H38)/'АЗК CL-m'!H39</f>
        <v>-6.7954250592433706E-5</v>
      </c>
      <c r="J38" s="142">
        <f>('АЗК CL-m'!I39-'АЗК S-m'!I38)/'АЗК CL-m'!I39</f>
        <v>-2.9619613373409459E-5</v>
      </c>
      <c r="K38" s="142">
        <f>('АЗК CL-m'!J39-'АЗК S-m'!J38)/'АЗК CL-m'!J39</f>
        <v>-6.3910482376642268E-5</v>
      </c>
      <c r="L38" s="142">
        <f>('АЗК CL-m'!K39-'АЗК S-m'!K38)/'АЗК CL-m'!K39</f>
        <v>-3.1549370995458054E-5</v>
      </c>
      <c r="M38" s="142">
        <f>('АЗК CL-m'!L39-'АЗК S-m'!L38)/'АЗК CL-m'!L39</f>
        <v>-9.0089963478007552E-5</v>
      </c>
      <c r="N38" s="142">
        <f>('АЗК CL-m'!M39-'АЗК S-m'!M38)/'АЗК CL-m'!M39</f>
        <v>-8.8914426693143068E-5</v>
      </c>
      <c r="O38" s="142">
        <f>('АЗК CL-m'!N39-'АЗК S-m'!N38)/'АЗК CL-m'!N39</f>
        <v>-7.1418468265971381E-5</v>
      </c>
      <c r="P38" s="142">
        <f>('АЗК CL-m'!O39-'АЗК S-m'!O38)/'АЗК CL-m'!O39</f>
        <v>-8.152494430153264E-5</v>
      </c>
      <c r="Q38" s="142">
        <f>('АЗК CL-m'!P39-'АЗК S-m'!P38)/'АЗК CL-m'!P39</f>
        <v>-7.4289365755928033E-5</v>
      </c>
      <c r="R38" s="142">
        <f>('АЗК CL-m'!Q39-'АЗК S-m'!Q38)/'АЗК CL-m'!Q39</f>
        <v>-3.2127019440374982E-5</v>
      </c>
      <c r="S38" s="142">
        <f>('АЗК CL-m'!R39-'АЗК S-m'!R38)/'АЗК CL-m'!R39</f>
        <v>-1.4537968543957124E-4</v>
      </c>
      <c r="T38" s="142">
        <f>('АЗК CL-m'!S39-'АЗК S-m'!S38)/'АЗК CL-m'!S39</f>
        <v>-7.5030845605581113E-5</v>
      </c>
    </row>
    <row r="39" spans="1:20" x14ac:dyDescent="0.25">
      <c r="A39" s="126" t="str">
        <f>'АЗК S-m'!A39</f>
        <v>АЗК 14 ГРОДНО ОНП</v>
      </c>
      <c r="B39" t="str">
        <f>'АЗК CL-m'!A40</f>
        <v>АЗК 14 ГродноОНП</v>
      </c>
      <c r="C39" s="142">
        <f>('АЗК CL-m'!B40-'АЗК S-m'!B39)/'АЗК CL-m'!B40</f>
        <v>2.0411408930082832E-4</v>
      </c>
      <c r="D39" s="142">
        <f>('АЗК CL-m'!C40-'АЗК S-m'!C39)/'АЗК CL-m'!C40</f>
        <v>0</v>
      </c>
      <c r="E39" s="142">
        <f>('АЗК CL-m'!D40-'АЗК S-m'!D39)/'АЗК CL-m'!D40</f>
        <v>-5.2453952742115505E-16</v>
      </c>
      <c r="F39" s="142">
        <f>('АЗК CL-m'!E40-'АЗК S-m'!E39)/'АЗК CL-m'!E40</f>
        <v>-3.395188456190943E-16</v>
      </c>
      <c r="G39" s="142">
        <f>('АЗК CL-m'!F40-'АЗК S-m'!F39)/'АЗК CL-m'!F40</f>
        <v>4.1384902786161516E-16</v>
      </c>
      <c r="H39" s="142">
        <f>('АЗК CL-m'!G40-'АЗК S-m'!G39)/'АЗК CL-m'!G40</f>
        <v>-3.836739919647846E-16</v>
      </c>
      <c r="I39" s="142">
        <f>('АЗК CL-m'!H40-'АЗК S-m'!H39)/'АЗК CL-m'!H40</f>
        <v>4.1650626761804961E-5</v>
      </c>
      <c r="J39" s="142">
        <f>('АЗК CL-m'!I40-'АЗК S-m'!I39)/'АЗК CL-m'!I40</f>
        <v>7.7022904633736957E-16</v>
      </c>
      <c r="K39" s="142">
        <f>('АЗК CL-m'!J40-'АЗК S-m'!J39)/'АЗК CL-m'!J40</f>
        <v>0</v>
      </c>
      <c r="L39" s="142">
        <f>('АЗК CL-m'!K40-'АЗК S-m'!K39)/'АЗК CL-m'!K40</f>
        <v>-1.8957426934263653E-16</v>
      </c>
      <c r="M39" s="142">
        <f>('АЗК CL-m'!L40-'АЗК S-m'!L39)/'АЗК CL-m'!L40</f>
        <v>3.3886165839501964E-16</v>
      </c>
      <c r="N39" s="142">
        <f>('АЗК CL-m'!M40-'АЗК S-m'!M39)/'АЗК CL-m'!M40</f>
        <v>-4.6122628296317611E-16</v>
      </c>
      <c r="O39" s="142">
        <f>('АЗК CL-m'!N40-'АЗК S-m'!N39)/'АЗК CL-m'!N40</f>
        <v>3.7342165697502437E-16</v>
      </c>
      <c r="P39" s="142">
        <f>('АЗК CL-m'!O40-'АЗК S-m'!O39)/'АЗК CL-m'!O40</f>
        <v>8.5072516423322148E-16</v>
      </c>
      <c r="Q39" s="142">
        <f>('АЗК CL-m'!P40-'АЗК S-m'!P39)/'АЗК CL-m'!P40</f>
        <v>-7.997569137369244E-16</v>
      </c>
      <c r="R39" s="142">
        <f>('АЗК CL-m'!Q40-'АЗК S-m'!Q39)/'АЗК CL-m'!Q40</f>
        <v>4.6884936924875675E-16</v>
      </c>
      <c r="S39" s="142">
        <f>('АЗК CL-m'!R40-'АЗК S-m'!R39)/'АЗК CL-m'!R40</f>
        <v>0</v>
      </c>
      <c r="T39" s="142">
        <f>('АЗК CL-m'!S40-'АЗК S-m'!S39)/'АЗК CL-m'!S40</f>
        <v>1.3018948767912009E-5</v>
      </c>
    </row>
    <row r="40" spans="1:20" x14ac:dyDescent="0.25">
      <c r="A40" s="126" t="str">
        <f>'АЗК S-m'!A40</f>
        <v>АЗК 14 МАЗ</v>
      </c>
      <c r="B40" t="str">
        <f>'АЗК CL-m'!A41</f>
        <v>АЗК 14 МАЗ</v>
      </c>
      <c r="C40" s="142">
        <f>('АЗК CL-m'!B41-'АЗК S-m'!B40)/'АЗК CL-m'!B41</f>
        <v>1.9922093106317049E-5</v>
      </c>
      <c r="D40" s="142">
        <f>('АЗК CL-m'!C41-'АЗК S-m'!C40)/'АЗК CL-m'!C41</f>
        <v>1.3146669450873061E-4</v>
      </c>
      <c r="E40" s="142">
        <f>('АЗК CL-m'!D41-'АЗК S-m'!D40)/'АЗК CL-m'!D41</f>
        <v>5.7763946093915322E-6</v>
      </c>
      <c r="F40" s="142">
        <f>('АЗК CL-m'!E41-'АЗК S-m'!E40)/'АЗК CL-m'!E41</f>
        <v>1.5281635708277064E-5</v>
      </c>
      <c r="G40" s="142">
        <f>('АЗК CL-m'!F41-'АЗК S-m'!F40)/'АЗК CL-m'!F41</f>
        <v>4.4184862858460622E-5</v>
      </c>
      <c r="H40" s="142">
        <f>('АЗК CL-m'!G41-'АЗК S-m'!G40)/'АЗК CL-m'!G41</f>
        <v>4.5383610957950459E-5</v>
      </c>
      <c r="I40" s="142">
        <f>('АЗК CL-m'!H41-'АЗК S-m'!H40)/'АЗК CL-m'!H41</f>
        <v>3.2940426596564788E-5</v>
      </c>
      <c r="J40" s="142">
        <f>('АЗК CL-m'!I41-'АЗК S-m'!I40)/'АЗК CL-m'!I41</f>
        <v>2.1888983218985434E-5</v>
      </c>
      <c r="K40" s="142">
        <f>('АЗК CL-m'!J41-'АЗК S-m'!J40)/'АЗК CL-m'!J41</f>
        <v>2.3636498150372476E-5</v>
      </c>
      <c r="L40" s="142">
        <f>('АЗК CL-m'!K41-'АЗК S-m'!K40)/'АЗК CL-m'!K41</f>
        <v>1.5990769987285775E-5</v>
      </c>
      <c r="M40" s="142">
        <f>('АЗК CL-m'!L41-'АЗК S-m'!L40)/'АЗК CL-m'!L41</f>
        <v>6.3577956301853392E-6</v>
      </c>
      <c r="N40" s="142">
        <f>('АЗК CL-m'!M41-'АЗК S-m'!M40)/'АЗК CL-m'!M41</f>
        <v>7.9462354985734278E-6</v>
      </c>
      <c r="O40" s="142">
        <f>('АЗК CL-m'!N41-'АЗК S-m'!N40)/'АЗК CL-m'!N41</f>
        <v>2.2953396721608932E-5</v>
      </c>
      <c r="P40" s="142">
        <f>('АЗК CL-m'!O41-'АЗК S-m'!O40)/'АЗК CL-m'!O41</f>
        <v>7.5018919771566394E-6</v>
      </c>
      <c r="Q40" s="142">
        <f>('АЗК CL-m'!P41-'АЗК S-m'!P40)/'АЗК CL-m'!P41</f>
        <v>6.5143345983581128E-6</v>
      </c>
      <c r="R40" s="142">
        <f>('АЗК CL-m'!Q41-'АЗК S-m'!Q40)/'АЗК CL-m'!Q41</f>
        <v>4.406364283672513E-5</v>
      </c>
      <c r="S40" s="142">
        <f>('АЗК CL-m'!R41-'АЗК S-m'!R40)/'АЗК CL-m'!R41</f>
        <v>2.2275539469235907E-5</v>
      </c>
      <c r="T40" s="142">
        <f>('АЗК CL-m'!S41-'АЗК S-m'!S40)/'АЗК CL-m'!S41</f>
        <v>2.7825316075930676E-5</v>
      </c>
    </row>
    <row r="41" spans="1:20" x14ac:dyDescent="0.25">
      <c r="A41" s="126" t="str">
        <f>'АЗК S-m'!A41</f>
        <v>АЗК 14 МИНСК ОНП</v>
      </c>
      <c r="B41" t="str">
        <f>'АЗК CL-m'!A42</f>
        <v>АЗК 14 МинскОНП</v>
      </c>
      <c r="C41" s="142">
        <f>('АЗК CL-m'!B42-'АЗК S-m'!B41)/'АЗК CL-m'!B42</f>
        <v>-7.3276635506487381E-4</v>
      </c>
      <c r="D41" s="142">
        <f>('АЗК CL-m'!C42-'АЗК S-m'!C41)/'АЗК CL-m'!C42</f>
        <v>-3.2216749531905297E-4</v>
      </c>
      <c r="E41" s="142">
        <f>('АЗК CL-m'!D42-'АЗК S-m'!D41)/'АЗК CL-m'!D42</f>
        <v>-6.9027573029733773E-5</v>
      </c>
      <c r="F41" s="142">
        <f>('АЗК CL-m'!E42-'АЗК S-m'!E41)/'АЗК CL-m'!E42</f>
        <v>-1.9271924673040447E-4</v>
      </c>
      <c r="G41" s="142">
        <f>('АЗК CL-m'!F42-'АЗК S-m'!F41)/'АЗК CL-m'!F42</f>
        <v>-2.0977645801046558E-4</v>
      </c>
      <c r="H41" s="142">
        <f>('АЗК CL-m'!G42-'АЗК S-m'!G41)/'АЗК CL-m'!G42</f>
        <v>-8.0447850887045512E-5</v>
      </c>
      <c r="I41" s="142">
        <f>('АЗК CL-m'!H42-'АЗК S-m'!H41)/'АЗК CL-m'!H42</f>
        <v>-2.2946379359608548E-4</v>
      </c>
      <c r="J41" s="142">
        <f>('АЗК CL-m'!I42-'АЗК S-m'!I41)/'АЗК CL-m'!I42</f>
        <v>-2.8910457073850923E-4</v>
      </c>
      <c r="K41" s="142">
        <f>('АЗК CL-m'!J42-'АЗК S-m'!J41)/'АЗК CL-m'!J42</f>
        <v>-2.2316902566953898E-4</v>
      </c>
      <c r="L41" s="142">
        <f>('АЗК CL-m'!K42-'АЗК S-m'!K41)/'АЗК CL-m'!K42</f>
        <v>-5.2441797273440952E-4</v>
      </c>
      <c r="M41" s="142">
        <f>('АЗК CL-m'!L42-'АЗК S-m'!L41)/'АЗК CL-m'!L42</f>
        <v>-9.6935029259691139E-5</v>
      </c>
      <c r="N41" s="142">
        <f>('АЗК CL-m'!M42-'АЗК S-m'!M41)/'АЗК CL-m'!M42</f>
        <v>-3.6122931063037077E-5</v>
      </c>
      <c r="O41" s="142">
        <f>('АЗК CL-m'!N42-'АЗК S-m'!N41)/'АЗК CL-m'!N42</f>
        <v>-6.140796611895801E-4</v>
      </c>
      <c r="P41" s="142">
        <f>('АЗК CL-m'!O42-'АЗК S-m'!O41)/'АЗК CL-m'!O42</f>
        <v>-3.4216564028931979E-4</v>
      </c>
      <c r="Q41" s="142">
        <f>('АЗК CL-m'!P42-'АЗК S-m'!P41)/'АЗК CL-m'!P42</f>
        <v>-1.6921341834718026E-4</v>
      </c>
      <c r="R41" s="142">
        <f>('АЗК CL-m'!Q42-'АЗК S-m'!Q41)/'АЗК CL-m'!Q42</f>
        <v>-6.5430600828760347E-4</v>
      </c>
      <c r="S41" s="142">
        <f>('АЗК CL-m'!R42-'АЗК S-m'!R41)/'АЗК CL-m'!R42</f>
        <v>-2.9147419496039799E-4</v>
      </c>
      <c r="T41" s="142">
        <f>('АЗК CL-m'!S42-'АЗК S-m'!S41)/'АЗК CL-m'!S42</f>
        <v>-3.0216417268909409E-4</v>
      </c>
    </row>
    <row r="42" spans="1:20" x14ac:dyDescent="0.25">
      <c r="A42" s="126" t="str">
        <f>'АЗК S-m'!A42</f>
        <v>АЗК 14 МОГИЛЕВ ОНП</v>
      </c>
      <c r="B42" t="str">
        <f>'АЗК CL-m'!A43</f>
        <v>АЗК 14 МогилевОНП</v>
      </c>
      <c r="C42" s="142">
        <f>('АЗК CL-m'!B43-'АЗК S-m'!B42)/'АЗК CL-m'!B43</f>
        <v>-1.3093172283576478E-4</v>
      </c>
      <c r="D42" s="142">
        <f>('АЗК CL-m'!C43-'АЗК S-m'!C42)/'АЗК CL-m'!C43</f>
        <v>-2.5696460813566508E-4</v>
      </c>
      <c r="E42" s="142">
        <f>('АЗК CL-m'!D43-'АЗК S-m'!D42)/'АЗК CL-m'!D43</f>
        <v>-7.7514245277657062E-5</v>
      </c>
      <c r="F42" s="142">
        <f>('АЗК CL-m'!E43-'АЗК S-m'!E42)/'АЗК CL-m'!E43</f>
        <v>-1.7222601815359041E-4</v>
      </c>
      <c r="G42" s="142">
        <f>('АЗК CL-m'!F43-'АЗК S-m'!F42)/'АЗК CL-m'!F43</f>
        <v>-4.1012333244042906E-4</v>
      </c>
      <c r="H42" s="142">
        <f>('АЗК CL-m'!G43-'АЗК S-m'!G42)/'АЗК CL-m'!G43</f>
        <v>-4.1049069792014801E-4</v>
      </c>
      <c r="I42" s="142">
        <f>('АЗК CL-m'!H43-'АЗК S-m'!H42)/'АЗК CL-m'!H43</f>
        <v>-7.4619307148145208E-4</v>
      </c>
      <c r="J42" s="142">
        <f>('АЗК CL-m'!I43-'АЗК S-m'!I42)/'АЗК CL-m'!I43</f>
        <v>-2.741819929936101E-4</v>
      </c>
      <c r="K42" s="142">
        <f>('АЗК CL-m'!J43-'АЗК S-m'!J42)/'АЗК CL-m'!J43</f>
        <v>-3.6107645998126797E-4</v>
      </c>
      <c r="L42" s="142">
        <f>('АЗК CL-m'!K43-'АЗК S-m'!K42)/'АЗК CL-m'!K43</f>
        <v>-4.4334593986988027E-4</v>
      </c>
      <c r="M42" s="142">
        <f>('АЗК CL-m'!L43-'АЗК S-m'!L42)/'АЗК CL-m'!L43</f>
        <v>-6.5964034044565492E-4</v>
      </c>
      <c r="N42" s="142">
        <f>('АЗК CL-m'!M43-'АЗК S-m'!M42)/'АЗК CL-m'!M43</f>
        <v>-1.6026595815270096E-4</v>
      </c>
      <c r="O42" s="142">
        <f>('АЗК CL-m'!N43-'АЗК S-m'!N42)/'АЗК CL-m'!N43</f>
        <v>0</v>
      </c>
      <c r="P42" s="142">
        <f>('АЗК CL-m'!O43-'АЗК S-m'!O42)/'АЗК CL-m'!O43</f>
        <v>-8.6362162318044962E-5</v>
      </c>
      <c r="Q42" s="142">
        <f>('АЗК CL-m'!P43-'АЗК S-m'!P42)/'АЗК CL-m'!P43</f>
        <v>-4.0108293998476906E-5</v>
      </c>
      <c r="R42" s="142">
        <f>('АЗК CL-m'!Q43-'АЗК S-m'!Q42)/'АЗК CL-m'!Q43</f>
        <v>-6.0127081824955058E-4</v>
      </c>
      <c r="S42" s="142">
        <f>('АЗК CL-m'!R43-'АЗК S-m'!R42)/'АЗК CL-m'!R43</f>
        <v>-3.1421739444652177E-4</v>
      </c>
      <c r="T42" s="142">
        <f>('АЗК CL-m'!S43-'АЗК S-m'!S42)/'АЗК CL-m'!S43</f>
        <v>-3.0776810011945183E-4</v>
      </c>
    </row>
    <row r="43" spans="1:20" x14ac:dyDescent="0.25">
      <c r="A43" s="126" t="str">
        <f>'АЗК S-m'!A43</f>
        <v>АЗК 15 БРЕСТ ОНП</v>
      </c>
      <c r="B43" t="str">
        <f>'АЗК CL-m'!A44</f>
        <v>АЗК 15 БрестОНП</v>
      </c>
      <c r="C43" s="142">
        <f>('АЗК CL-m'!B44-'АЗК S-m'!B43)/'АЗК CL-m'!B44</f>
        <v>-4.8752042770207837E-5</v>
      </c>
      <c r="D43" s="142">
        <f>('АЗК CL-m'!C44-'АЗК S-m'!C43)/'АЗК CL-m'!C44</f>
        <v>-1.418333341301137E-4</v>
      </c>
      <c r="E43" s="142">
        <f>('АЗК CL-m'!D44-'АЗК S-m'!D43)/'АЗК CL-m'!D44</f>
        <v>-1.394242255174534E-4</v>
      </c>
      <c r="F43" s="142">
        <f>('АЗК CL-m'!E44-'АЗК S-m'!E43)/'АЗК CL-m'!E44</f>
        <v>-2.9444453737184498E-4</v>
      </c>
      <c r="G43" s="142">
        <f>('АЗК CL-m'!F44-'АЗК S-m'!F43)/'АЗК CL-m'!F44</f>
        <v>-1.6019435137493249E-4</v>
      </c>
      <c r="H43" s="142">
        <f>('АЗК CL-m'!G44-'АЗК S-m'!G43)/'АЗК CL-m'!G44</f>
        <v>-1.3094948048931828E-4</v>
      </c>
      <c r="I43" s="142">
        <f>('АЗК CL-m'!H44-'АЗК S-m'!H43)/'АЗК CL-m'!H44</f>
        <v>-2.1209644388293979E-4</v>
      </c>
      <c r="J43" s="142">
        <f>('АЗК CL-m'!I44-'АЗК S-m'!I43)/'АЗК CL-m'!I44</f>
        <v>-9.401881652009235E-5</v>
      </c>
      <c r="K43" s="142">
        <f>('АЗК CL-m'!J44-'АЗК S-m'!J43)/'АЗК CL-m'!J44</f>
        <v>-2.1069933468901721E-4</v>
      </c>
      <c r="L43" s="142">
        <f>('АЗК CL-m'!K44-'АЗК S-m'!K43)/'АЗК CL-m'!K44</f>
        <v>-4.6377523958085049E-5</v>
      </c>
      <c r="M43" s="142">
        <f>('АЗК CL-m'!L44-'АЗК S-m'!L43)/'АЗК CL-m'!L44</f>
        <v>-1.0001728441589806E-4</v>
      </c>
      <c r="N43" s="142">
        <f>('АЗК CL-m'!M44-'АЗК S-m'!M43)/'АЗК CL-m'!M44</f>
        <v>-1.4360813338483246E-4</v>
      </c>
      <c r="O43" s="142">
        <f>('АЗК CL-m'!N44-'АЗК S-m'!N43)/'АЗК CL-m'!N44</f>
        <v>-4.9115656236223151E-5</v>
      </c>
      <c r="P43" s="142">
        <f>('АЗК CL-m'!O44-'АЗК S-m'!O43)/'АЗК CL-m'!O44</f>
        <v>-2.4059579461095735E-4</v>
      </c>
      <c r="Q43" s="142">
        <f>('АЗК CL-m'!P44-'АЗК S-m'!P43)/'АЗК CL-m'!P44</f>
        <v>-5.2792218316231614E-5</v>
      </c>
      <c r="R43" s="142">
        <f>('АЗК CL-m'!Q44-'АЗК S-m'!Q43)/'АЗК CL-m'!Q44</f>
        <v>-1.3746524264981693E-4</v>
      </c>
      <c r="S43" s="142">
        <f>('АЗК CL-m'!R44-'АЗК S-m'!R43)/'АЗК CL-m'!R44</f>
        <v>-4.1592529523147874E-4</v>
      </c>
      <c r="T43" s="142">
        <f>('АЗК CL-m'!S44-'АЗК S-m'!S43)/'АЗК CL-m'!S44</f>
        <v>-1.5086281713177404E-4</v>
      </c>
    </row>
    <row r="44" spans="1:20" x14ac:dyDescent="0.25">
      <c r="A44" s="126" t="str">
        <f>'АЗК S-m'!A44</f>
        <v>АЗК 15 ВИТЕБСК ОНП</v>
      </c>
      <c r="B44" t="str">
        <f>'АЗК CL-m'!A45</f>
        <v>АЗК 15 ВитебскОНП</v>
      </c>
      <c r="C44" s="142">
        <f>('АЗК CL-m'!B45-'АЗК S-m'!B44)/'АЗК CL-m'!B45</f>
        <v>0</v>
      </c>
      <c r="D44" s="142">
        <f>('АЗК CL-m'!C45-'АЗК S-m'!C44)/'АЗК CL-m'!C45</f>
        <v>-9.0756198932283978E-4</v>
      </c>
      <c r="E44" s="142">
        <f>('АЗК CL-m'!D45-'АЗК S-m'!D44)/'АЗК CL-m'!D45</f>
        <v>0</v>
      </c>
      <c r="F44" s="142">
        <f>('АЗК CL-m'!E45-'АЗК S-m'!E44)/'АЗК CL-m'!E45</f>
        <v>-5.1574531774166465E-4</v>
      </c>
      <c r="G44" s="142">
        <f>('АЗК CL-m'!F45-'АЗК S-m'!F44)/'АЗК CL-m'!F45</f>
        <v>-1.1403814074039946E-3</v>
      </c>
      <c r="H44" s="142">
        <f>('АЗК CL-m'!G45-'АЗК S-m'!G44)/'АЗК CL-m'!G45</f>
        <v>-1.0689038967746679E-3</v>
      </c>
      <c r="I44" s="142">
        <f>('АЗК CL-m'!H45-'АЗК S-m'!H44)/'АЗК CL-m'!H45</f>
        <v>-3.8182271856630149E-4</v>
      </c>
      <c r="J44" s="142">
        <f>('АЗК CL-m'!I45-'АЗК S-m'!I44)/'АЗК CL-m'!I45</f>
        <v>-2.3842571310408354E-16</v>
      </c>
      <c r="K44" s="142">
        <f>('АЗК CL-m'!J45-'АЗК S-m'!J44)/'АЗК CL-m'!J45</f>
        <v>-1.2407702205219622E-3</v>
      </c>
      <c r="L44" s="142">
        <f>('АЗК CL-m'!K45-'АЗК S-m'!K44)/'АЗК CL-m'!K45</f>
        <v>0</v>
      </c>
      <c r="M44" s="142">
        <f>('АЗК CL-m'!L45-'АЗК S-m'!L44)/'АЗК CL-m'!L45</f>
        <v>0</v>
      </c>
      <c r="N44" s="142">
        <f>('АЗК CL-m'!M45-'АЗК S-m'!M44)/'АЗК CL-m'!M45</f>
        <v>0</v>
      </c>
      <c r="O44" s="142">
        <f>('АЗК CL-m'!N45-'АЗК S-m'!N44)/'АЗК CL-m'!N45</f>
        <v>-3.8828015189466548E-4</v>
      </c>
      <c r="P44" s="142">
        <f>('АЗК CL-m'!O45-'АЗК S-m'!O44)/'АЗК CL-m'!O45</f>
        <v>-1.5299849510683557E-3</v>
      </c>
      <c r="Q44" s="142">
        <f>('АЗК CL-m'!P45-'АЗК S-m'!P44)/'АЗК CL-m'!P45</f>
        <v>-4.2107887144125192E-4</v>
      </c>
      <c r="R44" s="142">
        <f>('АЗК CL-m'!Q45-'АЗК S-m'!Q44)/'АЗК CL-m'!Q45</f>
        <v>-1.8640364366930354E-3</v>
      </c>
      <c r="S44" s="142">
        <f>('АЗК CL-m'!R45-'АЗК S-m'!R44)/'АЗК CL-m'!R45</f>
        <v>-4.5875375566407971E-4</v>
      </c>
      <c r="T44" s="142">
        <f>('АЗК CL-m'!S45-'АЗК S-m'!S44)/'АЗК CL-m'!S45</f>
        <v>-5.9328559977545601E-4</v>
      </c>
    </row>
    <row r="45" spans="1:20" x14ac:dyDescent="0.25">
      <c r="A45" s="126" t="str">
        <f>'АЗК S-m'!A45</f>
        <v>АЗК 15 ГОМЕЛЬ ОНП</v>
      </c>
      <c r="B45" t="str">
        <f>'АЗК CL-m'!A46</f>
        <v>АЗК 15 ГомельОНП</v>
      </c>
      <c r="C45" s="142">
        <f>('АЗК CL-m'!B46-'АЗК S-m'!B45)/'АЗК CL-m'!B46</f>
        <v>-4.0649503256203737E-4</v>
      </c>
      <c r="D45" s="142">
        <f>('АЗК CL-m'!C46-'АЗК S-m'!C45)/'АЗК CL-m'!C46</f>
        <v>-4.1796069038032614E-4</v>
      </c>
      <c r="E45" s="142">
        <f>('АЗК CL-m'!D46-'АЗК S-m'!D45)/'АЗК CL-m'!D46</f>
        <v>-5.9341437498925396E-4</v>
      </c>
      <c r="F45" s="142">
        <f>('АЗК CL-m'!E46-'АЗК S-m'!E45)/'АЗК CL-m'!E46</f>
        <v>-4.7469447891095902E-4</v>
      </c>
      <c r="G45" s="142">
        <f>('АЗК CL-m'!F46-'АЗК S-m'!F45)/'АЗК CL-m'!F46</f>
        <v>-4.1594392760690643E-4</v>
      </c>
      <c r="H45" s="142">
        <f>('АЗК CL-m'!G46-'АЗК S-m'!G45)/'АЗК CL-m'!G46</f>
        <v>-4.7250558619794795E-4</v>
      </c>
      <c r="I45" s="142">
        <f>('АЗК CL-m'!H46-'АЗК S-m'!H45)/'АЗК CL-m'!H46</f>
        <v>-4.8398313575493383E-4</v>
      </c>
      <c r="J45" s="142">
        <f>('АЗК CL-m'!I46-'АЗК S-m'!I45)/'АЗК CL-m'!I46</f>
        <v>-2.6599011875425395E-4</v>
      </c>
      <c r="K45" s="142">
        <f>('АЗК CL-m'!J46-'АЗК S-m'!J45)/'АЗК CL-m'!J46</f>
        <v>-4.5279246526591362E-4</v>
      </c>
      <c r="L45" s="142">
        <f>('АЗК CL-m'!K46-'АЗК S-m'!K45)/'АЗК CL-m'!K46</f>
        <v>-5.3503274571738905E-4</v>
      </c>
      <c r="M45" s="142">
        <f>('АЗК CL-m'!L46-'АЗК S-m'!L45)/'АЗК CL-m'!L46</f>
        <v>-1.2323315334329692E-3</v>
      </c>
      <c r="N45" s="142">
        <f>('АЗК CL-m'!M46-'АЗК S-m'!M45)/'АЗК CL-m'!M46</f>
        <v>-1.1735730465122598E-3</v>
      </c>
      <c r="O45" s="142">
        <f>('АЗК CL-m'!N46-'АЗК S-m'!N45)/'АЗК CL-m'!N46</f>
        <v>-2.0832828131112958E-3</v>
      </c>
      <c r="P45" s="142">
        <f>('АЗК CL-m'!O46-'АЗК S-m'!O45)/'АЗК CL-m'!O46</f>
        <v>-1.8784107517068696E-3</v>
      </c>
      <c r="Q45" s="142">
        <f>('АЗК CL-m'!P46-'АЗК S-m'!P45)/'АЗК CL-m'!P46</f>
        <v>-2.8439154620039119E-3</v>
      </c>
      <c r="R45" s="142">
        <f>('АЗК CL-m'!Q46-'АЗК S-m'!Q45)/'АЗК CL-m'!Q46</f>
        <v>-1.911826873909587E-3</v>
      </c>
      <c r="S45" s="142">
        <f>('АЗК CL-m'!R46-'АЗК S-m'!R45)/'АЗК CL-m'!R46</f>
        <v>-2.9710005122028866E-3</v>
      </c>
      <c r="T45" s="142">
        <f>('АЗК CL-m'!S46-'АЗК S-m'!S45)/'АЗК CL-m'!S46</f>
        <v>-1.114501996960819E-3</v>
      </c>
    </row>
    <row r="46" spans="1:20" x14ac:dyDescent="0.25">
      <c r="A46" s="126" t="str">
        <f>'АЗК S-m'!A46</f>
        <v>АЗК 15 ГРОДНО ОНП</v>
      </c>
      <c r="B46" t="str">
        <f>'АЗК CL-m'!A47</f>
        <v>АЗК 15 ГродноОНП</v>
      </c>
      <c r="C46" s="142">
        <f>('АЗК CL-m'!B47-'АЗК S-m'!B46)/'АЗК CL-m'!B47</f>
        <v>0</v>
      </c>
      <c r="D46" s="142">
        <f>('АЗК CL-m'!C47-'АЗК S-m'!C46)/'АЗК CL-m'!C47</f>
        <v>0</v>
      </c>
      <c r="E46" s="142">
        <f>('АЗК CL-m'!D47-'АЗК S-m'!D46)/'АЗК CL-m'!D47</f>
        <v>0</v>
      </c>
      <c r="F46" s="142">
        <f>('АЗК CL-m'!E47-'АЗК S-m'!E46)/'АЗК CL-m'!E47</f>
        <v>0</v>
      </c>
      <c r="G46" s="142">
        <f>('АЗК CL-m'!F47-'АЗК S-m'!F46)/'АЗК CL-m'!F47</f>
        <v>0</v>
      </c>
      <c r="H46" s="142">
        <f>('АЗК CL-m'!G47-'АЗК S-m'!G46)/'АЗК CL-m'!G47</f>
        <v>-1.3349748448820949E-15</v>
      </c>
      <c r="I46" s="142">
        <f>('АЗК CL-m'!H47-'АЗК S-m'!H46)/'АЗК CL-m'!H47</f>
        <v>4.8135614177948926E-16</v>
      </c>
      <c r="J46" s="142">
        <f>('АЗК CL-m'!I47-'АЗК S-m'!I46)/'АЗК CL-m'!I47</f>
        <v>1.8438542194845636E-5</v>
      </c>
      <c r="K46" s="142">
        <f>('АЗК CL-m'!J47-'АЗК S-m'!J46)/'АЗК CL-m'!J47</f>
        <v>4.746970636331721E-16</v>
      </c>
      <c r="L46" s="142">
        <f>('АЗК CL-m'!K47-'АЗК S-m'!K46)/'АЗК CL-m'!K47</f>
        <v>-1.1523992725009359E-15</v>
      </c>
      <c r="M46" s="142">
        <f>('АЗК CL-m'!L47-'АЗК S-m'!L46)/'АЗК CL-m'!L47</f>
        <v>-1.2160446943983244E-15</v>
      </c>
      <c r="N46" s="142">
        <f>('АЗК CL-m'!M47-'АЗК S-m'!M46)/'АЗК CL-m'!M47</f>
        <v>6.4512378222276601E-16</v>
      </c>
      <c r="O46" s="142">
        <f>('АЗК CL-m'!N47-'АЗК S-m'!N46)/'АЗК CL-m'!N47</f>
        <v>5.1313015017572576E-16</v>
      </c>
      <c r="P46" s="142">
        <f>('АЗК CL-m'!O47-'АЗК S-m'!O46)/'АЗК CL-m'!O47</f>
        <v>-5.1733830740415828E-16</v>
      </c>
      <c r="Q46" s="142">
        <f>('АЗК CL-m'!P47-'АЗК S-m'!P46)/'АЗК CL-m'!P47</f>
        <v>-4.4554360351308089E-16</v>
      </c>
      <c r="R46" s="142">
        <f>('АЗК CL-m'!Q47-'АЗК S-m'!Q46)/'АЗК CL-m'!Q47</f>
        <v>-7.1725026353657777E-5</v>
      </c>
      <c r="S46" s="142">
        <f>('АЗК CL-m'!R47-'АЗК S-m'!R46)/'АЗК CL-m'!R47</f>
        <v>-4.5394256208019182E-5</v>
      </c>
      <c r="T46" s="142">
        <f>('АЗК CL-m'!S47-'АЗК S-m'!S46)/'АЗК CL-m'!S47</f>
        <v>-5.4927074556205545E-6</v>
      </c>
    </row>
    <row r="47" spans="1:20" x14ac:dyDescent="0.25">
      <c r="A47" s="126" t="str">
        <f>'АЗК S-m'!A47</f>
        <v>АЗК 15 МАЗ</v>
      </c>
      <c r="B47" t="str">
        <f>'АЗК CL-m'!A48</f>
        <v>АЗК 15 МАЗ</v>
      </c>
      <c r="C47" s="142">
        <f>('АЗК CL-m'!B48-'АЗК S-m'!B47)/'АЗК CL-m'!B48</f>
        <v>6.1068711151971832E-4</v>
      </c>
      <c r="D47" s="142">
        <f>('АЗК CL-m'!C48-'АЗК S-m'!C47)/'АЗК CL-m'!C48</f>
        <v>4.0636430446305095E-6</v>
      </c>
      <c r="E47" s="142">
        <f>('АЗК CL-m'!D48-'АЗК S-m'!D47)/'АЗК CL-m'!D48</f>
        <v>2.7471287797132854E-4</v>
      </c>
      <c r="F47" s="142">
        <f>('АЗК CL-m'!E48-'АЗК S-m'!E47)/'АЗК CL-m'!E48</f>
        <v>5.7710832329800328E-4</v>
      </c>
      <c r="G47" s="142">
        <f>('АЗК CL-m'!F48-'АЗК S-m'!F47)/'АЗК CL-m'!F48</f>
        <v>1.0911267215465723E-3</v>
      </c>
      <c r="H47" s="142">
        <f>('АЗК CL-m'!G48-'АЗК S-m'!G47)/'АЗК CL-m'!G48</f>
        <v>5.160317825402016E-5</v>
      </c>
      <c r="I47" s="142">
        <f>('АЗК CL-m'!H48-'АЗК S-m'!H47)/'АЗК CL-m'!H48</f>
        <v>5.4738814431176819E-5</v>
      </c>
      <c r="J47" s="142">
        <f>('АЗК CL-m'!I48-'АЗК S-m'!I47)/'АЗК CL-m'!I48</f>
        <v>4.9008738324375266E-5</v>
      </c>
      <c r="K47" s="142">
        <f>('АЗК CL-m'!J48-'АЗК S-m'!J47)/'АЗК CL-m'!J48</f>
        <v>2.2803548068087208E-4</v>
      </c>
      <c r="L47" s="142">
        <f>('АЗК CL-m'!K48-'АЗК S-m'!K47)/'АЗК CL-m'!K48</f>
        <v>6.5760516431636733E-5</v>
      </c>
      <c r="M47" s="142">
        <f>('АЗК CL-m'!L48-'АЗК S-m'!L47)/'АЗК CL-m'!L48</f>
        <v>1.6819543620816792E-4</v>
      </c>
      <c r="N47" s="142">
        <f>('АЗК CL-m'!M48-'АЗК S-m'!M47)/'АЗК CL-m'!M48</f>
        <v>5.6369709426889742E-4</v>
      </c>
      <c r="O47" s="142">
        <f>('АЗК CL-m'!N48-'АЗК S-m'!N47)/'АЗК CL-m'!N48</f>
        <v>9.0278721105070325E-6</v>
      </c>
      <c r="P47" s="142">
        <f>('АЗК CL-m'!O48-'АЗК S-m'!O47)/'АЗК CL-m'!O48</f>
        <v>7.931233348178058E-6</v>
      </c>
      <c r="Q47" s="142">
        <f>('АЗК CL-m'!P48-'АЗК S-m'!P47)/'АЗК CL-m'!P48</f>
        <v>-8.4875893499935446E-5</v>
      </c>
      <c r="R47" s="142">
        <f>('АЗК CL-m'!Q48-'АЗК S-m'!Q47)/'АЗК CL-m'!Q48</f>
        <v>4.9987627366014154E-5</v>
      </c>
      <c r="S47" s="142">
        <f>('АЗК CL-m'!R48-'АЗК S-m'!R47)/'АЗК CL-m'!R48</f>
        <v>3.8542459298132972E-4</v>
      </c>
      <c r="T47" s="142">
        <f>('АЗК CL-m'!S48-'АЗК S-m'!S47)/'АЗК CL-m'!S48</f>
        <v>2.5028604457291969E-4</v>
      </c>
    </row>
    <row r="48" spans="1:20" x14ac:dyDescent="0.25">
      <c r="A48" s="126" t="str">
        <f>'АЗК S-m'!A48</f>
        <v>АЗК 15 МИНСК ОНП</v>
      </c>
      <c r="B48" t="str">
        <f>'АЗК CL-m'!A49</f>
        <v>АЗК 15 МинскОНП</v>
      </c>
      <c r="C48" s="142">
        <f>('АЗК CL-m'!B49-'АЗК S-m'!B48)/'АЗК CL-m'!B49</f>
        <v>0</v>
      </c>
      <c r="D48" s="142">
        <f>('АЗК CL-m'!C49-'АЗК S-m'!C48)/'АЗК CL-m'!C49</f>
        <v>0</v>
      </c>
      <c r="E48" s="142">
        <f>('АЗК CL-m'!D49-'АЗК S-m'!D48)/'АЗК CL-m'!D49</f>
        <v>0</v>
      </c>
      <c r="F48" s="142">
        <f>('АЗК CL-m'!E49-'АЗК S-m'!E48)/'АЗК CL-m'!E49</f>
        <v>-4.8672497921908346E-16</v>
      </c>
      <c r="G48" s="142">
        <f>('АЗК CL-m'!F49-'АЗК S-m'!F48)/'АЗК CL-m'!F49</f>
        <v>0</v>
      </c>
      <c r="H48" s="142">
        <f>('АЗК CL-m'!G49-'АЗК S-m'!G48)/'АЗК CL-m'!G49</f>
        <v>0</v>
      </c>
      <c r="I48" s="142">
        <f>('АЗК CL-m'!H49-'АЗК S-m'!H48)/'АЗК CL-m'!H49</f>
        <v>7.4386168437477621E-4</v>
      </c>
      <c r="J48" s="142">
        <f>('АЗК CL-m'!I49-'АЗК S-m'!I48)/'АЗК CL-m'!I49</f>
        <v>-8.3527311593338809E-4</v>
      </c>
      <c r="K48" s="142">
        <f>('АЗК CL-m'!J49-'АЗК S-m'!J48)/'АЗК CL-m'!J49</f>
        <v>-1.910220861168634E-4</v>
      </c>
      <c r="L48" s="142">
        <f>('АЗК CL-m'!K49-'АЗК S-m'!K48)/'АЗК CL-m'!K49</f>
        <v>4.6431430531715656E-16</v>
      </c>
      <c r="M48" s="142">
        <f>('АЗК CL-m'!L49-'АЗК S-m'!L48)/'АЗК CL-m'!L49</f>
        <v>0</v>
      </c>
      <c r="N48" s="142">
        <f>('АЗК CL-m'!M49-'АЗК S-m'!M48)/'АЗК CL-m'!M49</f>
        <v>-3.0109126766268907E-4</v>
      </c>
      <c r="O48" s="142">
        <f>('АЗК CL-m'!N49-'АЗК S-m'!N48)/'АЗК CL-m'!N49</f>
        <v>0</v>
      </c>
      <c r="P48" s="142" t="e">
        <f>('АЗК CL-m'!O49-'АЗК S-m'!O48)/'АЗК CL-m'!O49</f>
        <v>#VALUE!</v>
      </c>
      <c r="Q48" s="142" t="e">
        <f>('АЗК CL-m'!P49-'АЗК S-m'!P48)/'АЗК CL-m'!P49</f>
        <v>#VALUE!</v>
      </c>
      <c r="R48" s="142" t="e">
        <f>('АЗК CL-m'!Q49-'АЗК S-m'!Q48)/'АЗК CL-m'!Q49</f>
        <v>#VALUE!</v>
      </c>
      <c r="S48" s="142" t="e">
        <f>('АЗК CL-m'!R49-'АЗК S-m'!R48)/'АЗК CL-m'!R49</f>
        <v>#VALUE!</v>
      </c>
      <c r="T48" s="142">
        <f>('АЗК CL-m'!S49-'АЗК S-m'!S48)/'АЗК CL-m'!S49</f>
        <v>-4.7403501098815349E-5</v>
      </c>
    </row>
    <row r="49" spans="1:20" x14ac:dyDescent="0.25">
      <c r="A49" s="126" t="str">
        <f>'АЗК S-m'!A49</f>
        <v>АЗК 15 МОГИЛЕВ ОНП</v>
      </c>
      <c r="B49" t="str">
        <f>'АЗК CL-m'!A50</f>
        <v>АЗК 15 МогилевОНП</v>
      </c>
      <c r="C49" s="142">
        <f>('АЗК CL-m'!B50-'АЗК S-m'!B49)/'АЗК CL-m'!B50</f>
        <v>-1.772404713191178E-4</v>
      </c>
      <c r="D49" s="142">
        <f>('АЗК CL-m'!C50-'АЗК S-m'!C49)/'АЗК CL-m'!C50</f>
        <v>-2.9273407628597837E-3</v>
      </c>
      <c r="E49" s="142">
        <f>('АЗК CL-m'!D50-'АЗК S-m'!D49)/'АЗК CL-m'!D50</f>
        <v>-1.2005957836481846E-4</v>
      </c>
      <c r="F49" s="142">
        <f>('АЗК CL-m'!E50-'АЗК S-m'!E49)/'АЗК CL-m'!E50</f>
        <v>-1.7484221277128101E-4</v>
      </c>
      <c r="G49" s="142">
        <f>('АЗК CL-m'!F50-'АЗК S-m'!F49)/'АЗК CL-m'!F50</f>
        <v>-1.8319104345479459E-4</v>
      </c>
      <c r="H49" s="142">
        <f>('АЗК CL-m'!G50-'АЗК S-m'!G49)/'АЗК CL-m'!G50</f>
        <v>-3.2993314651436241E-4</v>
      </c>
      <c r="I49" s="142">
        <f>('АЗК CL-m'!H50-'АЗК S-m'!H49)/'АЗК CL-m'!H50</f>
        <v>-4.1394627281172725E-4</v>
      </c>
      <c r="J49" s="142">
        <f>('АЗК CL-m'!I50-'АЗК S-m'!I49)/'АЗК CL-m'!I50</f>
        <v>-2.1173851724177517E-5</v>
      </c>
      <c r="K49" s="142">
        <f>('АЗК CL-m'!J50-'АЗК S-m'!J49)/'АЗК CL-m'!J50</f>
        <v>-6.2689893565150186E-5</v>
      </c>
      <c r="L49" s="142">
        <f>('АЗК CL-m'!K50-'АЗК S-m'!K49)/'АЗК CL-m'!K50</f>
        <v>-3.2169810604004625E-4</v>
      </c>
      <c r="M49" s="142">
        <f>('АЗК CL-m'!L50-'АЗК S-m'!L49)/'АЗК CL-m'!L50</f>
        <v>-3.0881495081924444E-4</v>
      </c>
      <c r="N49" s="142">
        <f>('АЗК CL-m'!M50-'АЗК S-m'!M49)/'АЗК CL-m'!M50</f>
        <v>-1.1965905472273129E-3</v>
      </c>
      <c r="O49" s="142">
        <f>('АЗК CL-m'!N50-'АЗК S-m'!N49)/'АЗК CL-m'!N50</f>
        <v>-1.3728485840585434E-3</v>
      </c>
      <c r="P49" s="142">
        <f>('АЗК CL-m'!O50-'АЗК S-m'!O49)/'АЗК CL-m'!O50</f>
        <v>-3.5036577468345407E-3</v>
      </c>
      <c r="Q49" s="142">
        <f>('АЗК CL-m'!P50-'АЗК S-m'!P49)/'АЗК CL-m'!P50</f>
        <v>-3.0474466919642941E-4</v>
      </c>
      <c r="R49" s="142">
        <f>('АЗК CL-m'!Q50-'АЗК S-m'!Q49)/'АЗК CL-m'!Q50</f>
        <v>-2.4318279773529812E-3</v>
      </c>
      <c r="S49" s="142">
        <f>('АЗК CL-m'!R50-'АЗК S-m'!R49)/'АЗК CL-m'!R50</f>
        <v>-2.3848347516395758E-4</v>
      </c>
      <c r="T49" s="142">
        <f>('АЗК CL-m'!S50-'АЗК S-m'!S49)/'АЗК CL-m'!S50</f>
        <v>-7.759290763262387E-4</v>
      </c>
    </row>
    <row r="50" spans="1:20" x14ac:dyDescent="0.25">
      <c r="A50" s="126" t="str">
        <f>'АЗК S-m'!A50</f>
        <v>АЗК 16 БРЕСТ ОНП</v>
      </c>
      <c r="B50" t="str">
        <f>'АЗК CL-m'!A51</f>
        <v>АЗК 16 БрестОНП</v>
      </c>
      <c r="C50" s="142">
        <f>('АЗК CL-m'!B51-'АЗК S-m'!B50)/'АЗК CL-m'!B51</f>
        <v>2.7745608073860263E-4</v>
      </c>
      <c r="D50" s="142">
        <f>('АЗК CL-m'!C51-'АЗК S-m'!C50)/'АЗК CL-m'!C51</f>
        <v>-6.0618010671272264E-5</v>
      </c>
      <c r="E50" s="142">
        <f>('АЗК CL-m'!D51-'АЗК S-m'!D50)/'АЗК CL-m'!D51</f>
        <v>0</v>
      </c>
      <c r="F50" s="142">
        <f>('АЗК CL-m'!E51-'АЗК S-m'!E50)/'АЗК CL-m'!E51</f>
        <v>3.2253217322452295E-5</v>
      </c>
      <c r="G50" s="142">
        <f>('АЗК CL-m'!F51-'АЗК S-m'!F50)/'АЗК CL-m'!F51</f>
        <v>-2.3429257617739484E-4</v>
      </c>
      <c r="H50" s="142">
        <f>('АЗК CL-m'!G51-'АЗК S-m'!G50)/'АЗК CL-m'!G51</f>
        <v>-1.5906608309043603E-4</v>
      </c>
      <c r="I50" s="142">
        <f>('АЗК CL-m'!H51-'АЗК S-m'!H50)/'АЗК CL-m'!H51</f>
        <v>1.4116155860675496E-5</v>
      </c>
      <c r="J50" s="142">
        <f>('АЗК CL-m'!I51-'АЗК S-m'!I50)/'АЗК CL-m'!I51</f>
        <v>-5.3873767751641366E-5</v>
      </c>
      <c r="K50" s="142">
        <f>('АЗК CL-m'!J51-'АЗК S-m'!J50)/'АЗК CL-m'!J51</f>
        <v>-5.532715583507572E-5</v>
      </c>
      <c r="L50" s="142">
        <f>('АЗК CL-m'!K51-'АЗК S-m'!K50)/'АЗК CL-m'!K51</f>
        <v>6.0897745754894956E-16</v>
      </c>
      <c r="M50" s="142">
        <f>('АЗК CL-m'!L51-'АЗК S-m'!L50)/'АЗК CL-m'!L51</f>
        <v>-1.0971991139929651E-4</v>
      </c>
      <c r="N50" s="142">
        <f>('АЗК CL-m'!M51-'АЗК S-m'!M50)/'АЗК CL-m'!M51</f>
        <v>-3.6586543404909262E-4</v>
      </c>
      <c r="O50" s="142">
        <f>('АЗК CL-m'!N51-'АЗК S-m'!N50)/'АЗК CL-m'!N51</f>
        <v>-1.8246776101675657E-4</v>
      </c>
      <c r="P50" s="142">
        <f>('АЗК CL-m'!O51-'АЗК S-m'!O50)/'АЗК CL-m'!O51</f>
        <v>1.6896511272266788E-15</v>
      </c>
      <c r="Q50" s="142">
        <f>('АЗК CL-m'!P51-'АЗК S-m'!P50)/'АЗК CL-m'!P51</f>
        <v>-1.2338250167134488E-4</v>
      </c>
      <c r="R50" s="142">
        <f>('АЗК CL-m'!Q51-'АЗК S-m'!Q50)/'АЗК CL-m'!Q51</f>
        <v>-4.5705415318790164E-16</v>
      </c>
      <c r="S50" s="142">
        <f>('АЗК CL-m'!R51-'АЗК S-m'!R50)/'АЗК CL-m'!R51</f>
        <v>-8.9089447742260355E-5</v>
      </c>
      <c r="T50" s="142">
        <f>('АЗК CL-m'!S51-'АЗК S-m'!S50)/'АЗК CL-m'!S51</f>
        <v>-6.4373635881058842E-5</v>
      </c>
    </row>
    <row r="51" spans="1:20" x14ac:dyDescent="0.25">
      <c r="A51" s="126" t="str">
        <f>'АЗК S-m'!A51</f>
        <v>АЗК 16 ВИТЕБСК ОНП</v>
      </c>
      <c r="B51" t="str">
        <f>'АЗК CL-m'!A52</f>
        <v>АЗК 16 ВитебскОНП</v>
      </c>
      <c r="C51" s="142">
        <f>('АЗК CL-m'!B52-'АЗК S-m'!B51)/'АЗК CL-m'!B52</f>
        <v>0</v>
      </c>
      <c r="D51" s="142">
        <f>('АЗК CL-m'!C52-'АЗК S-m'!C51)/'АЗК CL-m'!C52</f>
        <v>-9.3039519921325558E-16</v>
      </c>
      <c r="E51" s="142">
        <f>('АЗК CL-m'!D52-'АЗК S-m'!D51)/'АЗК CL-m'!D52</f>
        <v>0</v>
      </c>
      <c r="F51" s="142">
        <f>('АЗК CL-m'!E52-'АЗК S-m'!E51)/'АЗК CL-m'!E52</f>
        <v>0</v>
      </c>
      <c r="G51" s="142">
        <f>('АЗК CL-m'!F52-'АЗК S-m'!F51)/'АЗК CL-m'!F52</f>
        <v>0</v>
      </c>
      <c r="H51" s="142">
        <f>('АЗК CL-m'!G52-'АЗК S-m'!G51)/'АЗК CL-m'!G52</f>
        <v>-1.707341459003863E-4</v>
      </c>
      <c r="I51" s="142">
        <f>('АЗК CL-m'!H52-'АЗК S-m'!H51)/'АЗК CL-m'!H52</f>
        <v>8.4897902225630738E-16</v>
      </c>
      <c r="J51" s="142">
        <f>('АЗК CL-m'!I52-'АЗК S-m'!I51)/'АЗК CL-m'!I52</f>
        <v>-3.7142905321646647E-5</v>
      </c>
      <c r="K51" s="142">
        <f>('АЗК CL-m'!J52-'АЗК S-m'!J51)/'АЗК CL-m'!J52</f>
        <v>-1.1213502851593776E-4</v>
      </c>
      <c r="L51" s="142">
        <f>('АЗК CL-m'!K52-'АЗК S-m'!K51)/'АЗК CL-m'!K52</f>
        <v>-7.9756400028443914E-16</v>
      </c>
      <c r="M51" s="142">
        <f>('АЗК CL-m'!L52-'АЗК S-m'!L51)/'АЗК CL-m'!L52</f>
        <v>9.6413881883947037E-16</v>
      </c>
      <c r="N51" s="142">
        <f>('АЗК CL-m'!M52-'АЗК S-m'!M51)/'АЗК CL-m'!M52</f>
        <v>-1.0511085779409681E-4</v>
      </c>
      <c r="O51" s="142">
        <f>('АЗК CL-m'!N52-'АЗК S-m'!N51)/'АЗК CL-m'!N52</f>
        <v>3.5619503133838995E-16</v>
      </c>
      <c r="P51" s="142">
        <f>('АЗК CL-m'!O52-'АЗК S-m'!O51)/'АЗК CL-m'!O52</f>
        <v>-8.937145750318576E-16</v>
      </c>
      <c r="Q51" s="142">
        <f>('АЗК CL-m'!P52-'АЗК S-m'!P51)/'АЗК CL-m'!P52</f>
        <v>8.6880669986178429E-16</v>
      </c>
      <c r="R51" s="142">
        <f>('АЗК CL-m'!Q52-'АЗК S-m'!Q51)/'АЗК CL-m'!Q52</f>
        <v>-3.9278227652945514E-4</v>
      </c>
      <c r="S51" s="142">
        <f>('АЗК CL-m'!R52-'АЗК S-m'!R51)/'АЗК CL-m'!R52</f>
        <v>-9.4850544944835867E-5</v>
      </c>
      <c r="T51" s="142">
        <f>('АЗК CL-m'!S52-'АЗК S-m'!S51)/'АЗК CL-m'!S52</f>
        <v>-5.012150818266481E-5</v>
      </c>
    </row>
    <row r="52" spans="1:20" x14ac:dyDescent="0.25">
      <c r="A52" s="126" t="str">
        <f>'АЗК S-m'!A52</f>
        <v>АЗК 16 ГОМЕЛЬ ОНП</v>
      </c>
      <c r="B52" t="str">
        <f>'АЗК CL-m'!A53</f>
        <v>АЗК 16 ГомельОНП</v>
      </c>
      <c r="C52" s="142">
        <f>('АЗК CL-m'!B53-'АЗК S-m'!B52)/'АЗК CL-m'!B53</f>
        <v>2.1563725294094559E-15</v>
      </c>
      <c r="D52" s="142">
        <f>('АЗК CL-m'!C53-'АЗК S-m'!C52)/'АЗК CL-m'!C53</f>
        <v>1.9491852963259912E-16</v>
      </c>
      <c r="E52" s="142">
        <f>('АЗК CL-m'!D53-'АЗК S-m'!D52)/'АЗК CL-m'!D53</f>
        <v>0</v>
      </c>
      <c r="F52" s="142">
        <f>('АЗК CL-m'!E53-'АЗК S-m'!E52)/'АЗК CL-m'!E53</f>
        <v>3.2248537746761236E-16</v>
      </c>
      <c r="G52" s="142">
        <f>('АЗК CL-m'!F53-'АЗК S-m'!F52)/'АЗК CL-m'!F53</f>
        <v>4.5573610835154162E-16</v>
      </c>
      <c r="H52" s="142">
        <f>('АЗК CL-m'!G53-'АЗК S-m'!G52)/'АЗК CL-m'!G53</f>
        <v>-3.4364689933238041E-5</v>
      </c>
      <c r="I52" s="142">
        <f>('АЗК CL-m'!H53-'АЗК S-m'!H52)/'АЗК CL-m'!H53</f>
        <v>-2.1794926697286419E-15</v>
      </c>
      <c r="J52" s="142">
        <f>('АЗК CL-m'!I53-'АЗК S-m'!I52)/'АЗК CL-m'!I53</f>
        <v>0</v>
      </c>
      <c r="K52" s="142">
        <f>('АЗК CL-m'!J53-'АЗК S-m'!J52)/'АЗК CL-m'!J53</f>
        <v>0</v>
      </c>
      <c r="L52" s="142">
        <f>('АЗК CL-m'!K53-'АЗК S-m'!K52)/'АЗК CL-m'!K53</f>
        <v>-1.1291985661253341E-15</v>
      </c>
      <c r="M52" s="142">
        <f>('АЗК CL-m'!L53-'АЗК S-m'!L52)/'АЗК CL-m'!L53</f>
        <v>-4.334391547043375E-16</v>
      </c>
      <c r="N52" s="142">
        <f>('АЗК CL-m'!M53-'АЗК S-m'!M52)/'АЗК CL-m'!M53</f>
        <v>-1.361363017669436E-4</v>
      </c>
      <c r="O52" s="142">
        <f>('АЗК CL-m'!N53-'АЗК S-m'!N52)/'АЗК CL-m'!N53</f>
        <v>-6.3333354365654753E-16</v>
      </c>
      <c r="P52" s="142">
        <f>('АЗК CL-m'!O53-'АЗК S-m'!O52)/'АЗК CL-m'!O53</f>
        <v>-1.081926208202418E-15</v>
      </c>
      <c r="Q52" s="142">
        <f>('АЗК CL-m'!P53-'АЗК S-m'!P52)/'АЗК CL-m'!P53</f>
        <v>4.9348979639081645E-6</v>
      </c>
      <c r="R52" s="142">
        <f>('АЗК CL-m'!Q53-'АЗК S-m'!Q52)/'АЗК CL-m'!Q53</f>
        <v>-2.677831008328809E-5</v>
      </c>
      <c r="S52" s="142">
        <f>('АЗК CL-m'!R53-'АЗК S-m'!R52)/'АЗК CL-m'!R53</f>
        <v>5.9604740905916727E-16</v>
      </c>
      <c r="T52" s="142">
        <f>('АЗК CL-m'!S53-'АЗК S-m'!S52)/'АЗК CL-m'!S53</f>
        <v>-1.2256237653597501E-5</v>
      </c>
    </row>
    <row r="53" spans="1:20" x14ac:dyDescent="0.25">
      <c r="A53" s="126" t="str">
        <f>'АЗК S-m'!A53</f>
        <v>АЗК 16 ГРОДНО ОНП</v>
      </c>
      <c r="B53" t="str">
        <f>'АЗК CL-m'!A54</f>
        <v>АЗК 16 ГродноОНП</v>
      </c>
      <c r="C53" s="142">
        <f>('АЗК CL-m'!B54-'АЗК S-m'!B53)/'АЗК CL-m'!B54</f>
        <v>4.424762991414857E-16</v>
      </c>
      <c r="D53" s="142">
        <f>('АЗК CL-m'!C54-'АЗК S-m'!C53)/'АЗК CL-m'!C54</f>
        <v>3.3311436281616382E-16</v>
      </c>
      <c r="E53" s="142">
        <f>('АЗК CL-m'!D54-'АЗК S-m'!D53)/'АЗК CL-m'!D54</f>
        <v>0</v>
      </c>
      <c r="F53" s="142">
        <f>('АЗК CL-m'!E54-'АЗК S-m'!E53)/'АЗК CL-m'!E54</f>
        <v>2.0734232898986618E-16</v>
      </c>
      <c r="G53" s="142">
        <f>('АЗК CL-m'!F54-'АЗК S-m'!F53)/'АЗК CL-m'!F54</f>
        <v>1.8113496683890241E-16</v>
      </c>
      <c r="H53" s="142">
        <f>('АЗК CL-m'!G54-'АЗК S-m'!G53)/'АЗК CL-m'!G54</f>
        <v>3.5590060749629118E-16</v>
      </c>
      <c r="I53" s="142">
        <f>('АЗК CL-m'!H54-'АЗК S-m'!H53)/'АЗК CL-m'!H54</f>
        <v>1.7894981111817768E-16</v>
      </c>
      <c r="J53" s="142">
        <f>('АЗК CL-m'!I54-'АЗК S-m'!I53)/'АЗК CL-m'!I54</f>
        <v>9.6899274913369967E-16</v>
      </c>
      <c r="K53" s="142">
        <f>('АЗК CL-m'!J54-'АЗК S-m'!J53)/'АЗК CL-m'!J54</f>
        <v>1.4114922520236262E-15</v>
      </c>
      <c r="L53" s="142">
        <f>('АЗК CL-m'!K54-'АЗК S-m'!K53)/'АЗК CL-m'!K54</f>
        <v>8.1969898353054715E-16</v>
      </c>
      <c r="M53" s="142">
        <f>('АЗК CL-m'!L54-'АЗК S-m'!L53)/'АЗК CL-m'!L54</f>
        <v>4.2982534636142516E-4</v>
      </c>
      <c r="N53" s="142">
        <f>('АЗК CL-m'!M54-'АЗК S-m'!M53)/'АЗК CL-m'!M54</f>
        <v>-4.6460609253461855E-16</v>
      </c>
      <c r="O53" s="142">
        <f>('АЗК CL-m'!N54-'АЗК S-m'!N53)/'АЗК CL-m'!N54</f>
        <v>2.0322666223276841E-4</v>
      </c>
      <c r="P53" s="142">
        <f>('АЗК CL-m'!O54-'АЗК S-m'!O53)/'АЗК CL-m'!O54</f>
        <v>5.3997176616271262E-5</v>
      </c>
      <c r="Q53" s="142">
        <f>('АЗК CL-m'!P54-'АЗК S-m'!P53)/'АЗК CL-m'!P54</f>
        <v>-7.5551090727808905E-16</v>
      </c>
      <c r="R53" s="142">
        <f>('АЗК CL-m'!Q54-'АЗК S-m'!Q53)/'АЗК CL-m'!Q54</f>
        <v>2.7202355902130465E-4</v>
      </c>
      <c r="S53" s="142">
        <f>('АЗК CL-m'!R54-'АЗК S-m'!R53)/'АЗК CL-m'!R54</f>
        <v>0</v>
      </c>
      <c r="T53" s="142">
        <f>('АЗК CL-m'!S54-'АЗК S-m'!S53)/'АЗК CL-m'!S54</f>
        <v>4.7286935482488397E-5</v>
      </c>
    </row>
    <row r="54" spans="1:20" x14ac:dyDescent="0.25">
      <c r="A54" s="126" t="str">
        <f>'АЗК S-m'!A54</f>
        <v>АЗК 16 МАЗ</v>
      </c>
      <c r="B54" t="str">
        <f>'АЗК CL-m'!A55</f>
        <v>АЗК 16 МАЗ</v>
      </c>
      <c r="C54" s="142">
        <f>('АЗК CL-m'!B55-'АЗК S-m'!B54)/'АЗК CL-m'!B55</f>
        <v>2.9419553050197348E-4</v>
      </c>
      <c r="D54" s="142">
        <f>('АЗК CL-m'!C55-'АЗК S-m'!C54)/'АЗК CL-m'!C55</f>
        <v>5.9176615614204933E-6</v>
      </c>
      <c r="E54" s="142">
        <f>('АЗК CL-m'!D55-'АЗК S-m'!D54)/'АЗК CL-m'!D55</f>
        <v>3.9696459705408261E-6</v>
      </c>
      <c r="F54" s="142">
        <f>('АЗК CL-m'!E55-'АЗК S-m'!E54)/'АЗК CL-m'!E55</f>
        <v>1.1304399712446247E-3</v>
      </c>
      <c r="G54" s="142">
        <f>('АЗК CL-m'!F55-'АЗК S-m'!F54)/'АЗК CL-m'!F55</f>
        <v>4.154913350677375E-5</v>
      </c>
      <c r="H54" s="142">
        <f>('АЗК CL-m'!G55-'АЗК S-m'!G54)/'АЗК CL-m'!G55</f>
        <v>3.0263366008795078E-4</v>
      </c>
      <c r="I54" s="142">
        <f>('АЗК CL-m'!H55-'АЗК S-m'!H54)/'АЗК CL-m'!H55</f>
        <v>4.1347964561641201E-5</v>
      </c>
      <c r="J54" s="142">
        <f>('АЗК CL-m'!I55-'АЗК S-m'!I54)/'АЗК CL-m'!I55</f>
        <v>1.6298875437629302E-5</v>
      </c>
      <c r="K54" s="142">
        <f>('АЗК CL-m'!J55-'АЗК S-m'!J54)/'АЗК CL-m'!J55</f>
        <v>1.968144353555565E-4</v>
      </c>
      <c r="L54" s="142">
        <f>('АЗК CL-m'!K55-'АЗК S-m'!K54)/'АЗК CL-m'!K55</f>
        <v>1.188768734896198E-5</v>
      </c>
      <c r="M54" s="142">
        <f>('АЗК CL-m'!L55-'АЗК S-m'!L54)/'АЗК CL-m'!L55</f>
        <v>1.3522140086628495E-4</v>
      </c>
      <c r="N54" s="142">
        <f>('АЗК CL-m'!M55-'АЗК S-m'!M54)/'АЗК CL-m'!M55</f>
        <v>4.273408658748265E-6</v>
      </c>
      <c r="O54" s="142">
        <f>('АЗК CL-m'!N55-'АЗК S-m'!N54)/'АЗК CL-m'!N55</f>
        <v>1.4971016860103706E-5</v>
      </c>
      <c r="P54" s="142">
        <f>('АЗК CL-m'!O55-'АЗК S-m'!O54)/'АЗК CL-m'!O55</f>
        <v>7.1345173424933718E-5</v>
      </c>
      <c r="Q54" s="142">
        <f>('АЗК CL-m'!P55-'АЗК S-m'!P54)/'АЗК CL-m'!P55</f>
        <v>4.3511892411050441E-6</v>
      </c>
      <c r="R54" s="142">
        <f>('АЗК CL-m'!Q55-'АЗК S-m'!Q54)/'АЗК CL-m'!Q55</f>
        <v>1.451875753593659E-5</v>
      </c>
      <c r="S54" s="142">
        <f>('АЗК CL-m'!R55-'АЗК S-m'!R54)/'АЗК CL-m'!R55</f>
        <v>4.5275387318032684E-5</v>
      </c>
      <c r="T54" s="142">
        <f>('АЗК CL-m'!S55-'АЗК S-m'!S54)/'АЗК CL-m'!S55</f>
        <v>1.4965793467337023E-4</v>
      </c>
    </row>
    <row r="55" spans="1:20" x14ac:dyDescent="0.25">
      <c r="A55" s="126" t="str">
        <f>'АЗК S-m'!A55</f>
        <v>АЗК 16 МИНСК ОНП</v>
      </c>
      <c r="B55" t="str">
        <f>'АЗК CL-m'!A56</f>
        <v>АЗК 16 МинскОНП</v>
      </c>
      <c r="C55" s="142">
        <f>('АЗК CL-m'!B56-'АЗК S-m'!B55)/'АЗК CL-m'!B56</f>
        <v>-1.2002945042603813E-3</v>
      </c>
      <c r="D55" s="142">
        <f>('АЗК CL-m'!C56-'АЗК S-m'!C55)/'АЗК CL-m'!C56</f>
        <v>-1.3166307676817919E-3</v>
      </c>
      <c r="E55" s="142">
        <f>('АЗК CL-m'!D56-'АЗК S-m'!D55)/'АЗК CL-m'!D56</f>
        <v>-1.2361652505706964E-3</v>
      </c>
      <c r="F55" s="142">
        <f>('АЗК CL-m'!E56-'АЗК S-m'!E55)/'АЗК CL-m'!E56</f>
        <v>-1.3802647401899714E-3</v>
      </c>
      <c r="G55" s="142">
        <f>('АЗК CL-m'!F56-'АЗК S-m'!F55)/'АЗК CL-m'!F56</f>
        <v>-1.4363349656254265E-3</v>
      </c>
      <c r="H55" s="142">
        <f>('АЗК CL-m'!G56-'АЗК S-m'!G55)/'АЗК CL-m'!G56</f>
        <v>-1.6094819367612624E-3</v>
      </c>
      <c r="I55" s="142">
        <f>('АЗК CL-m'!H56-'АЗК S-m'!H55)/'АЗК CL-m'!H56</f>
        <v>-1.1586277213268604E-3</v>
      </c>
      <c r="J55" s="142">
        <f>('АЗК CL-m'!I56-'АЗК S-m'!I55)/'АЗК CL-m'!I56</f>
        <v>-1.3280443965233292E-3</v>
      </c>
      <c r="K55" s="142">
        <f>('АЗК CL-m'!J56-'АЗК S-m'!J55)/'АЗК CL-m'!J56</f>
        <v>-1.7378783238055995E-3</v>
      </c>
      <c r="L55" s="142">
        <f>('АЗК CL-m'!K56-'АЗК S-m'!K55)/'АЗК CL-m'!K56</f>
        <v>-1.2536985391436407E-3</v>
      </c>
      <c r="M55" s="142">
        <f>('АЗК CL-m'!L56-'АЗК S-m'!L55)/'АЗК CL-m'!L56</f>
        <v>-1.0263824773248111E-3</v>
      </c>
      <c r="N55" s="142">
        <f>('АЗК CL-m'!M56-'АЗК S-m'!M55)/'АЗК CL-m'!M56</f>
        <v>-9.455077613055151E-4</v>
      </c>
      <c r="O55" s="142">
        <f>('АЗК CL-m'!N56-'АЗК S-m'!N55)/'АЗК CL-m'!N56</f>
        <v>-1.2462666812216624E-3</v>
      </c>
      <c r="P55" s="142">
        <f>('АЗК CL-m'!O56-'АЗК S-m'!O55)/'АЗК CL-m'!O56</f>
        <v>-6.9198070480952327E-4</v>
      </c>
      <c r="Q55" s="142">
        <f>('АЗК CL-m'!P56-'АЗК S-m'!P55)/'АЗК CL-m'!P56</f>
        <v>-1.0701706755996557E-3</v>
      </c>
      <c r="R55" s="142">
        <f>('АЗК CL-m'!Q56-'АЗК S-m'!Q55)/'АЗК CL-m'!Q56</f>
        <v>2.1722234314265992E-4</v>
      </c>
      <c r="S55" s="142">
        <f>('АЗК CL-m'!R56-'АЗК S-m'!R55)/'АЗК CL-m'!R56</f>
        <v>-5.428833046621104E-4</v>
      </c>
      <c r="T55" s="142">
        <f>('АЗК CL-m'!S56-'АЗК S-m'!S55)/'АЗК CL-m'!S56</f>
        <v>-1.1384933599145068E-3</v>
      </c>
    </row>
    <row r="56" spans="1:20" x14ac:dyDescent="0.25">
      <c r="A56" s="126" t="str">
        <f>'АЗК S-m'!A56</f>
        <v>АЗК 16 МОГИЛЕВ ОНП</v>
      </c>
      <c r="B56" t="str">
        <f>'АЗК CL-m'!A57</f>
        <v>АЗК 16 МогилевОНП</v>
      </c>
      <c r="C56" s="142">
        <f>('АЗК CL-m'!B57-'АЗК S-m'!B56)/'АЗК CL-m'!B57</f>
        <v>-2.4504380525584656E-4</v>
      </c>
      <c r="D56" s="142">
        <f>('АЗК CL-m'!C57-'АЗК S-m'!C56)/'АЗК CL-m'!C57</f>
        <v>-3.4961750977413549E-4</v>
      </c>
      <c r="E56" s="142">
        <f>('АЗК CL-m'!D57-'АЗК S-m'!D56)/'АЗК CL-m'!D57</f>
        <v>-2.1294651773537518E-4</v>
      </c>
      <c r="F56" s="142">
        <f>('АЗК CL-m'!E57-'АЗК S-m'!E56)/'АЗК CL-m'!E57</f>
        <v>-1.8052101252495013E-4</v>
      </c>
      <c r="G56" s="142">
        <f>('АЗК CL-m'!F57-'АЗК S-m'!F56)/'АЗК CL-m'!F57</f>
        <v>-2.0730045572755378E-4</v>
      </c>
      <c r="H56" s="142">
        <f>('АЗК CL-m'!G57-'АЗК S-m'!G56)/'АЗК CL-m'!G57</f>
        <v>-2.9024826181391262E-4</v>
      </c>
      <c r="I56" s="142">
        <f>('АЗК CL-m'!H57-'АЗК S-m'!H56)/'АЗК CL-m'!H57</f>
        <v>-6.5312218965190246E-5</v>
      </c>
      <c r="J56" s="142">
        <f>('АЗК CL-m'!I57-'АЗК S-m'!I56)/'АЗК CL-m'!I57</f>
        <v>1.9821850263409802E-3</v>
      </c>
      <c r="K56" s="142">
        <f>('АЗК CL-m'!J57-'АЗК S-m'!J56)/'АЗК CL-m'!J57</f>
        <v>-1.9811442612914196E-5</v>
      </c>
      <c r="L56" s="142">
        <f>('АЗК CL-m'!K57-'АЗК S-m'!K56)/'АЗК CL-m'!K57</f>
        <v>-7.2702476336715754E-5</v>
      </c>
      <c r="M56" s="142">
        <f>('АЗК CL-m'!L57-'АЗК S-m'!L56)/'АЗК CL-m'!L57</f>
        <v>-1.3183283312001462E-4</v>
      </c>
      <c r="N56" s="142">
        <f>('АЗК CL-m'!M57-'АЗК S-m'!M56)/'АЗК CL-m'!M57</f>
        <v>-1.1868777721420758E-4</v>
      </c>
      <c r="O56" s="142">
        <f>('АЗК CL-m'!N57-'АЗК S-m'!N56)/'АЗК CL-m'!N57</f>
        <v>-2.4242171935391545E-4</v>
      </c>
      <c r="P56" s="142">
        <f>('АЗК CL-m'!O57-'АЗК S-m'!O56)/'АЗК CL-m'!O57</f>
        <v>-2.8517653460464158E-4</v>
      </c>
      <c r="Q56" s="142">
        <f>('АЗК CL-m'!P57-'АЗК S-m'!P56)/'АЗК CL-m'!P57</f>
        <v>-2.9311202248281947E-4</v>
      </c>
      <c r="R56" s="142">
        <f>('АЗК CL-m'!Q57-'АЗК S-m'!Q56)/'АЗК CL-m'!Q57</f>
        <v>-5.6585719003668313E-4</v>
      </c>
      <c r="S56" s="142">
        <f>('АЗК CL-m'!R57-'АЗК S-m'!R56)/'АЗК CL-m'!R57</f>
        <v>-7.0654914534090443E-5</v>
      </c>
      <c r="T56" s="142">
        <f>('АЗК CL-m'!S57-'АЗК S-m'!S56)/'АЗК CL-m'!S57</f>
        <v>-5.4780829201862353E-5</v>
      </c>
    </row>
    <row r="57" spans="1:20" x14ac:dyDescent="0.25">
      <c r="A57" s="126" t="str">
        <f>'АЗК S-m'!A57</f>
        <v>АЗК 17 БРЕСТ ОНП</v>
      </c>
      <c r="B57" t="str">
        <f>'АЗК CL-m'!A58</f>
        <v>АЗК 17 БрестОНП</v>
      </c>
      <c r="C57" s="142">
        <f>('АЗК CL-m'!B58-'АЗК S-m'!B57)/'АЗК CL-m'!B58</f>
        <v>-1.1407687658985243E-4</v>
      </c>
      <c r="D57" s="142">
        <f>('АЗК CL-m'!C58-'АЗК S-m'!C57)/'АЗК CL-m'!C58</f>
        <v>8.8544057312543276E-6</v>
      </c>
      <c r="E57" s="142">
        <f>('АЗК CL-m'!D58-'АЗК S-m'!D57)/'АЗК CL-m'!D58</f>
        <v>-1.9772643858787602E-5</v>
      </c>
      <c r="F57" s="142">
        <f>('АЗК CL-m'!E58-'АЗК S-m'!E57)/'АЗК CL-m'!E58</f>
        <v>-4.5205828534971457E-5</v>
      </c>
      <c r="G57" s="142">
        <f>('АЗК CL-m'!F58-'АЗК S-m'!F57)/'АЗК CL-m'!F58</f>
        <v>-1.2153324547626284E-4</v>
      </c>
      <c r="H57" s="142">
        <f>('АЗК CL-m'!G58-'АЗК S-m'!G57)/'АЗК CL-m'!G58</f>
        <v>-1.1224345215596796E-4</v>
      </c>
      <c r="I57" s="142">
        <f>('АЗК CL-m'!H58-'АЗК S-m'!H57)/'АЗК CL-m'!H58</f>
        <v>-1.0419095694577275E-4</v>
      </c>
      <c r="J57" s="142">
        <f>('АЗК CL-m'!I58-'АЗК S-m'!I57)/'АЗК CL-m'!I58</f>
        <v>-1.8695218103026812E-5</v>
      </c>
      <c r="K57" s="142">
        <f>('АЗК CL-m'!J58-'АЗК S-m'!J57)/'АЗК CL-m'!J58</f>
        <v>-6.3010487339614079E-5</v>
      </c>
      <c r="L57" s="142">
        <f>('АЗК CL-m'!K58-'АЗК S-m'!K57)/'АЗК CL-m'!K58</f>
        <v>-8.1362383826483439E-5</v>
      </c>
      <c r="M57" s="142">
        <f>('АЗК CL-m'!L58-'АЗК S-m'!L57)/'АЗК CL-m'!L58</f>
        <v>-1.2682421305880551E-4</v>
      </c>
      <c r="N57" s="142">
        <f>('АЗК CL-m'!M58-'АЗК S-m'!M57)/'АЗК CL-m'!M58</f>
        <v>-1.9005677849902512E-4</v>
      </c>
      <c r="O57" s="142">
        <f>('АЗК CL-m'!N58-'АЗК S-m'!N57)/'АЗК CL-m'!N58</f>
        <v>-5.6794941070401583E-5</v>
      </c>
      <c r="P57" s="142">
        <f>('АЗК CL-m'!O58-'АЗК S-m'!O57)/'АЗК CL-m'!O58</f>
        <v>-6.337959731060578E-5</v>
      </c>
      <c r="Q57" s="142">
        <f>('АЗК CL-m'!P58-'АЗК S-m'!P57)/'АЗК CL-m'!P58</f>
        <v>-2.2769610039029986E-4</v>
      </c>
      <c r="R57" s="142">
        <f>('АЗК CL-m'!Q58-'АЗК S-m'!Q57)/'АЗК CL-m'!Q58</f>
        <v>1.0172222077719483E-5</v>
      </c>
      <c r="S57" s="142">
        <f>('АЗК CL-m'!R58-'АЗК S-m'!R57)/'АЗК CL-m'!R58</f>
        <v>-1.6562344141402084E-4</v>
      </c>
      <c r="T57" s="142">
        <f>('АЗК CL-m'!S58-'АЗК S-m'!S57)/'АЗК CL-m'!S58</f>
        <v>-8.8591416875614655E-5</v>
      </c>
    </row>
    <row r="58" spans="1:20" x14ac:dyDescent="0.25">
      <c r="A58" s="126" t="str">
        <f>'АЗК S-m'!A58</f>
        <v>АЗК 17 ВИТЕБСК ОНП</v>
      </c>
      <c r="B58" t="str">
        <f>'АЗК CL-m'!A59</f>
        <v>АЗК 17 ВитебскОНП</v>
      </c>
      <c r="C58" s="142">
        <f>('АЗК CL-m'!B59-'АЗК S-m'!B58)/'АЗК CL-m'!B59</f>
        <v>-3.4620211350798474E-4</v>
      </c>
      <c r="D58" s="142">
        <f>('АЗК CL-m'!C59-'АЗК S-m'!C58)/'АЗК CL-m'!C59</f>
        <v>-2.5657074879058614E-4</v>
      </c>
      <c r="E58" s="142">
        <f>('АЗК CL-m'!D59-'АЗК S-m'!D58)/'АЗК CL-m'!D59</f>
        <v>-2.0234167735886971E-4</v>
      </c>
      <c r="F58" s="142">
        <f>('АЗК CL-m'!E59-'АЗК S-m'!E58)/'АЗК CL-m'!E59</f>
        <v>-1.678598462606618E-4</v>
      </c>
      <c r="G58" s="142">
        <f>('АЗК CL-m'!F59-'АЗК S-m'!F58)/'АЗК CL-m'!F59</f>
        <v>-1.8345782921765441E-4</v>
      </c>
      <c r="H58" s="142">
        <f>('АЗК CL-m'!G59-'АЗК S-m'!G58)/'АЗК CL-m'!G59</f>
        <v>-2.4385179873745157E-4</v>
      </c>
      <c r="I58" s="142">
        <f>('АЗК CL-m'!H59-'АЗК S-m'!H58)/'АЗК CL-m'!H59</f>
        <v>8.6121366218168058E-4</v>
      </c>
      <c r="J58" s="142">
        <f>('АЗК CL-m'!I59-'АЗК S-m'!I58)/'АЗК CL-m'!I59</f>
        <v>-1.9252636488149762E-4</v>
      </c>
      <c r="K58" s="142">
        <f>('АЗК CL-m'!J59-'АЗК S-m'!J58)/'АЗК CL-m'!J59</f>
        <v>-2.2712102879228783E-4</v>
      </c>
      <c r="L58" s="142">
        <f>('АЗК CL-m'!K59-'АЗК S-m'!K58)/'АЗК CL-m'!K59</f>
        <v>-2.2312523786048141E-4</v>
      </c>
      <c r="M58" s="142">
        <f>('АЗК CL-m'!L59-'АЗК S-m'!L58)/'АЗК CL-m'!L59</f>
        <v>-2.18687945509939E-16</v>
      </c>
      <c r="N58" s="142">
        <f>('АЗК CL-m'!M59-'АЗК S-m'!M58)/'АЗК CL-m'!M59</f>
        <v>4.0095517145113003E-5</v>
      </c>
      <c r="O58" s="142">
        <f>('АЗК CL-m'!N59-'АЗК S-m'!N58)/'АЗК CL-m'!N59</f>
        <v>-2.4673546770040274E-5</v>
      </c>
      <c r="P58" s="142">
        <f>('АЗК CL-m'!O59-'АЗК S-m'!O58)/'АЗК CL-m'!O59</f>
        <v>1.2048507695141485E-3</v>
      </c>
      <c r="Q58" s="142">
        <f>('АЗК CL-m'!P59-'АЗК S-m'!P58)/'АЗК CL-m'!P59</f>
        <v>-4.5242788638680203E-5</v>
      </c>
      <c r="R58" s="142">
        <f>('АЗК CL-m'!Q59-'АЗК S-m'!Q58)/'АЗК CL-m'!Q59</f>
        <v>-2.7487849683243767E-5</v>
      </c>
      <c r="S58" s="142">
        <f>('АЗК CL-m'!R59-'АЗК S-m'!R58)/'АЗК CL-m'!R59</f>
        <v>-4.5661294607745855E-5</v>
      </c>
      <c r="T58" s="142">
        <f>('АЗК CL-m'!S59-'АЗК S-m'!S58)/'АЗК CL-m'!S59</f>
        <v>-1.6916948820436667E-5</v>
      </c>
    </row>
    <row r="59" spans="1:20" x14ac:dyDescent="0.25">
      <c r="A59" s="126" t="str">
        <f>'АЗК S-m'!A59</f>
        <v>АЗК 17 ГОМЕЛЬ ОНП</v>
      </c>
      <c r="B59" t="str">
        <f>'АЗК CL-m'!A60</f>
        <v>АЗК 17 ГомельОНП</v>
      </c>
      <c r="C59" s="142">
        <f>('АЗК CL-m'!B60-'АЗК S-m'!B59)/'АЗК CL-m'!B60</f>
        <v>8.299927799200375E-16</v>
      </c>
      <c r="D59" s="142">
        <f>('АЗК CL-m'!C60-'АЗК S-m'!C59)/'АЗК CL-m'!C60</f>
        <v>-7.5220244238443348E-16</v>
      </c>
      <c r="E59" s="142">
        <f>('АЗК CL-m'!D60-'АЗК S-m'!D59)/'АЗК CL-m'!D60</f>
        <v>0</v>
      </c>
      <c r="F59" s="142">
        <f>('АЗК CL-m'!E60-'АЗК S-m'!E59)/'АЗК CL-m'!E60</f>
        <v>-2.6131453412299535E-16</v>
      </c>
      <c r="G59" s="142">
        <f>('АЗК CL-m'!F60-'АЗК S-m'!F59)/'АЗК CL-m'!F60</f>
        <v>0</v>
      </c>
      <c r="H59" s="142">
        <f>('АЗК CL-m'!G60-'АЗК S-m'!G59)/'АЗК CL-m'!G60</f>
        <v>0</v>
      </c>
      <c r="I59" s="142">
        <f>('АЗК CL-m'!H60-'АЗК S-m'!H59)/'АЗК CL-m'!H60</f>
        <v>-8.7125364830988715E-16</v>
      </c>
      <c r="J59" s="142">
        <f>('АЗК CL-m'!I60-'АЗК S-m'!I59)/'АЗК CL-m'!I60</f>
        <v>3.5948558894486886E-16</v>
      </c>
      <c r="K59" s="142">
        <f>('АЗК CL-m'!J60-'АЗК S-m'!J59)/'АЗК CL-m'!J60</f>
        <v>2.2428301605721469E-16</v>
      </c>
      <c r="L59" s="142">
        <f>('АЗК CL-m'!K60-'АЗК S-m'!K59)/'АЗК CL-m'!K60</f>
        <v>-2.2720818179628428E-16</v>
      </c>
      <c r="M59" s="142">
        <f>('АЗК CL-m'!L60-'АЗК S-m'!L59)/'АЗК CL-m'!L60</f>
        <v>-5.3891230029631332E-5</v>
      </c>
      <c r="N59" s="142">
        <f>('АЗК CL-m'!M60-'АЗК S-m'!M59)/'АЗК CL-m'!M60</f>
        <v>-2.796072070054936E-16</v>
      </c>
      <c r="O59" s="142">
        <f>('АЗК CL-m'!N60-'АЗК S-m'!N59)/'АЗК CL-m'!N60</f>
        <v>8.8488749275921185E-5</v>
      </c>
      <c r="P59" s="142">
        <f>('АЗК CL-m'!O60-'АЗК S-m'!O59)/'АЗК CL-m'!O60</f>
        <v>-2.2212220603545278E-4</v>
      </c>
      <c r="Q59" s="142">
        <f>('АЗК CL-m'!P60-'АЗК S-m'!P59)/'АЗК CL-m'!P60</f>
        <v>-6.8016382126753465E-5</v>
      </c>
      <c r="R59" s="142">
        <f>('АЗК CL-m'!Q60-'АЗК S-m'!Q59)/'АЗК CL-m'!Q60</f>
        <v>-8.9850504247539699E-16</v>
      </c>
      <c r="S59" s="142">
        <f>('АЗК CL-m'!R60-'АЗК S-m'!R59)/'АЗК CL-m'!R60</f>
        <v>0</v>
      </c>
      <c r="T59" s="142">
        <f>('АЗК CL-m'!S60-'АЗК S-m'!S59)/'АЗК CL-m'!S60</f>
        <v>-1.4697732832871858E-5</v>
      </c>
    </row>
    <row r="60" spans="1:20" x14ac:dyDescent="0.25">
      <c r="A60" s="126" t="str">
        <f>'АЗК S-m'!A60</f>
        <v>АЗК 17 ГРОДНО ОНП</v>
      </c>
      <c r="B60" t="str">
        <f>'АЗК CL-m'!A61</f>
        <v>АЗК 17 ГродноОНП</v>
      </c>
      <c r="C60" s="142">
        <f>('АЗК CL-m'!B61-'АЗК S-m'!B60)/'АЗК CL-m'!B61</f>
        <v>0</v>
      </c>
      <c r="D60" s="142">
        <f>('АЗК CL-m'!C61-'АЗК S-m'!C60)/'АЗК CL-m'!C61</f>
        <v>2.4812349165830494E-4</v>
      </c>
      <c r="E60" s="142">
        <f>('АЗК CL-m'!D61-'АЗК S-m'!D60)/'АЗК CL-m'!D61</f>
        <v>-3.3483886694626243E-16</v>
      </c>
      <c r="F60" s="142">
        <f>('АЗК CL-m'!E61-'АЗК S-m'!E60)/'АЗК CL-m'!E61</f>
        <v>-4.0280707757546644E-16</v>
      </c>
      <c r="G60" s="142">
        <f>('АЗК CL-m'!F61-'АЗК S-m'!F60)/'АЗК CL-m'!F61</f>
        <v>-3.5873845771312159E-16</v>
      </c>
      <c r="H60" s="142">
        <f>('АЗК CL-m'!G61-'АЗК S-m'!G60)/'АЗК CL-m'!G61</f>
        <v>-5.1666109708811718E-16</v>
      </c>
      <c r="I60" s="142">
        <f>('АЗК CL-m'!H61-'АЗК S-m'!H60)/'АЗК CL-m'!H61</f>
        <v>2.1171506828304712E-5</v>
      </c>
      <c r="J60" s="142">
        <f>('АЗК CL-m'!I61-'АЗК S-m'!I60)/'АЗК CL-m'!I61</f>
        <v>0</v>
      </c>
      <c r="K60" s="142">
        <f>('АЗК CL-m'!J61-'АЗК S-m'!J60)/'АЗК CL-m'!J61</f>
        <v>8.1588648382586325E-16</v>
      </c>
      <c r="L60" s="142">
        <f>('АЗК CL-m'!K61-'АЗК S-m'!K60)/'АЗК CL-m'!K61</f>
        <v>3.7989825362133352E-16</v>
      </c>
      <c r="M60" s="142">
        <f>('АЗК CL-m'!L61-'АЗК S-m'!L60)/'АЗК CL-m'!L61</f>
        <v>0</v>
      </c>
      <c r="N60" s="142">
        <f>('АЗК CL-m'!M61-'АЗК S-m'!M60)/'АЗК CL-m'!M61</f>
        <v>-2.1716695576838135E-16</v>
      </c>
      <c r="O60" s="142">
        <f>('АЗК CL-m'!N61-'АЗК S-m'!N60)/'АЗК CL-m'!N61</f>
        <v>0</v>
      </c>
      <c r="P60" s="142">
        <f>('АЗК CL-m'!O61-'АЗК S-m'!O60)/'АЗК CL-m'!O61</f>
        <v>-3.6194433361470274E-16</v>
      </c>
      <c r="Q60" s="142">
        <f>('АЗК CL-m'!P61-'АЗК S-m'!P60)/'АЗК CL-m'!P61</f>
        <v>-4.0841499854349352E-16</v>
      </c>
      <c r="R60" s="142">
        <f>('АЗК CL-m'!Q61-'АЗК S-m'!Q60)/'АЗК CL-m'!Q61</f>
        <v>2.1058757529492993E-16</v>
      </c>
      <c r="S60" s="142">
        <f>('АЗК CL-m'!R61-'АЗК S-m'!R60)/'АЗК CL-m'!R61</f>
        <v>-9.6308579120300638E-16</v>
      </c>
      <c r="T60" s="142">
        <f>('АЗК CL-m'!S61-'АЗК S-m'!S60)/'АЗК CL-m'!S61</f>
        <v>1.2063912124955714E-5</v>
      </c>
    </row>
    <row r="61" spans="1:20" x14ac:dyDescent="0.25">
      <c r="A61" s="126" t="str">
        <f>'АЗК S-m'!A61</f>
        <v>АЗК 17 МАЗ</v>
      </c>
      <c r="B61" t="str">
        <f>'АЗК CL-m'!A62</f>
        <v>АЗК 17 МАЗ</v>
      </c>
      <c r="C61" s="142">
        <f>('АЗК CL-m'!B62-'АЗК S-m'!B61)/'АЗК CL-m'!B62</f>
        <v>9.1326821027641234E-4</v>
      </c>
      <c r="D61" s="142">
        <f>('АЗК CL-m'!C62-'АЗК S-m'!C61)/'АЗК CL-m'!C62</f>
        <v>1.1417806786447357E-3</v>
      </c>
      <c r="E61" s="142">
        <f>('АЗК CL-m'!D62-'АЗК S-m'!D61)/'АЗК CL-m'!D62</f>
        <v>3.3309858394391154E-6</v>
      </c>
      <c r="F61" s="142">
        <f>('АЗК CL-m'!E62-'АЗК S-m'!E61)/'АЗК CL-m'!E62</f>
        <v>5.8801286048282075E-5</v>
      </c>
      <c r="G61" s="142">
        <f>('АЗК CL-m'!F62-'АЗК S-m'!F61)/'АЗК CL-m'!F62</f>
        <v>4.5546166782512084E-5</v>
      </c>
      <c r="H61" s="142">
        <f>('АЗК CL-m'!G62-'АЗК S-m'!G61)/'АЗК CL-m'!G62</f>
        <v>4.2458920839998964E-5</v>
      </c>
      <c r="I61" s="142">
        <f>('АЗК CL-m'!H62-'АЗК S-m'!H61)/'АЗК CL-m'!H62</f>
        <v>4.8139976906497849E-5</v>
      </c>
      <c r="J61" s="142">
        <f>('АЗК CL-m'!I62-'АЗК S-m'!I61)/'АЗК CL-m'!I62</f>
        <v>2.332633235760898E-5</v>
      </c>
      <c r="K61" s="142">
        <f>('АЗК CL-m'!J62-'АЗК S-m'!J61)/'АЗК CL-m'!J62</f>
        <v>1.3994356333000128E-5</v>
      </c>
      <c r="L61" s="142">
        <f>('АЗК CL-m'!K62-'АЗК S-m'!K61)/'АЗК CL-m'!K62</f>
        <v>1.9153482409640413E-5</v>
      </c>
      <c r="M61" s="142">
        <f>('АЗК CL-m'!L62-'АЗК S-m'!L61)/'АЗК CL-m'!L62</f>
        <v>8.3026578396150472E-4</v>
      </c>
      <c r="N61" s="142">
        <f>('АЗК CL-m'!M62-'АЗК S-m'!M61)/'АЗК CL-m'!M62</f>
        <v>1.0599245954169975E-4</v>
      </c>
      <c r="O61" s="142">
        <f>('АЗК CL-m'!N62-'АЗК S-m'!N61)/'АЗК CL-m'!N62</f>
        <v>1.0727688812061155E-5</v>
      </c>
      <c r="P61" s="142">
        <f>('АЗК CL-m'!O62-'АЗК S-m'!O61)/'АЗК CL-m'!O62</f>
        <v>1.0512646032226369E-3</v>
      </c>
      <c r="Q61" s="142">
        <f>('АЗК CL-m'!P62-'АЗК S-m'!P61)/'АЗК CL-m'!P62</f>
        <v>1.4050238278086175E-5</v>
      </c>
      <c r="R61" s="142">
        <f>('АЗК CL-m'!Q62-'АЗК S-m'!Q61)/'АЗК CL-m'!Q62</f>
        <v>2.1533007656827106E-5</v>
      </c>
      <c r="S61" s="142">
        <f>('АЗК CL-m'!R62-'АЗК S-m'!R61)/'АЗК CL-m'!R62</f>
        <v>1.9795384872328976E-4</v>
      </c>
      <c r="T61" s="142">
        <f>('АЗК CL-m'!S62-'АЗК S-m'!S61)/'АЗК CL-m'!S62</f>
        <v>2.5579814317437465E-4</v>
      </c>
    </row>
    <row r="62" spans="1:20" x14ac:dyDescent="0.25">
      <c r="A62" s="126" t="str">
        <f>'АЗК S-m'!A62</f>
        <v>АЗК 17 МИНСК ОНП</v>
      </c>
      <c r="B62" t="str">
        <f>'АЗК CL-m'!A63</f>
        <v>АЗК 17 МинскОНП</v>
      </c>
      <c r="C62" s="142">
        <f>('АЗК CL-m'!B63-'АЗК S-m'!B62)/'АЗК CL-m'!B63</f>
        <v>0</v>
      </c>
      <c r="D62" s="142">
        <f>('АЗК CL-m'!C63-'АЗК S-m'!C62)/'АЗК CL-m'!C63</f>
        <v>0</v>
      </c>
      <c r="E62" s="142">
        <f>('АЗК CL-m'!D63-'АЗК S-m'!D62)/'АЗК CL-m'!D63</f>
        <v>5.7358488565722847E-16</v>
      </c>
      <c r="F62" s="142">
        <f>('АЗК CL-m'!E63-'АЗК S-m'!E62)/'АЗК CL-m'!E63</f>
        <v>-4.1044519165791334E-4</v>
      </c>
      <c r="G62" s="142">
        <f>('АЗК CL-m'!F63-'АЗК S-m'!F62)/'АЗК CL-m'!F63</f>
        <v>0</v>
      </c>
      <c r="H62" s="142" t="e">
        <f>('АЗК CL-m'!G63-'АЗК S-m'!G62)/'АЗК CL-m'!G63</f>
        <v>#VALUE!</v>
      </c>
      <c r="I62" s="142" t="e">
        <f>('АЗК CL-m'!H63-'АЗК S-m'!H62)/'АЗК CL-m'!H63</f>
        <v>#VALUE!</v>
      </c>
      <c r="J62" s="142" t="e">
        <f>('АЗК CL-m'!I63-'АЗК S-m'!I62)/'АЗК CL-m'!I63</f>
        <v>#VALUE!</v>
      </c>
      <c r="K62" s="142" t="e">
        <f>('АЗК CL-m'!J63-'АЗК S-m'!J62)/'АЗК CL-m'!J63</f>
        <v>#VALUE!</v>
      </c>
      <c r="L62" s="142">
        <f>('АЗК CL-m'!K63-'АЗК S-m'!K62)/'АЗК CL-m'!K63</f>
        <v>-6.6720610663880374E-4</v>
      </c>
      <c r="M62" s="142">
        <f>('АЗК CL-m'!L63-'АЗК S-m'!L62)/'АЗК CL-m'!L63</f>
        <v>-2.808193372191522E-4</v>
      </c>
      <c r="N62" s="142">
        <f>('АЗК CL-m'!M63-'АЗК S-m'!M62)/'АЗК CL-m'!M63</f>
        <v>-3.5804604483226376E-4</v>
      </c>
      <c r="O62" s="142">
        <f>('АЗК CL-m'!N63-'АЗК S-m'!N62)/'АЗК CL-m'!N63</f>
        <v>-9.8854454806376139E-5</v>
      </c>
      <c r="P62" s="142">
        <f>('АЗК CL-m'!O63-'АЗК S-m'!O62)/'АЗК CL-m'!O63</f>
        <v>-1.5390676153958271E-4</v>
      </c>
      <c r="Q62" s="142">
        <f>('АЗК CL-m'!P63-'АЗК S-m'!P62)/'АЗК CL-m'!P63</f>
        <v>-2.0941054833046024E-4</v>
      </c>
      <c r="R62" s="142">
        <f>('АЗК CL-m'!Q63-'АЗК S-m'!Q62)/'АЗК CL-m'!Q63</f>
        <v>-5.8330848969447686E-4</v>
      </c>
      <c r="S62" s="142">
        <f>('АЗК CL-m'!R63-'АЗК S-m'!R62)/'АЗК CL-m'!R63</f>
        <v>-4.454239768123288E-4</v>
      </c>
      <c r="T62" s="142">
        <f>('АЗК CL-m'!S63-'АЗК S-m'!S62)/'АЗК CL-m'!S63</f>
        <v>-2.6146544707554759E-4</v>
      </c>
    </row>
    <row r="63" spans="1:20" x14ac:dyDescent="0.25">
      <c r="A63" s="126" t="str">
        <f>'АЗК S-m'!A63</f>
        <v>АЗК 17 МОГИЛЕВ ОНП</v>
      </c>
      <c r="B63" t="str">
        <f>'АЗК CL-m'!A64</f>
        <v>АЗК 17 МогилевОНП</v>
      </c>
      <c r="C63" s="142">
        <f>('АЗК CL-m'!B64-'АЗК S-m'!B63)/'АЗК CL-m'!B64</f>
        <v>9.0654712853785285E-16</v>
      </c>
      <c r="D63" s="142">
        <f>('АЗК CL-m'!C64-'АЗК S-m'!C63)/'АЗК CL-m'!C64</f>
        <v>0</v>
      </c>
      <c r="E63" s="142">
        <f>('АЗК CL-m'!D64-'АЗК S-m'!D63)/'АЗК CL-m'!D64</f>
        <v>-7.5766086049114265E-5</v>
      </c>
      <c r="F63" s="142">
        <f>('АЗК CL-m'!E64-'АЗК S-m'!E63)/'АЗК CL-m'!E64</f>
        <v>-2.3002138406575935E-4</v>
      </c>
      <c r="G63" s="142">
        <f>('АЗК CL-m'!F64-'АЗК S-m'!F63)/'АЗК CL-m'!F64</f>
        <v>-2.4280307407974697E-5</v>
      </c>
      <c r="H63" s="142">
        <f>('АЗК CL-m'!G64-'АЗК S-m'!G63)/'АЗК CL-m'!G64</f>
        <v>-8.7111055003047296E-5</v>
      </c>
      <c r="I63" s="142">
        <f>('АЗК CL-m'!H64-'АЗК S-m'!H63)/'АЗК CL-m'!H64</f>
        <v>-1.1895538742569316E-4</v>
      </c>
      <c r="J63" s="142">
        <f>('АЗК CL-m'!I64-'АЗК S-m'!I63)/'АЗК CL-m'!I64</f>
        <v>-3.2731117860230705E-5</v>
      </c>
      <c r="K63" s="142">
        <f>('АЗК CL-m'!J64-'АЗК S-m'!J63)/'АЗК CL-m'!J64</f>
        <v>-2.318736270074883E-5</v>
      </c>
      <c r="L63" s="142">
        <f>('АЗК CL-m'!K64-'АЗК S-m'!K63)/'АЗК CL-m'!K64</f>
        <v>2.6816998197378134E-16</v>
      </c>
      <c r="M63" s="142">
        <f>('АЗК CL-m'!L64-'АЗК S-m'!L63)/'АЗК CL-m'!L64</f>
        <v>1.4823037100175391E-16</v>
      </c>
      <c r="N63" s="142">
        <f>('АЗК CL-m'!M64-'АЗК S-m'!M63)/'АЗК CL-m'!M64</f>
        <v>-2.3943446919627971E-5</v>
      </c>
      <c r="O63" s="142">
        <f>('АЗК CL-m'!N64-'АЗК S-m'!N63)/'АЗК CL-m'!N64</f>
        <v>0</v>
      </c>
      <c r="P63" s="142">
        <f>('АЗК CL-m'!O64-'АЗК S-m'!O63)/'АЗК CL-m'!O64</f>
        <v>8.1086687344023382E-16</v>
      </c>
      <c r="Q63" s="142">
        <f>('АЗК CL-m'!P64-'АЗК S-m'!P63)/'АЗК CL-m'!P64</f>
        <v>-7.3944230060081473E-4</v>
      </c>
      <c r="R63" s="142">
        <f>('АЗК CL-m'!Q64-'АЗК S-m'!Q63)/'АЗК CL-m'!Q64</f>
        <v>-8.7809208152586193E-4</v>
      </c>
      <c r="S63" s="142">
        <f>('АЗК CL-m'!R64-'АЗК S-m'!R63)/'АЗК CL-m'!R64</f>
        <v>-2.4275753527603406E-5</v>
      </c>
      <c r="T63" s="142">
        <f>('АЗК CL-m'!S64-'АЗК S-m'!S63)/'АЗК CL-m'!S64</f>
        <v>-1.2997945546111588E-4</v>
      </c>
    </row>
    <row r="64" spans="1:20" x14ac:dyDescent="0.25">
      <c r="A64" s="126" t="str">
        <f>'АЗК S-m'!A64</f>
        <v>АЗК 18 БРЕСТ ОНП</v>
      </c>
      <c r="B64" t="str">
        <f>'АЗК CL-m'!A65</f>
        <v>АЗК 18 БрестОНП</v>
      </c>
      <c r="C64" s="142">
        <f>('АЗК CL-m'!B65-'АЗК S-m'!B64)/'АЗК CL-m'!B65</f>
        <v>0</v>
      </c>
      <c r="D64" s="142">
        <f>('АЗК CL-m'!C65-'АЗК S-m'!C64)/'АЗК CL-m'!C65</f>
        <v>-4.7531021134748308E-16</v>
      </c>
      <c r="E64" s="142">
        <f>('АЗК CL-m'!D65-'АЗК S-m'!D64)/'АЗК CL-m'!D65</f>
        <v>1.5789345155410562E-16</v>
      </c>
      <c r="F64" s="142">
        <f>('АЗК CL-m'!E65-'АЗК S-m'!E64)/'АЗК CL-m'!E65</f>
        <v>0</v>
      </c>
      <c r="G64" s="142">
        <f>('АЗК CL-m'!F65-'АЗК S-m'!F64)/'АЗК CL-m'!F65</f>
        <v>-1.9031735704763729E-4</v>
      </c>
      <c r="H64" s="142">
        <f>('АЗК CL-m'!G65-'АЗК S-m'!G64)/'АЗК CL-m'!G65</f>
        <v>0</v>
      </c>
      <c r="I64" s="142">
        <f>('АЗК CL-m'!H65-'АЗК S-m'!H64)/'АЗК CL-m'!H65</f>
        <v>8.3315256069347675E-16</v>
      </c>
      <c r="J64" s="142">
        <f>('АЗК CL-m'!I65-'АЗК S-m'!I64)/'АЗК CL-m'!I65</f>
        <v>8.2865422868845474E-16</v>
      </c>
      <c r="K64" s="142">
        <f>('АЗК CL-m'!J65-'АЗК S-m'!J64)/'АЗК CL-m'!J65</f>
        <v>0</v>
      </c>
      <c r="L64" s="142">
        <f>('АЗК CL-m'!K65-'АЗК S-m'!K64)/'АЗК CL-m'!K65</f>
        <v>0</v>
      </c>
      <c r="M64" s="142">
        <f>('АЗК CL-m'!L65-'АЗК S-m'!L64)/'АЗК CL-m'!L65</f>
        <v>-1.5075719598235591E-16</v>
      </c>
      <c r="N64" s="142">
        <f>('АЗК CL-m'!M65-'АЗК S-m'!M64)/'АЗК CL-m'!M65</f>
        <v>0</v>
      </c>
      <c r="O64" s="142">
        <f>('АЗК CL-m'!N65-'АЗК S-m'!N64)/'АЗК CL-m'!N65</f>
        <v>-1.8207502346719457E-4</v>
      </c>
      <c r="P64" s="142">
        <f>('АЗК CL-m'!O65-'АЗК S-m'!O64)/'АЗК CL-m'!O65</f>
        <v>-4.7412019852324831E-16</v>
      </c>
      <c r="Q64" s="142">
        <f>('АЗК CL-m'!P65-'АЗК S-m'!P64)/'АЗК CL-m'!P65</f>
        <v>2.9265136965172026E-16</v>
      </c>
      <c r="R64" s="142">
        <f>('АЗК CL-m'!Q65-'АЗК S-m'!Q64)/'АЗК CL-m'!Q65</f>
        <v>-3.3653995338706832E-16</v>
      </c>
      <c r="S64" s="142">
        <f>('АЗК CL-m'!R65-'АЗК S-m'!R64)/'АЗК CL-m'!R65</f>
        <v>-3.3052646682176709E-16</v>
      </c>
      <c r="T64" s="142">
        <f>('АЗК CL-m'!S65-'АЗК S-m'!S64)/'АЗК CL-m'!S65</f>
        <v>-2.2488838648823346E-5</v>
      </c>
    </row>
    <row r="65" spans="1:20" x14ac:dyDescent="0.25">
      <c r="A65" s="126" t="str">
        <f>'АЗК S-m'!A65</f>
        <v>АЗК 18 ВИТЕБСК ОНП</v>
      </c>
      <c r="B65" t="str">
        <f>'АЗК CL-m'!A66</f>
        <v>АЗК 18 ВитебскОНП</v>
      </c>
      <c r="C65" s="142">
        <f>('АЗК CL-m'!B66-'АЗК S-m'!B65)/'АЗК CL-m'!B66</f>
        <v>-4.3364558832357592E-4</v>
      </c>
      <c r="D65" s="142">
        <f>('АЗК CL-m'!C66-'АЗК S-m'!C65)/'АЗК CL-m'!C66</f>
        <v>-6.5708309101047621E-4</v>
      </c>
      <c r="E65" s="142">
        <f>('АЗК CL-m'!D66-'АЗК S-m'!D65)/'АЗК CL-m'!D66</f>
        <v>-3.697013869087558E-4</v>
      </c>
      <c r="F65" s="142">
        <f>('АЗК CL-m'!E66-'АЗК S-m'!E65)/'АЗК CL-m'!E66</f>
        <v>-5.650953932388119E-4</v>
      </c>
      <c r="G65" s="142">
        <f>('АЗК CL-m'!F66-'АЗК S-m'!F65)/'АЗК CL-m'!F66</f>
        <v>-5.8857287619518248E-4</v>
      </c>
      <c r="H65" s="142">
        <f>('АЗК CL-m'!G66-'АЗК S-m'!G65)/'АЗК CL-m'!G66</f>
        <v>-6.0168404487655376E-4</v>
      </c>
      <c r="I65" s="142">
        <f>('АЗК CL-m'!H66-'АЗК S-m'!H65)/'АЗК CL-m'!H66</f>
        <v>-5.1172089023219819E-4</v>
      </c>
      <c r="J65" s="142">
        <f>('АЗК CL-m'!I66-'АЗК S-m'!I65)/'АЗК CL-m'!I66</f>
        <v>-4.0397752425470239E-4</v>
      </c>
      <c r="K65" s="142">
        <f>('АЗК CL-m'!J66-'АЗК S-m'!J65)/'АЗК CL-m'!J66</f>
        <v>-3.5033088167957764E-4</v>
      </c>
      <c r="L65" s="142">
        <f>('АЗК CL-m'!K66-'АЗК S-m'!K65)/'АЗК CL-m'!K66</f>
        <v>-2.7107485789445204E-4</v>
      </c>
      <c r="M65" s="142">
        <f>('АЗК CL-m'!L66-'АЗК S-m'!L65)/'АЗК CL-m'!L66</f>
        <v>-3.8711392665260948E-4</v>
      </c>
      <c r="N65" s="142">
        <f>('АЗК CL-m'!M66-'АЗК S-m'!M65)/'АЗК CL-m'!M66</f>
        <v>-2.7414763473856426E-4</v>
      </c>
      <c r="O65" s="142">
        <f>('АЗК CL-m'!N66-'АЗК S-m'!N65)/'АЗК CL-m'!N66</f>
        <v>-4.9615118352464688E-4</v>
      </c>
      <c r="P65" s="142">
        <f>('АЗК CL-m'!O66-'АЗК S-m'!O65)/'АЗК CL-m'!O66</f>
        <v>-2.0974873207800455E-4</v>
      </c>
      <c r="Q65" s="142">
        <f>('АЗК CL-m'!P66-'АЗК S-m'!P65)/'АЗК CL-m'!P66</f>
        <v>2.9629893006532983E-4</v>
      </c>
      <c r="R65" s="142">
        <f>('АЗК CL-m'!Q66-'АЗК S-m'!Q65)/'АЗК CL-m'!Q66</f>
        <v>-4.3308303198628207E-16</v>
      </c>
      <c r="S65" s="142">
        <f>('АЗК CL-m'!R66-'АЗК S-m'!R65)/'АЗК CL-m'!R66</f>
        <v>-1.3822990344511857E-4</v>
      </c>
      <c r="T65" s="142">
        <f>('АЗК CL-m'!S66-'АЗК S-m'!S65)/'АЗК CL-m'!S66</f>
        <v>-3.565989205714535E-4</v>
      </c>
    </row>
    <row r="66" spans="1:20" x14ac:dyDescent="0.25">
      <c r="A66" s="126" t="str">
        <f>'АЗК S-m'!A66</f>
        <v>АЗК 18 ГОМЕЛЬ ОНП</v>
      </c>
      <c r="B66" t="str">
        <f>'АЗК CL-m'!A67</f>
        <v>АЗК 18 ГомельОНП</v>
      </c>
      <c r="C66" s="142">
        <f>('АЗК CL-m'!B67-'АЗК S-m'!B66)/'АЗК CL-m'!B67</f>
        <v>4.2660612769438691E-16</v>
      </c>
      <c r="D66" s="142">
        <f>('АЗК CL-m'!C67-'АЗК S-m'!C66)/'АЗК CL-m'!C67</f>
        <v>0</v>
      </c>
      <c r="E66" s="142">
        <f>('АЗК CL-m'!D67-'АЗК S-m'!D66)/'АЗК CL-m'!D67</f>
        <v>-3.6873103317561006E-5</v>
      </c>
      <c r="F66" s="142">
        <f>('АЗК CL-m'!E67-'АЗК S-m'!E66)/'АЗК CL-m'!E67</f>
        <v>4.2853528699189924E-16</v>
      </c>
      <c r="G66" s="142">
        <f>('АЗК CL-m'!F67-'АЗК S-m'!F66)/'АЗК CL-m'!F67</f>
        <v>1.6756766734892797E-5</v>
      </c>
      <c r="H66" s="142">
        <f>('АЗК CL-m'!G67-'АЗК S-m'!G66)/'АЗК CL-m'!G67</f>
        <v>-4.1435970995695945E-16</v>
      </c>
      <c r="I66" s="142">
        <f>('АЗК CL-m'!H67-'АЗК S-m'!H66)/'АЗК CL-m'!H67</f>
        <v>8.1034802008531778E-16</v>
      </c>
      <c r="J66" s="142">
        <f>('АЗК CL-m'!I67-'АЗК S-m'!I66)/'АЗК CL-m'!I67</f>
        <v>-3.5087052028286272E-5</v>
      </c>
      <c r="K66" s="142">
        <f>('АЗК CL-m'!J67-'АЗК S-m'!J66)/'АЗК CL-m'!J67</f>
        <v>-1.1166475322951748E-4</v>
      </c>
      <c r="L66" s="142">
        <f>('АЗК CL-m'!K67-'АЗК S-m'!K66)/'АЗК CL-m'!K67</f>
        <v>-7.7963091094200508E-16</v>
      </c>
      <c r="M66" s="142">
        <f>('АЗК CL-m'!L67-'АЗК S-m'!L66)/'АЗК CL-m'!L67</f>
        <v>-1.9713861800806272E-16</v>
      </c>
      <c r="N66" s="142">
        <f>('АЗК CL-m'!M67-'АЗК S-m'!M66)/'АЗК CL-m'!M67</f>
        <v>-6.5580722047576899E-5</v>
      </c>
      <c r="O66" s="142">
        <f>('АЗК CL-m'!N67-'АЗК S-m'!N66)/'АЗК CL-m'!N67</f>
        <v>-7.147912248096257E-6</v>
      </c>
      <c r="P66" s="142">
        <f>('АЗК CL-m'!O67-'АЗК S-m'!O66)/'АЗК CL-m'!O67</f>
        <v>-4.0160983581023333E-16</v>
      </c>
      <c r="Q66" s="142">
        <f>('АЗК CL-m'!P67-'АЗК S-m'!P66)/'АЗК CL-m'!P67</f>
        <v>9.6062898251204332E-16</v>
      </c>
      <c r="R66" s="142">
        <f>('АЗК CL-m'!Q67-'АЗК S-m'!Q66)/'АЗК CL-m'!Q67</f>
        <v>1.4779030173679612E-5</v>
      </c>
      <c r="S66" s="142">
        <f>('АЗК CL-m'!R67-'АЗК S-m'!R66)/'АЗК CL-m'!R67</f>
        <v>-2.166678645627306E-5</v>
      </c>
      <c r="T66" s="142">
        <f>('АЗК CL-m'!S67-'АЗК S-m'!S66)/'АЗК CL-m'!S67</f>
        <v>-1.4421561689231384E-5</v>
      </c>
    </row>
    <row r="67" spans="1:20" x14ac:dyDescent="0.25">
      <c r="A67" s="126" t="str">
        <f>'АЗК S-m'!A67</f>
        <v>АЗК 18 ГРОДНО ОНП</v>
      </c>
      <c r="B67" t="str">
        <f>'АЗК CL-m'!A68</f>
        <v>АЗК 18 ГродноОНП</v>
      </c>
      <c r="C67" s="142">
        <f>('АЗК CL-m'!B68-'АЗК S-m'!B67)/'АЗК CL-m'!B68</f>
        <v>4.9568184167610535E-16</v>
      </c>
      <c r="D67" s="142">
        <f>('АЗК CL-m'!C68-'АЗК S-m'!C67)/'АЗК CL-m'!C68</f>
        <v>5.0474164253918962E-16</v>
      </c>
      <c r="E67" s="142">
        <f>('АЗК CL-m'!D68-'АЗК S-m'!D67)/'АЗК CL-m'!D68</f>
        <v>0</v>
      </c>
      <c r="F67" s="142">
        <f>('АЗК CL-m'!E68-'АЗК S-m'!E67)/'АЗК CL-m'!E68</f>
        <v>4.5885438441093197E-16</v>
      </c>
      <c r="G67" s="142">
        <f>('АЗК CL-m'!F68-'АЗК S-m'!F67)/'АЗК CL-m'!F68</f>
        <v>0</v>
      </c>
      <c r="H67" s="142">
        <f>('АЗК CL-m'!G68-'АЗК S-m'!G67)/'АЗК CL-m'!G68</f>
        <v>0</v>
      </c>
      <c r="I67" s="142">
        <f>('АЗК CL-m'!H68-'АЗК S-m'!H67)/'АЗК CL-m'!H68</f>
        <v>-3.820462063240985E-16</v>
      </c>
      <c r="J67" s="142">
        <f>('АЗК CL-m'!I68-'АЗК S-m'!I67)/'АЗК CL-m'!I68</f>
        <v>0</v>
      </c>
      <c r="K67" s="142">
        <f>('АЗК CL-m'!J68-'АЗК S-m'!J67)/'АЗК CL-m'!J68</f>
        <v>0</v>
      </c>
      <c r="L67" s="142">
        <f>('АЗК CL-m'!K68-'АЗК S-m'!K67)/'АЗК CL-m'!K68</f>
        <v>-4.7249561508289527E-16</v>
      </c>
      <c r="M67" s="142">
        <f>('АЗК CL-m'!L68-'АЗК S-m'!L67)/'АЗК CL-m'!L68</f>
        <v>0</v>
      </c>
      <c r="N67" s="142">
        <f>('АЗК CL-m'!M68-'АЗК S-m'!M67)/'АЗК CL-m'!M68</f>
        <v>0</v>
      </c>
      <c r="O67" s="142">
        <f>('АЗК CL-m'!N68-'АЗК S-m'!N67)/'АЗК CL-m'!N68</f>
        <v>1.2172721217686451E-15</v>
      </c>
      <c r="P67" s="142">
        <f>('АЗК CL-m'!O68-'АЗК S-m'!O67)/'АЗК CL-m'!O68</f>
        <v>4.9975399868032549E-16</v>
      </c>
      <c r="Q67" s="142">
        <f>('АЗК CL-m'!P68-'АЗК S-m'!P67)/'АЗК CL-m'!P68</f>
        <v>6.073304730316579E-16</v>
      </c>
      <c r="R67" s="142">
        <f>('АЗК CL-m'!Q68-'АЗК S-m'!Q67)/'АЗК CL-m'!Q68</f>
        <v>0</v>
      </c>
      <c r="S67" s="142">
        <f>('АЗК CL-m'!R68-'АЗК S-m'!R67)/'АЗК CL-m'!R68</f>
        <v>1.4380801664560639E-15</v>
      </c>
      <c r="T67" s="142">
        <f>('АЗК CL-m'!S68-'АЗК S-m'!S67)/'АЗК CL-m'!S68</f>
        <v>2.7434154951152358E-16</v>
      </c>
    </row>
    <row r="68" spans="1:20" x14ac:dyDescent="0.25">
      <c r="A68" s="126" t="str">
        <f>'АЗК S-m'!A68</f>
        <v>АЗК 18 МАЗ</v>
      </c>
      <c r="B68" t="str">
        <f>'АЗК CL-m'!A69</f>
        <v>АЗК 18 МАЗ</v>
      </c>
      <c r="C68" s="142">
        <f>('АЗК CL-m'!B69-'АЗК S-m'!B68)/'АЗК CL-m'!B69</f>
        <v>1.3601419646684914E-5</v>
      </c>
      <c r="D68" s="142">
        <f>('АЗК CL-m'!C69-'АЗК S-m'!C68)/'АЗК CL-m'!C69</f>
        <v>-1.3428231965238487E-15</v>
      </c>
      <c r="E68" s="142">
        <f>('АЗК CL-m'!D69-'АЗК S-m'!D68)/'АЗК CL-m'!D69</f>
        <v>-5.2142755151132564E-6</v>
      </c>
      <c r="F68" s="142">
        <f>('АЗК CL-m'!E69-'АЗК S-m'!E68)/'АЗК CL-m'!E69</f>
        <v>1.0881115706795638E-3</v>
      </c>
      <c r="G68" s="142">
        <f>('АЗК CL-m'!F69-'АЗК S-m'!F68)/'АЗК CL-m'!F69</f>
        <v>5.0378959646602835E-5</v>
      </c>
      <c r="H68" s="142">
        <f>('АЗК CL-m'!G69-'АЗК S-m'!G68)/'АЗК CL-m'!G69</f>
        <v>8.2487466429745113E-5</v>
      </c>
      <c r="I68" s="142">
        <f>('АЗК CL-m'!H69-'АЗК S-m'!H68)/'АЗК CL-m'!H69</f>
        <v>1.9449502694624972E-4</v>
      </c>
      <c r="J68" s="142">
        <f>('АЗК CL-m'!I69-'АЗК S-m'!I68)/'АЗК CL-m'!I69</f>
        <v>4.4502242132903939E-5</v>
      </c>
      <c r="K68" s="142">
        <f>('АЗК CL-m'!J69-'АЗК S-m'!J68)/'АЗК CL-m'!J69</f>
        <v>1.052365783409593E-5</v>
      </c>
      <c r="L68" s="142">
        <f>('АЗК CL-m'!K69-'АЗК S-m'!K68)/'АЗК CL-m'!K69</f>
        <v>1.2367734296213668E-5</v>
      </c>
      <c r="M68" s="142">
        <f>('АЗК CL-m'!L69-'АЗК S-m'!L68)/'АЗК CL-m'!L69</f>
        <v>3.0210974289094542E-5</v>
      </c>
      <c r="N68" s="142">
        <f>('АЗК CL-m'!M69-'АЗК S-m'!M68)/'АЗК CL-m'!M69</f>
        <v>4.2772748028172356E-6</v>
      </c>
      <c r="O68" s="142">
        <f>('АЗК CL-m'!N69-'АЗК S-m'!N68)/'АЗК CL-m'!N69</f>
        <v>4.3194849947223232E-5</v>
      </c>
      <c r="P68" s="142">
        <f>('АЗК CL-m'!O69-'АЗК S-m'!O68)/'АЗК CL-m'!O69</f>
        <v>4.6484397623281773E-6</v>
      </c>
      <c r="Q68" s="142">
        <f>('АЗК CL-m'!P69-'АЗК S-m'!P68)/'АЗК CL-m'!P69</f>
        <v>-9.2815701197699817E-6</v>
      </c>
      <c r="R68" s="142">
        <f>('АЗК CL-m'!Q69-'АЗК S-m'!Q68)/'АЗК CL-m'!Q69</f>
        <v>2.8769088046941542E-5</v>
      </c>
      <c r="S68" s="142">
        <f>('АЗК CL-m'!R69-'АЗК S-m'!R68)/'АЗК CL-m'!R69</f>
        <v>1.8866172686849455E-5</v>
      </c>
      <c r="T68" s="142">
        <f>('АЗК CL-m'!S69-'АЗК S-m'!S68)/'АЗК CL-m'!S69</f>
        <v>9.8328203402533977E-5</v>
      </c>
    </row>
    <row r="69" spans="1:20" x14ac:dyDescent="0.25">
      <c r="A69" s="126" t="str">
        <f>'АЗК S-m'!A69</f>
        <v>АЗК 18 МИНСК ОНП</v>
      </c>
      <c r="B69" t="str">
        <f>'АЗК CL-m'!A70</f>
        <v>АЗК 18 МинскОНП</v>
      </c>
      <c r="C69" s="142">
        <f>('АЗК CL-m'!B70-'АЗК S-m'!B69)/'АЗК CL-m'!B70</f>
        <v>-4.5478376499769908E-4</v>
      </c>
      <c r="D69" s="142">
        <f>('АЗК CL-m'!C70-'АЗК S-m'!C69)/'АЗК CL-m'!C70</f>
        <v>-2.9024570833402545E-4</v>
      </c>
      <c r="E69" s="142">
        <f>('АЗК CL-m'!D70-'АЗК S-m'!D69)/'АЗК CL-m'!D70</f>
        <v>-6.5299906963767489E-5</v>
      </c>
      <c r="F69" s="142">
        <f>('АЗК CL-m'!E70-'АЗК S-m'!E69)/'АЗК CL-m'!E70</f>
        <v>-7.4021526103033725E-5</v>
      </c>
      <c r="G69" s="142">
        <f>('АЗК CL-m'!F70-'АЗК S-m'!F69)/'АЗК CL-m'!F70</f>
        <v>-2.1543334308619369E-5</v>
      </c>
      <c r="H69" s="142">
        <f>('АЗК CL-m'!G70-'АЗК S-m'!G69)/'АЗК CL-m'!G70</f>
        <v>-3.8901889900153959E-5</v>
      </c>
      <c r="I69" s="142">
        <f>('АЗК CL-m'!H70-'АЗК S-m'!H69)/'АЗК CL-m'!H70</f>
        <v>-1.2861324568518533E-4</v>
      </c>
      <c r="J69" s="142">
        <f>('АЗК CL-m'!I70-'АЗК S-m'!I69)/'АЗК CL-m'!I70</f>
        <v>-9.953597919250761E-5</v>
      </c>
      <c r="K69" s="142">
        <f>('АЗК CL-m'!J70-'АЗК S-m'!J69)/'АЗК CL-m'!J70</f>
        <v>-4.667828784893966E-5</v>
      </c>
      <c r="L69" s="142">
        <f>('АЗК CL-m'!K70-'АЗК S-m'!K69)/'АЗК CL-m'!K70</f>
        <v>-8.5995700402831279E-6</v>
      </c>
      <c r="M69" s="142">
        <f>('АЗК CL-m'!L70-'АЗК S-m'!L69)/'АЗК CL-m'!L70</f>
        <v>-1.4973131124539258E-4</v>
      </c>
      <c r="N69" s="142">
        <f>('АЗК CL-m'!M70-'АЗК S-m'!M69)/'АЗК CL-m'!M70</f>
        <v>-4.7457809586756315E-4</v>
      </c>
      <c r="O69" s="142">
        <f>('АЗК CL-m'!N70-'АЗК S-m'!N69)/'АЗК CL-m'!N70</f>
        <v>-4.9426146551540136E-4</v>
      </c>
      <c r="P69" s="142">
        <f>('АЗК CL-m'!O70-'АЗК S-m'!O69)/'АЗК CL-m'!O70</f>
        <v>6.3514496072404454E-16</v>
      </c>
      <c r="Q69" s="142">
        <f>('АЗК CL-m'!P70-'АЗК S-m'!P69)/'АЗК CL-m'!P70</f>
        <v>5.2203682344674242E-16</v>
      </c>
      <c r="R69" s="142">
        <f>('АЗК CL-m'!Q70-'АЗК S-m'!Q69)/'АЗК CL-m'!Q70</f>
        <v>-2.5785128809330025E-5</v>
      </c>
      <c r="S69" s="142">
        <f>('АЗК CL-m'!R70-'АЗК S-m'!R69)/'АЗК CL-m'!R70</f>
        <v>-1.579474734839675E-4</v>
      </c>
      <c r="T69" s="142">
        <f>('АЗК CL-m'!S70-'АЗК S-m'!S69)/'АЗК CL-m'!S70</f>
        <v>-1.280636917403533E-4</v>
      </c>
    </row>
    <row r="70" spans="1:20" x14ac:dyDescent="0.25">
      <c r="A70" s="126" t="str">
        <f>'АЗК S-m'!A70</f>
        <v>АЗК 18 МОГИЛЕВ ОНП</v>
      </c>
      <c r="B70" t="str">
        <f>'АЗК CL-m'!A71</f>
        <v>АЗК 18 МогилевОНП</v>
      </c>
      <c r="C70" s="142">
        <f>('АЗК CL-m'!B71-'АЗК S-m'!B70)/'АЗК CL-m'!B71</f>
        <v>-2.1864685766056526E-4</v>
      </c>
      <c r="D70" s="142">
        <f>('АЗК CL-m'!C71-'АЗК S-m'!C70)/'АЗК CL-m'!C71</f>
        <v>-2.278055160519495E-4</v>
      </c>
      <c r="E70" s="142">
        <f>('АЗК CL-m'!D71-'АЗК S-m'!D70)/'АЗК CL-m'!D71</f>
        <v>-1.5780193625361335E-4</v>
      </c>
      <c r="F70" s="142">
        <f>('АЗК CL-m'!E71-'АЗК S-m'!E70)/'АЗК CL-m'!E71</f>
        <v>-2.1902692478760512E-4</v>
      </c>
      <c r="G70" s="142">
        <f>('АЗК CL-m'!F71-'АЗК S-m'!F70)/'АЗК CL-m'!F71</f>
        <v>-1.6026880735831568E-4</v>
      </c>
      <c r="H70" s="142">
        <f>('АЗК CL-m'!G71-'АЗК S-m'!G70)/'АЗК CL-m'!G71</f>
        <v>6.2868411231855345E-4</v>
      </c>
      <c r="I70" s="142">
        <f>('АЗК CL-m'!H71-'АЗК S-m'!H70)/'АЗК CL-m'!H71</f>
        <v>-1.494667831497391E-4</v>
      </c>
      <c r="J70" s="142">
        <f>('АЗК CL-m'!I71-'АЗК S-m'!I70)/'АЗК CL-m'!I71</f>
        <v>-2.0103754207640332E-4</v>
      </c>
      <c r="K70" s="142">
        <f>('АЗК CL-m'!J71-'АЗК S-m'!J70)/'АЗК CL-m'!J71</f>
        <v>-1.3514087348709831E-4</v>
      </c>
      <c r="L70" s="142">
        <f>('АЗК CL-m'!K71-'АЗК S-m'!K70)/'АЗК CL-m'!K71</f>
        <v>-1.4043361778832563E-4</v>
      </c>
      <c r="M70" s="142">
        <f>('АЗК CL-m'!L71-'АЗК S-m'!L70)/'АЗК CL-m'!L71</f>
        <v>-1.1657568167835867E-4</v>
      </c>
      <c r="N70" s="142">
        <f>('АЗК CL-m'!M71-'АЗК S-m'!M70)/'АЗК CL-m'!M71</f>
        <v>-2.0342329282292411E-4</v>
      </c>
      <c r="O70" s="142">
        <f>('АЗК CL-m'!N71-'АЗК S-m'!N70)/'АЗК CL-m'!N71</f>
        <v>-2.2521582729717794E-4</v>
      </c>
      <c r="P70" s="142">
        <f>('АЗК CL-m'!O71-'АЗК S-m'!O70)/'АЗК CL-m'!O71</f>
        <v>-1.4466443874055265E-4</v>
      </c>
      <c r="Q70" s="142">
        <f>('АЗК CL-m'!P71-'АЗК S-m'!P70)/'АЗК CL-m'!P71</f>
        <v>-2.4662559860319164E-4</v>
      </c>
      <c r="R70" s="142">
        <f>('АЗК CL-m'!Q71-'АЗК S-m'!Q70)/'АЗК CL-m'!Q71</f>
        <v>7.5146718846615275E-4</v>
      </c>
      <c r="S70" s="142">
        <f>('АЗК CL-m'!R71-'АЗК S-m'!R70)/'АЗК CL-m'!R71</f>
        <v>-2.996862185430771E-4</v>
      </c>
      <c r="T70" s="142">
        <f>('АЗК CL-m'!S71-'АЗК S-m'!S70)/'АЗК CL-m'!S71</f>
        <v>-9.00355680989691E-5</v>
      </c>
    </row>
    <row r="71" spans="1:20" x14ac:dyDescent="0.25">
      <c r="A71" s="126" t="str">
        <f>'АЗК S-m'!A71</f>
        <v>АЗК 19 БРЕСТ ОНП</v>
      </c>
      <c r="B71" t="str">
        <f>'АЗК CL-m'!A72</f>
        <v>АЗК 19 БрестОНП</v>
      </c>
      <c r="C71" s="142">
        <f>('АЗК CL-m'!B72-'АЗК S-m'!B71)/'АЗК CL-m'!B72</f>
        <v>1.7485668044237995E-15</v>
      </c>
      <c r="D71" s="142">
        <f>('АЗК CL-m'!C72-'АЗК S-m'!C71)/'АЗК CL-m'!C72</f>
        <v>1.3015714205371718E-15</v>
      </c>
      <c r="E71" s="142">
        <f>('АЗК CL-m'!D72-'АЗК S-m'!D71)/'АЗК CL-m'!D72</f>
        <v>-1.114918714442227E-15</v>
      </c>
      <c r="F71" s="142">
        <f>('АЗК CL-m'!E72-'АЗК S-m'!E71)/'АЗК CL-m'!E72</f>
        <v>4.9920383562512274E-5</v>
      </c>
      <c r="G71" s="142">
        <f>('АЗК CL-m'!F72-'АЗК S-m'!F71)/'АЗК CL-m'!F72</f>
        <v>-1.1352063062624942E-5</v>
      </c>
      <c r="H71" s="142">
        <f>('АЗК CL-m'!G72-'АЗК S-m'!G71)/'АЗК CL-m'!G72</f>
        <v>-6.7778930666317531E-5</v>
      </c>
      <c r="I71" s="142">
        <f>('АЗК CL-m'!H72-'АЗК S-m'!H71)/'АЗК CL-m'!H72</f>
        <v>-1.1977541152275891E-5</v>
      </c>
      <c r="J71" s="142">
        <f>('АЗК CL-m'!I72-'АЗК S-m'!I71)/'АЗК CL-m'!I72</f>
        <v>-1.2004435735738341E-5</v>
      </c>
      <c r="K71" s="142">
        <f>('АЗК CL-m'!J72-'АЗК S-m'!J71)/'АЗК CL-m'!J72</f>
        <v>-2.4158956073832335E-5</v>
      </c>
      <c r="L71" s="142">
        <f>('АЗК CL-m'!K72-'АЗК S-m'!K71)/'АЗК CL-m'!K72</f>
        <v>-2.3579911613196567E-5</v>
      </c>
      <c r="M71" s="142">
        <f>('АЗК CL-m'!L72-'АЗК S-m'!L71)/'АЗК CL-m'!L72</f>
        <v>9.1151936240359862E-4</v>
      </c>
      <c r="N71" s="142">
        <f>('АЗК CL-m'!M72-'АЗК S-m'!M71)/'АЗК CL-m'!M72</f>
        <v>-7.7031746989982688E-5</v>
      </c>
      <c r="O71" s="142">
        <f>('АЗК CL-m'!N72-'АЗК S-m'!N71)/'АЗК CL-m'!N72</f>
        <v>-5.5966893862692407E-16</v>
      </c>
      <c r="P71" s="142">
        <f>('АЗК CL-m'!O72-'АЗК S-m'!O71)/'АЗК CL-m'!O72</f>
        <v>-6.5265646026695565E-5</v>
      </c>
      <c r="Q71" s="142">
        <f>('АЗК CL-m'!P72-'АЗК S-m'!P71)/'АЗК CL-m'!P72</f>
        <v>-2.2015583625227068E-16</v>
      </c>
      <c r="R71" s="142">
        <f>('АЗК CL-m'!Q72-'АЗК S-m'!Q71)/'АЗК CL-m'!Q72</f>
        <v>1.1802240932534151E-3</v>
      </c>
      <c r="S71" s="142">
        <f>('АЗК CL-m'!R72-'АЗК S-m'!R71)/'АЗК CL-m'!R72</f>
        <v>-4.4077807688855635E-5</v>
      </c>
      <c r="T71" s="142">
        <f>('АЗК CL-m'!S72-'АЗК S-m'!S71)/'АЗК CL-m'!S72</f>
        <v>7.9640772977575505E-5</v>
      </c>
    </row>
    <row r="72" spans="1:20" x14ac:dyDescent="0.25">
      <c r="A72" s="126" t="str">
        <f>'АЗК S-m'!A72</f>
        <v>АЗК 19 ВИТЕБСК ОНП</v>
      </c>
      <c r="B72" t="str">
        <f>'АЗК CL-m'!A73</f>
        <v>АЗК 19 ВитебскОНП</v>
      </c>
      <c r="C72" s="142">
        <f>('АЗК CL-m'!B73-'АЗК S-m'!B72)/'АЗК CL-m'!B73</f>
        <v>-1.2482773233702907E-16</v>
      </c>
      <c r="D72" s="142">
        <f>('АЗК CL-m'!C73-'АЗК S-m'!C72)/'АЗК CL-m'!C73</f>
        <v>3.1280946818140064E-16</v>
      </c>
      <c r="E72" s="142">
        <f>('АЗК CL-m'!D73-'АЗК S-m'!D72)/'АЗК CL-m'!D73</f>
        <v>-2.6219208832506631E-16</v>
      </c>
      <c r="F72" s="142">
        <f>('АЗК CL-m'!E73-'АЗК S-m'!E72)/'АЗК CL-m'!E73</f>
        <v>5.9526177653733096E-16</v>
      </c>
      <c r="G72" s="142">
        <f>('АЗК CL-m'!F73-'АЗК S-m'!F72)/'АЗК CL-m'!F73</f>
        <v>0</v>
      </c>
      <c r="H72" s="142">
        <f>('АЗК CL-m'!G73-'АЗК S-m'!G72)/'АЗК CL-m'!G73</f>
        <v>-3.4989901700614483E-16</v>
      </c>
      <c r="I72" s="142">
        <f>('АЗК CL-m'!H73-'АЗК S-m'!H72)/'АЗК CL-m'!H73</f>
        <v>0</v>
      </c>
      <c r="J72" s="142">
        <f>('АЗК CL-m'!I73-'АЗК S-m'!I72)/'АЗК CL-m'!I73</f>
        <v>2.0697717446586078E-16</v>
      </c>
      <c r="K72" s="142">
        <f>('АЗК CL-m'!J73-'АЗК S-m'!J72)/'АЗК CL-m'!J73</f>
        <v>-4.6042302387029877E-16</v>
      </c>
      <c r="L72" s="142">
        <f>('АЗК CL-m'!K73-'АЗК S-m'!K72)/'АЗК CL-m'!K73</f>
        <v>4.3974649845782149E-16</v>
      </c>
      <c r="M72" s="142">
        <f>('АЗК CL-m'!L73-'АЗК S-m'!L72)/'АЗК CL-m'!L73</f>
        <v>3.6197041275199064E-16</v>
      </c>
      <c r="N72" s="142">
        <f>('АЗК CL-m'!M73-'АЗК S-m'!M72)/'АЗК CL-m'!M73</f>
        <v>3.8164865348630321E-4</v>
      </c>
      <c r="O72" s="142">
        <f>('АЗК CL-m'!N73-'АЗК S-m'!N72)/'АЗК CL-m'!N73</f>
        <v>0</v>
      </c>
      <c r="P72" s="142">
        <f>('АЗК CL-m'!O73-'АЗК S-m'!O72)/'АЗК CL-m'!O73</f>
        <v>3.8030024943280905E-16</v>
      </c>
      <c r="Q72" s="142">
        <f>('АЗК CL-m'!P73-'АЗК S-m'!P72)/'АЗК CL-m'!P73</f>
        <v>-1.6774692877200343E-16</v>
      </c>
      <c r="R72" s="142">
        <f>('АЗК CL-m'!Q73-'АЗК S-m'!Q72)/'АЗК CL-m'!Q73</f>
        <v>0</v>
      </c>
      <c r="S72" s="142">
        <f>('АЗК CL-m'!R73-'АЗК S-m'!R72)/'АЗК CL-m'!R73</f>
        <v>-1.9925396029640232E-16</v>
      </c>
      <c r="T72" s="142">
        <f>('АЗК CL-m'!S73-'АЗК S-m'!S72)/'АЗК CL-m'!S73</f>
        <v>1.5061756439504983E-5</v>
      </c>
    </row>
    <row r="73" spans="1:20" x14ac:dyDescent="0.25">
      <c r="A73" s="126" t="str">
        <f>'АЗК S-m'!A73</f>
        <v>АЗК 19 ГОМЕЛЬ ОНП</v>
      </c>
      <c r="B73" t="str">
        <f>'АЗК CL-m'!A74</f>
        <v>АЗК 19 ГомельОНП</v>
      </c>
      <c r="C73" s="142">
        <f>('АЗК CL-m'!B74-'АЗК S-m'!B73)/'АЗК CL-m'!B74</f>
        <v>-1.1612395987883355E-4</v>
      </c>
      <c r="D73" s="142">
        <f>('АЗК CL-m'!C74-'АЗК S-m'!C73)/'АЗК CL-m'!C74</f>
        <v>-2.0627137983165959E-4</v>
      </c>
      <c r="E73" s="142">
        <f>('АЗК CL-m'!D74-'АЗК S-m'!D73)/'АЗК CL-m'!D74</f>
        <v>-1.9361738214643994E-4</v>
      </c>
      <c r="F73" s="142">
        <f>('АЗК CL-m'!E74-'АЗК S-m'!E73)/'АЗК CL-m'!E74</f>
        <v>-1.8245258604679095E-4</v>
      </c>
      <c r="G73" s="142">
        <f>('АЗК CL-m'!F74-'АЗК S-m'!F73)/'АЗК CL-m'!F74</f>
        <v>-1.5658516342397465E-4</v>
      </c>
      <c r="H73" s="142">
        <f>('АЗК CL-m'!G74-'АЗК S-m'!G73)/'АЗК CL-m'!G74</f>
        <v>-1.9391441089316487E-4</v>
      </c>
      <c r="I73" s="142">
        <f>('АЗК CL-m'!H74-'АЗК S-m'!H73)/'АЗК CL-m'!H74</f>
        <v>-1.8812964459447354E-4</v>
      </c>
      <c r="J73" s="142">
        <f>('АЗК CL-m'!I74-'АЗК S-m'!I73)/'АЗК CL-m'!I74</f>
        <v>-4.2822873547706519E-5</v>
      </c>
      <c r="K73" s="142">
        <f>('АЗК CL-m'!J74-'АЗК S-m'!J73)/'АЗК CL-m'!J74</f>
        <v>3.4049884303230931E-16</v>
      </c>
      <c r="L73" s="142">
        <f>('АЗК CL-m'!K74-'АЗК S-m'!K73)/'АЗК CL-m'!K74</f>
        <v>0</v>
      </c>
      <c r="M73" s="142">
        <f>('АЗК CL-m'!L74-'АЗК S-m'!L73)/'АЗК CL-m'!L74</f>
        <v>-1.222557481443564E-4</v>
      </c>
      <c r="N73" s="142">
        <f>('АЗК CL-m'!M74-'АЗК S-m'!M73)/'АЗК CL-m'!M74</f>
        <v>0</v>
      </c>
      <c r="O73" s="142">
        <f>('АЗК CL-m'!N74-'АЗК S-m'!N73)/'АЗК CL-m'!N74</f>
        <v>-1.2004642315264665E-4</v>
      </c>
      <c r="P73" s="142">
        <f>('АЗК CL-m'!O74-'АЗК S-m'!O73)/'АЗК CL-m'!O74</f>
        <v>0</v>
      </c>
      <c r="Q73" s="142">
        <f>('АЗК CL-m'!P74-'АЗК S-m'!P73)/'АЗК CL-m'!P74</f>
        <v>3.5555340827743017E-16</v>
      </c>
      <c r="R73" s="142">
        <f>('АЗК CL-m'!Q74-'АЗК S-m'!Q73)/'АЗК CL-m'!Q74</f>
        <v>-7.1891126639575366E-5</v>
      </c>
      <c r="S73" s="142">
        <f>('АЗК CL-m'!R74-'АЗК S-m'!R73)/'АЗК CL-m'!R74</f>
        <v>0</v>
      </c>
      <c r="T73" s="142">
        <f>('АЗК CL-m'!S74-'АЗК S-m'!S73)/'АЗК CL-m'!S74</f>
        <v>-9.4167643731533365E-5</v>
      </c>
    </row>
    <row r="74" spans="1:20" x14ac:dyDescent="0.25">
      <c r="A74" s="126" t="str">
        <f>'АЗК S-m'!A74</f>
        <v>АЗК 19 ГРОДНО ОНП</v>
      </c>
      <c r="B74" t="str">
        <f>'АЗК CL-m'!A75</f>
        <v>АЗК 19 ГродноОНП</v>
      </c>
      <c r="C74" s="142">
        <f>('АЗК CL-m'!B75-'АЗК S-m'!B74)/'АЗК CL-m'!B75</f>
        <v>0</v>
      </c>
      <c r="D74" s="142">
        <f>('АЗК CL-m'!C75-'АЗК S-m'!C74)/'АЗК CL-m'!C75</f>
        <v>0</v>
      </c>
      <c r="E74" s="142">
        <f>('АЗК CL-m'!D75-'АЗК S-m'!D74)/'АЗК CL-m'!D75</f>
        <v>3.1450911326083023E-16</v>
      </c>
      <c r="F74" s="142">
        <f>('АЗК CL-m'!E75-'АЗК S-m'!E74)/'АЗК CL-m'!E75</f>
        <v>1.3349305650762123E-16</v>
      </c>
      <c r="G74" s="142">
        <f>('АЗК CL-m'!F75-'АЗК S-m'!F74)/'АЗК CL-m'!F75</f>
        <v>-2.6512547125756518E-16</v>
      </c>
      <c r="H74" s="142">
        <f>('АЗК CL-m'!G75-'АЗК S-m'!G74)/'АЗК CL-m'!G75</f>
        <v>-4.1345625039044049E-16</v>
      </c>
      <c r="I74" s="142">
        <f>('АЗК CL-m'!H75-'АЗК S-m'!H74)/'АЗК CL-m'!H75</f>
        <v>6.2578988493547609E-16</v>
      </c>
      <c r="J74" s="142">
        <f>('АЗК CL-m'!I75-'АЗК S-m'!I74)/'АЗК CL-m'!I75</f>
        <v>-3.44544449737467E-16</v>
      </c>
      <c r="K74" s="142">
        <f>('АЗК CL-m'!J75-'АЗК S-m'!J74)/'АЗК CL-m'!J75</f>
        <v>1.2135155353214842E-16</v>
      </c>
      <c r="L74" s="142">
        <f>('АЗК CL-m'!K75-'АЗК S-m'!K74)/'АЗК CL-m'!K75</f>
        <v>6.0252415817820523E-16</v>
      </c>
      <c r="M74" s="142">
        <f>('АЗК CL-m'!L75-'АЗК S-m'!L74)/'АЗК CL-m'!L75</f>
        <v>6.3208063455005552E-16</v>
      </c>
      <c r="N74" s="142">
        <f>('АЗК CL-m'!M75-'АЗК S-m'!M74)/'АЗК CL-m'!M75</f>
        <v>-1.3661330084318988E-15</v>
      </c>
      <c r="O74" s="142">
        <f>('АЗК CL-m'!N75-'АЗК S-m'!N74)/'АЗК CL-m'!N75</f>
        <v>0</v>
      </c>
      <c r="P74" s="142">
        <f>('АЗК CL-m'!O75-'АЗК S-m'!O74)/'АЗК CL-m'!O75</f>
        <v>1.8155575458947285E-16</v>
      </c>
      <c r="Q74" s="142">
        <f>('АЗК CL-m'!P75-'АЗК S-m'!P74)/'АЗК CL-m'!P75</f>
        <v>-5.3229379634523328E-16</v>
      </c>
      <c r="R74" s="142">
        <f>('АЗК CL-m'!Q75-'АЗК S-m'!Q74)/'АЗК CL-m'!Q75</f>
        <v>0</v>
      </c>
      <c r="S74" s="142">
        <f>('АЗК CL-m'!R75-'АЗК S-m'!R74)/'АЗК CL-m'!R75</f>
        <v>3.5802737450065687E-16</v>
      </c>
      <c r="T74" s="142">
        <f>('АЗК CL-m'!S75-'АЗК S-m'!S74)/'АЗК CL-m'!S75</f>
        <v>2.783087976138946E-16</v>
      </c>
    </row>
    <row r="75" spans="1:20" x14ac:dyDescent="0.25">
      <c r="A75" s="126" t="str">
        <f>'АЗК S-m'!A75</f>
        <v>АЗК 19 МАЗ</v>
      </c>
      <c r="B75" t="str">
        <f>'АЗК CL-m'!A76</f>
        <v>АЗК 19 МАЗ</v>
      </c>
      <c r="C75" s="142">
        <f>('АЗК CL-m'!B76-'АЗК S-m'!B75)/'АЗК CL-m'!B76</f>
        <v>1.4956108060600113E-5</v>
      </c>
      <c r="D75" s="142">
        <f>('АЗК CL-m'!C76-'АЗК S-m'!C75)/'АЗК CL-m'!C76</f>
        <v>5.1690313740354116E-6</v>
      </c>
      <c r="E75" s="142">
        <f>('АЗК CL-m'!D76-'АЗК S-m'!D75)/'АЗК CL-m'!D76</f>
        <v>4.5579000984979996E-6</v>
      </c>
      <c r="F75" s="142">
        <f>('АЗК CL-m'!E76-'АЗК S-m'!E75)/'АЗК CL-m'!E76</f>
        <v>4.2414395901438346E-5</v>
      </c>
      <c r="G75" s="142">
        <f>('АЗК CL-m'!F76-'АЗК S-m'!F75)/'АЗК CL-m'!F76</f>
        <v>5.931578443359219E-5</v>
      </c>
      <c r="H75" s="142">
        <f>('АЗК CL-m'!G76-'АЗК S-m'!G75)/'АЗК CL-m'!G76</f>
        <v>8.2697444176328338E-5</v>
      </c>
      <c r="I75" s="142">
        <f>('АЗК CL-m'!H76-'АЗК S-m'!H75)/'АЗК CL-m'!H76</f>
        <v>6.1409137330394324E-5</v>
      </c>
      <c r="J75" s="142">
        <f>('АЗК CL-m'!I76-'АЗК S-m'!I75)/'АЗК CL-m'!I76</f>
        <v>6.2097910575794018E-5</v>
      </c>
      <c r="K75" s="142">
        <f>('АЗК CL-m'!J76-'АЗК S-m'!J75)/'АЗК CL-m'!J76</f>
        <v>5.8993365540504674E-5</v>
      </c>
      <c r="L75" s="142">
        <f>('АЗК CL-m'!K76-'АЗК S-m'!K75)/'АЗК CL-m'!K76</f>
        <v>3.9121356987082602E-5</v>
      </c>
      <c r="M75" s="142">
        <f>('АЗК CL-m'!L76-'АЗК S-m'!L75)/'АЗК CL-m'!L76</f>
        <v>4.2587466847553407E-6</v>
      </c>
      <c r="N75" s="142">
        <f>('АЗК CL-m'!M76-'АЗК S-m'!M75)/'АЗК CL-m'!M76</f>
        <v>4.2285369146713118E-6</v>
      </c>
      <c r="O75" s="142">
        <f>('АЗК CL-m'!N76-'АЗК S-m'!N75)/'АЗК CL-m'!N76</f>
        <v>1.4347866738503267E-5</v>
      </c>
      <c r="P75" s="142">
        <f>('АЗК CL-m'!O76-'АЗК S-m'!O75)/'АЗК CL-m'!O76</f>
        <v>8.3276024762970015E-5</v>
      </c>
      <c r="Q75" s="142">
        <f>('АЗК CL-m'!P76-'АЗК S-m'!P75)/'АЗК CL-m'!P76</f>
        <v>4.4258260760112606E-6</v>
      </c>
      <c r="R75" s="142">
        <f>('АЗК CL-m'!Q76-'АЗК S-m'!Q75)/'АЗК CL-m'!Q76</f>
        <v>3.0769145062573603E-5</v>
      </c>
      <c r="S75" s="142">
        <f>('АЗК CL-m'!R76-'АЗК S-m'!R75)/'АЗК CL-m'!R76</f>
        <v>3.0073836682870903E-5</v>
      </c>
      <c r="T75" s="142">
        <f>('АЗК CL-m'!S76-'АЗК S-m'!S75)/'АЗК CL-m'!S76</f>
        <v>3.6043250178284556E-5</v>
      </c>
    </row>
    <row r="76" spans="1:20" x14ac:dyDescent="0.25">
      <c r="A76" s="126" t="str">
        <f>'АЗК S-m'!A76</f>
        <v>АЗК 19 МИНСК ОНП</v>
      </c>
      <c r="B76" t="str">
        <f>'АЗК CL-m'!A77</f>
        <v>АЗК 19 МинскОНП</v>
      </c>
      <c r="C76" s="142">
        <f>('АЗК CL-m'!B77-'АЗК S-m'!B76)/'АЗК CL-m'!B77</f>
        <v>-2.9449574928495242E-4</v>
      </c>
      <c r="D76" s="142">
        <f>('АЗК CL-m'!C77-'АЗК S-m'!C76)/'АЗК CL-m'!C77</f>
        <v>-3.694917291221129E-4</v>
      </c>
      <c r="E76" s="142">
        <f>('АЗК CL-m'!D77-'АЗК S-m'!D76)/'АЗК CL-m'!D77</f>
        <v>-8.3946565397181906E-3</v>
      </c>
      <c r="F76" s="142">
        <f>('АЗК CL-m'!E77-'АЗК S-m'!E76)/'АЗК CL-m'!E77</f>
        <v>-2.0972127696824487E-4</v>
      </c>
      <c r="G76" s="142">
        <f>('АЗК CL-m'!F77-'АЗК S-m'!F76)/'АЗК CL-m'!F77</f>
        <v>-2.7977790379458912E-4</v>
      </c>
      <c r="H76" s="142">
        <f>('АЗК CL-m'!G77-'АЗК S-m'!G76)/'АЗК CL-m'!G77</f>
        <v>-2.0860225226518921E-4</v>
      </c>
      <c r="I76" s="142">
        <f>('АЗК CL-m'!H77-'АЗК S-m'!H76)/'АЗК CL-m'!H77</f>
        <v>-2.3425339988740674E-4</v>
      </c>
      <c r="J76" s="142">
        <f>('АЗК CL-m'!I77-'АЗК S-m'!I76)/'АЗК CL-m'!I77</f>
        <v>-2.0715893535426451E-4</v>
      </c>
      <c r="K76" s="142">
        <f>('АЗК CL-m'!J77-'АЗК S-m'!J76)/'АЗК CL-m'!J77</f>
        <v>-2.7031510361378658E-4</v>
      </c>
      <c r="L76" s="142">
        <f>('АЗК CL-m'!K77-'АЗК S-m'!K76)/'АЗК CL-m'!K77</f>
        <v>-1.9420077641390604E-4</v>
      </c>
      <c r="M76" s="142">
        <f>('АЗК CL-m'!L77-'АЗК S-m'!L76)/'АЗК CL-m'!L77</f>
        <v>-1.5756025714825191E-4</v>
      </c>
      <c r="N76" s="142">
        <f>('АЗК CL-m'!M77-'АЗК S-m'!M76)/'АЗК CL-m'!M77</f>
        <v>1.3843114704230774E-6</v>
      </c>
      <c r="O76" s="142">
        <f>('АЗК CL-m'!N77-'АЗК S-m'!N76)/'АЗК CL-m'!N77</f>
        <v>-2.0777318979986158E-4</v>
      </c>
      <c r="P76" s="142">
        <f>('АЗК CL-m'!O77-'АЗК S-m'!O76)/'АЗК CL-m'!O77</f>
        <v>-6.5770142886131111E-5</v>
      </c>
      <c r="Q76" s="142">
        <f>('АЗК CL-m'!P77-'АЗК S-m'!P76)/'АЗК CL-m'!P77</f>
        <v>-2.4002507048203931E-4</v>
      </c>
      <c r="R76" s="142">
        <f>('АЗК CL-m'!Q77-'АЗК S-m'!Q76)/'АЗК CL-m'!Q77</f>
        <v>-1.6924225166661309E-4</v>
      </c>
      <c r="S76" s="142">
        <f>('АЗК CL-m'!R77-'АЗК S-m'!R76)/'АЗК CL-m'!R77</f>
        <v>-1.2740833066189866E-4</v>
      </c>
      <c r="T76" s="142">
        <f>('АЗК CL-m'!S77-'АЗК S-m'!S76)/'АЗК CL-m'!S77</f>
        <v>-6.0830494188087358E-4</v>
      </c>
    </row>
    <row r="77" spans="1:20" x14ac:dyDescent="0.25">
      <c r="A77" s="126" t="str">
        <f>'АЗК S-m'!A77</f>
        <v>АЗК 19 МОГИЛЕВ ОНП</v>
      </c>
      <c r="B77" t="str">
        <f>'АЗК CL-m'!A78</f>
        <v>АЗК 19 МогилевОНП</v>
      </c>
      <c r="C77" s="142">
        <f>('АЗК CL-m'!B78-'АЗК S-m'!B77)/'АЗК CL-m'!B78</f>
        <v>3.2777585691317616E-16</v>
      </c>
      <c r="D77" s="142">
        <f>('АЗК CL-m'!C78-'АЗК S-m'!C77)/'АЗК CL-m'!C78</f>
        <v>-9.1566595551414943E-5</v>
      </c>
      <c r="E77" s="142">
        <f>('АЗК CL-m'!D78-'АЗК S-m'!D77)/'АЗК CL-m'!D78</f>
        <v>-1.8829282235054549E-4</v>
      </c>
      <c r="F77" s="142">
        <f>('АЗК CL-m'!E78-'АЗК S-m'!E77)/'АЗК CL-m'!E78</f>
        <v>-1.8703994513777724E-4</v>
      </c>
      <c r="G77" s="142">
        <f>('АЗК CL-m'!F78-'АЗК S-m'!F77)/'АЗК CL-m'!F78</f>
        <v>-2.7921672695204716E-4</v>
      </c>
      <c r="H77" s="142">
        <f>('АЗК CL-m'!G78-'АЗК S-m'!G77)/'АЗК CL-m'!G78</f>
        <v>-1.6613610547653934E-4</v>
      </c>
      <c r="I77" s="142">
        <f>('АЗК CL-m'!H78-'АЗК S-m'!H77)/'АЗК CL-m'!H78</f>
        <v>-1.8458364637208652E-4</v>
      </c>
      <c r="J77" s="142">
        <f>('АЗК CL-m'!I78-'АЗК S-m'!I77)/'АЗК CL-m'!I78</f>
        <v>-2.624236456541125E-4</v>
      </c>
      <c r="K77" s="142">
        <f>('АЗК CL-m'!J78-'АЗК S-m'!J77)/'АЗК CL-m'!J78</f>
        <v>-2.1067409297950942E-4</v>
      </c>
      <c r="L77" s="142">
        <f>('АЗК CL-m'!K78-'АЗК S-m'!K77)/'АЗК CL-m'!K78</f>
        <v>-1.8064658470771263E-4</v>
      </c>
      <c r="M77" s="142">
        <f>('АЗК CL-m'!L78-'АЗК S-m'!L77)/'АЗК CL-m'!L78</f>
        <v>0</v>
      </c>
      <c r="N77" s="142">
        <f>('АЗК CL-m'!M78-'АЗК S-m'!M77)/'АЗК CL-m'!M78</f>
        <v>-6.4432412622077669E-5</v>
      </c>
      <c r="O77" s="142">
        <f>('АЗК CL-m'!N78-'АЗК S-m'!N77)/'АЗК CL-m'!N78</f>
        <v>-2.2236432950020467E-4</v>
      </c>
      <c r="P77" s="142">
        <f>('АЗК CL-m'!O78-'АЗК S-m'!O77)/'АЗК CL-m'!O78</f>
        <v>4.0905972577678363E-16</v>
      </c>
      <c r="Q77" s="142">
        <f>('АЗК CL-m'!P78-'АЗК S-m'!P77)/'АЗК CL-m'!P78</f>
        <v>0</v>
      </c>
      <c r="R77" s="142">
        <f>('АЗК CL-m'!Q78-'АЗК S-m'!Q77)/'АЗК CL-m'!Q78</f>
        <v>-7.149237582027609E-5</v>
      </c>
      <c r="S77" s="142">
        <f>('АЗК CL-m'!R78-'АЗК S-m'!R77)/'АЗК CL-m'!R78</f>
        <v>-5.7750754417355207E-5</v>
      </c>
      <c r="T77" s="142">
        <f>('АЗК CL-m'!S78-'АЗК S-m'!S77)/'АЗК CL-m'!S78</f>
        <v>-1.2846242373964613E-4</v>
      </c>
    </row>
    <row r="78" spans="1:20" x14ac:dyDescent="0.25">
      <c r="A78" s="126" t="str">
        <f>'АЗК S-m'!A78</f>
        <v>АЗК 2 БРЕСТ ОНП</v>
      </c>
      <c r="B78" t="str">
        <f>'АЗК CL-m'!A79</f>
        <v>АЗК 2 БрестОНП</v>
      </c>
      <c r="C78" s="142" t="e">
        <f>('АЗК CL-m'!B79-'АЗК S-m'!B78)/'АЗК CL-m'!B79</f>
        <v>#VALUE!</v>
      </c>
      <c r="D78" s="142" t="e">
        <f>('АЗК CL-m'!C79-'АЗК S-m'!C78)/'АЗК CL-m'!C79</f>
        <v>#VALUE!</v>
      </c>
      <c r="E78" s="142" t="e">
        <f>('АЗК CL-m'!D79-'АЗК S-m'!D78)/'АЗК CL-m'!D79</f>
        <v>#VALUE!</v>
      </c>
      <c r="F78" s="142" t="e">
        <f>('АЗК CL-m'!E79-'АЗК S-m'!E78)/'АЗК CL-m'!E79</f>
        <v>#VALUE!</v>
      </c>
      <c r="G78" s="142" t="e">
        <f>('АЗК CL-m'!F79-'АЗК S-m'!F78)/'АЗК CL-m'!F79</f>
        <v>#VALUE!</v>
      </c>
      <c r="H78" s="142">
        <f>('АЗК CL-m'!G79-'АЗК S-m'!G78)/'АЗК CL-m'!G79</f>
        <v>-2.2224621319557391E-5</v>
      </c>
      <c r="I78" s="142">
        <f>('АЗК CL-m'!H79-'АЗК S-m'!H78)/'АЗК CL-m'!H79</f>
        <v>-2.4909118813629332E-6</v>
      </c>
      <c r="J78" s="142">
        <f>('АЗК CL-m'!I79-'АЗК S-m'!I78)/'АЗК CL-m'!I79</f>
        <v>-8.9167575209951747E-6</v>
      </c>
      <c r="K78" s="142">
        <f>('АЗК CL-m'!J79-'АЗК S-m'!J78)/'АЗК CL-m'!J79</f>
        <v>-3.0182720672624306E-5</v>
      </c>
      <c r="L78" s="142">
        <f>('АЗК CL-m'!K79-'АЗК S-m'!K78)/'АЗК CL-m'!K79</f>
        <v>-9.0427287040209723E-6</v>
      </c>
      <c r="M78" s="142">
        <f>('АЗК CL-m'!L79-'АЗК S-m'!L78)/'АЗК CL-m'!L79</f>
        <v>-1.5121080768965627E-5</v>
      </c>
      <c r="N78" s="142">
        <f>('АЗК CL-m'!M79-'АЗК S-m'!M78)/'АЗК CL-m'!M79</f>
        <v>0</v>
      </c>
      <c r="O78" s="142">
        <f>('АЗК CL-m'!N79-'АЗК S-m'!N78)/'АЗК CL-m'!N79</f>
        <v>-1.2996165775867587E-5</v>
      </c>
      <c r="P78" s="142">
        <f>('АЗК CL-m'!O79-'АЗК S-m'!O78)/'АЗК CL-m'!O79</f>
        <v>2.1860479006762346E-5</v>
      </c>
      <c r="Q78" s="142">
        <f>('АЗК CL-m'!P79-'АЗК S-m'!P78)/'АЗК CL-m'!P79</f>
        <v>-4.82832278696199E-5</v>
      </c>
      <c r="R78" s="142">
        <f>('АЗК CL-m'!Q79-'АЗК S-m'!Q78)/'АЗК CL-m'!Q79</f>
        <v>-1.184146513788668E-16</v>
      </c>
      <c r="S78" s="142">
        <f>('АЗК CL-m'!R79-'АЗК S-m'!R78)/'АЗК CL-m'!R79</f>
        <v>-4.43493540950027E-6</v>
      </c>
      <c r="T78" s="142">
        <f>('АЗК CL-m'!S79-'АЗК S-m'!S78)/'АЗК CL-m'!S79</f>
        <v>-1.0424892718582114E-5</v>
      </c>
    </row>
    <row r="79" spans="1:20" x14ac:dyDescent="0.25">
      <c r="A79" s="126" t="str">
        <f>'АЗК S-m'!A79</f>
        <v>АЗК 2 ВИТЕБСК ОНП</v>
      </c>
      <c r="B79" t="str">
        <f>'АЗК CL-m'!A80</f>
        <v>АЗК 2 ВитебскОНП</v>
      </c>
      <c r="C79" s="142">
        <f>('АЗК CL-m'!B80-'АЗК S-m'!B79)/'АЗК CL-m'!B80</f>
        <v>-1.4670098345911855E-4</v>
      </c>
      <c r="D79" s="142">
        <f>('АЗК CL-m'!C80-'АЗК S-m'!C79)/'АЗК CL-m'!C80</f>
        <v>-1.0235674409205732E-4</v>
      </c>
      <c r="E79" s="142">
        <f>('АЗК CL-m'!D80-'АЗК S-m'!D79)/'АЗК CL-m'!D80</f>
        <v>-2.9978353145194986E-4</v>
      </c>
      <c r="F79" s="142">
        <f>('АЗК CL-m'!E80-'АЗК S-m'!E79)/'АЗК CL-m'!E80</f>
        <v>-5.1294656203008731E-4</v>
      </c>
      <c r="G79" s="142">
        <f>('АЗК CL-m'!F80-'АЗК S-m'!F79)/'АЗК CL-m'!F80</f>
        <v>-2.1341546698958123E-4</v>
      </c>
      <c r="H79" s="142">
        <f>('АЗК CL-m'!G80-'АЗК S-m'!G79)/'АЗК CL-m'!G80</f>
        <v>-4.0343156226866435E-4</v>
      </c>
      <c r="I79" s="142">
        <f>('АЗК CL-m'!H80-'АЗК S-m'!H79)/'АЗК CL-m'!H80</f>
        <v>-3.8725879081124231E-4</v>
      </c>
      <c r="J79" s="142">
        <f>('АЗК CL-m'!I80-'АЗК S-m'!I79)/'АЗК CL-m'!I80</f>
        <v>-2.2623127620300247E-4</v>
      </c>
      <c r="K79" s="142">
        <f>('АЗК CL-m'!J80-'АЗК S-m'!J79)/'АЗК CL-m'!J80</f>
        <v>-2.3880810775887815E-4</v>
      </c>
      <c r="L79" s="142">
        <f>('АЗК CL-m'!K80-'АЗК S-m'!K79)/'АЗК CL-m'!K80</f>
        <v>-3.583879939860321E-4</v>
      </c>
      <c r="M79" s="142">
        <f>('АЗК CL-m'!L80-'АЗК S-m'!L79)/'АЗК CL-m'!L80</f>
        <v>-2.4690870697167657E-4</v>
      </c>
      <c r="N79" s="142">
        <f>('АЗК CL-m'!M80-'АЗК S-m'!M79)/'АЗК CL-m'!M80</f>
        <v>-2.0801904480666943E-4</v>
      </c>
      <c r="O79" s="142">
        <f>('АЗК CL-m'!N80-'АЗК S-m'!N79)/'АЗК CL-m'!N80</f>
        <v>-1.1938782358530212E-4</v>
      </c>
      <c r="P79" s="142">
        <f>('АЗК CL-m'!O80-'АЗК S-m'!O79)/'АЗК CL-m'!O80</f>
        <v>-3.5140026805639271E-4</v>
      </c>
      <c r="Q79" s="142">
        <f>('АЗК CL-m'!P80-'АЗК S-m'!P79)/'АЗК CL-m'!P80</f>
        <v>-3.2993619478830382E-5</v>
      </c>
      <c r="R79" s="142">
        <f>('АЗК CL-m'!Q80-'АЗК S-m'!Q79)/'АЗК CL-m'!Q80</f>
        <v>-2.9539506196956538E-4</v>
      </c>
      <c r="S79" s="142">
        <f>('АЗК CL-m'!R80-'АЗК S-m'!R79)/'АЗК CL-m'!R80</f>
        <v>-3.7460104540660405E-4</v>
      </c>
      <c r="T79" s="142">
        <f>('АЗК CL-m'!S80-'АЗК S-m'!S79)/'АЗК CL-m'!S80</f>
        <v>-2.6696648687344943E-4</v>
      </c>
    </row>
    <row r="80" spans="1:20" x14ac:dyDescent="0.25">
      <c r="A80" s="126" t="str">
        <f>'АЗК S-m'!A80</f>
        <v>АЗК 2 ГОМЕЛЬ ОНП</v>
      </c>
      <c r="B80" t="str">
        <f>'АЗК CL-m'!A81</f>
        <v>АЗК 2 ГомельОНП</v>
      </c>
      <c r="C80" s="142">
        <f>('АЗК CL-m'!B81-'АЗК S-m'!B80)/'АЗК CL-m'!B81</f>
        <v>-4.5509660197405732E-16</v>
      </c>
      <c r="D80" s="142">
        <f>('АЗК CL-m'!C81-'АЗК S-m'!C80)/'АЗК CL-m'!C81</f>
        <v>-7.796237991602473E-5</v>
      </c>
      <c r="E80" s="142">
        <f>('АЗК CL-m'!D81-'АЗК S-m'!D80)/'АЗК CL-m'!D81</f>
        <v>-3.4376457722947097E-4</v>
      </c>
      <c r="F80" s="142">
        <f>('АЗК CL-m'!E81-'АЗК S-m'!E80)/'АЗК CL-m'!E81</f>
        <v>-1.1238523500764108E-4</v>
      </c>
      <c r="G80" s="142">
        <f>('АЗК CL-m'!F81-'АЗК S-m'!F80)/'АЗК CL-m'!F81</f>
        <v>-6.8954064923289757E-5</v>
      </c>
      <c r="H80" s="142">
        <f>('АЗК CL-m'!G81-'АЗК S-m'!G80)/'АЗК CL-m'!G81</f>
        <v>-2.2189685370503697E-16</v>
      </c>
      <c r="I80" s="142">
        <f>('АЗК CL-m'!H81-'АЗК S-m'!H80)/'АЗК CL-m'!H81</f>
        <v>-1.3179104220241341E-4</v>
      </c>
      <c r="J80" s="142">
        <f>('АЗК CL-m'!I81-'АЗК S-m'!I80)/'АЗК CL-m'!I81</f>
        <v>-3.7092213765260223E-5</v>
      </c>
      <c r="K80" s="142">
        <f>('АЗК CL-m'!J81-'АЗК S-m'!J80)/'АЗК CL-m'!J81</f>
        <v>4.3731345702341641E-16</v>
      </c>
      <c r="L80" s="142">
        <f>('АЗК CL-m'!K81-'АЗК S-m'!K80)/'АЗК CL-m'!K81</f>
        <v>-6.1988326078583138E-5</v>
      </c>
      <c r="M80" s="142">
        <f>('АЗК CL-m'!L81-'АЗК S-m'!L80)/'АЗК CL-m'!L81</f>
        <v>-1.4392059267588593E-4</v>
      </c>
      <c r="N80" s="142">
        <f>('АЗК CL-m'!M81-'АЗК S-m'!M80)/'АЗК CL-m'!M81</f>
        <v>-1.0364860180368261E-4</v>
      </c>
      <c r="O80" s="142">
        <f>('АЗК CL-m'!N81-'АЗК S-m'!N80)/'АЗК CL-m'!N81</f>
        <v>-3.7993160965516476E-5</v>
      </c>
      <c r="P80" s="142">
        <f>('АЗК CL-m'!O81-'АЗК S-m'!O80)/'АЗК CL-m'!O81</f>
        <v>-3.766496997969926E-5</v>
      </c>
      <c r="Q80" s="142">
        <f>('АЗК CL-m'!P81-'АЗК S-m'!P80)/'АЗК CL-m'!P81</f>
        <v>-2.2964011583583154E-4</v>
      </c>
      <c r="R80" s="142">
        <f>('АЗК CL-m'!Q81-'АЗК S-m'!Q80)/'АЗК CL-m'!Q81</f>
        <v>-9.2959598306420672E-5</v>
      </c>
      <c r="S80" s="142">
        <f>('АЗК CL-m'!R81-'АЗК S-m'!R80)/'АЗК CL-m'!R81</f>
        <v>-1.17775075381937E-4</v>
      </c>
      <c r="T80" s="142">
        <f>('АЗК CL-m'!S81-'АЗК S-m'!S80)/'АЗК CL-m'!S81</f>
        <v>-9.6171590645902235E-5</v>
      </c>
    </row>
    <row r="81" spans="1:20" x14ac:dyDescent="0.25">
      <c r="A81" s="126" t="str">
        <f>'АЗК S-m'!A81</f>
        <v>АЗК 2 ГРОДНО ОНП</v>
      </c>
      <c r="B81" t="str">
        <f>'АЗК CL-m'!A82</f>
        <v>АЗК 2 ГродноОНП</v>
      </c>
      <c r="C81" s="142">
        <f>('АЗК CL-m'!B82-'АЗК S-m'!B81)/'АЗК CL-m'!B82</f>
        <v>4.3129218258335272E-16</v>
      </c>
      <c r="D81" s="142">
        <f>('АЗК CL-m'!C82-'АЗК S-m'!C81)/'АЗК CL-m'!C82</f>
        <v>7.9300638314199147E-16</v>
      </c>
      <c r="E81" s="142">
        <f>('АЗК CL-m'!D82-'АЗК S-m'!D81)/'АЗК CL-m'!D82</f>
        <v>-3.7203830834118308E-16</v>
      </c>
      <c r="F81" s="142">
        <f>('АЗК CL-m'!E82-'АЗК S-m'!E81)/'АЗК CL-m'!E82</f>
        <v>1.8049540246454003E-16</v>
      </c>
      <c r="G81" s="142">
        <f>('АЗК CL-m'!F82-'АЗК S-m'!F81)/'АЗК CL-m'!F82</f>
        <v>6.8367753440854537E-16</v>
      </c>
      <c r="H81" s="142">
        <f>('АЗК CL-m'!G82-'АЗК S-m'!G81)/'АЗК CL-m'!G82</f>
        <v>-1.7306487105306793E-16</v>
      </c>
      <c r="I81" s="142">
        <f>('АЗК CL-m'!H82-'АЗК S-m'!H81)/'АЗК CL-m'!H82</f>
        <v>-6.7533412284198828E-16</v>
      </c>
      <c r="J81" s="142">
        <f>('АЗК CL-m'!I82-'АЗК S-m'!I81)/'АЗК CL-m'!I82</f>
        <v>8.4610917339366749E-16</v>
      </c>
      <c r="K81" s="142">
        <f>('АЗК CL-m'!J82-'АЗК S-m'!J81)/'АЗК CL-m'!J82</f>
        <v>0</v>
      </c>
      <c r="L81" s="142">
        <f>('АЗК CL-m'!K82-'АЗК S-m'!K81)/'АЗК CL-m'!K82</f>
        <v>6.7733746935944291E-16</v>
      </c>
      <c r="M81" s="142">
        <f>('АЗК CL-m'!L82-'АЗК S-m'!L81)/'АЗК CL-m'!L82</f>
        <v>-3.5395507583807403E-16</v>
      </c>
      <c r="N81" s="142">
        <f>('АЗК CL-m'!M82-'АЗК S-m'!M81)/'АЗК CL-m'!M82</f>
        <v>-1.7688831354106501E-15</v>
      </c>
      <c r="O81" s="142">
        <f>('АЗК CL-m'!N82-'АЗК S-m'!N81)/'АЗК CL-m'!N82</f>
        <v>2.0585034519411703E-6</v>
      </c>
      <c r="P81" s="142">
        <f>('АЗК CL-m'!O82-'АЗК S-m'!O81)/'АЗК CL-m'!O82</f>
        <v>0</v>
      </c>
      <c r="Q81" s="142">
        <f>('АЗК CL-m'!P82-'АЗК S-m'!P81)/'АЗК CL-m'!P82</f>
        <v>-2.0891196963475626E-16</v>
      </c>
      <c r="R81" s="142">
        <f>('АЗК CL-m'!Q82-'АЗК S-m'!Q81)/'АЗК CL-m'!Q82</f>
        <v>0</v>
      </c>
      <c r="S81" s="142">
        <f>('АЗК CL-m'!R82-'АЗК S-m'!R81)/'АЗК CL-m'!R82</f>
        <v>-3.4282958076047475E-16</v>
      </c>
      <c r="T81" s="142">
        <f>('АЗК CL-m'!S82-'АЗК S-m'!S81)/'АЗК CL-m'!S82</f>
        <v>1.200570261001047E-7</v>
      </c>
    </row>
    <row r="82" spans="1:20" x14ac:dyDescent="0.25">
      <c r="A82" s="126" t="str">
        <f>'АЗК S-m'!A82</f>
        <v>АЗК 2 МАЗ</v>
      </c>
      <c r="B82" t="str">
        <f>'АЗК CL-m'!A83</f>
        <v>АЗК 2 МАЗ</v>
      </c>
      <c r="C82" s="142">
        <f>('АЗК CL-m'!B83-'АЗК S-m'!B82)/'АЗК CL-m'!B83</f>
        <v>1.4957549727015862E-5</v>
      </c>
      <c r="D82" s="142">
        <f>('АЗК CL-m'!C83-'АЗК S-m'!C82)/'АЗК CL-m'!C83</f>
        <v>5.6771767660875106E-6</v>
      </c>
      <c r="E82" s="142">
        <f>('АЗК CL-m'!D83-'АЗК S-m'!D82)/'АЗК CL-m'!D83</f>
        <v>2.2894674732352023E-4</v>
      </c>
      <c r="F82" s="142">
        <f>('АЗК CL-m'!E83-'АЗК S-m'!E82)/'АЗК CL-m'!E83</f>
        <v>9.089679828476951E-5</v>
      </c>
      <c r="G82" s="142">
        <f>('АЗК CL-m'!F83-'АЗК S-m'!F82)/'АЗК CL-m'!F83</f>
        <v>6.2747702916236421E-5</v>
      </c>
      <c r="H82" s="142">
        <f>('АЗК CL-m'!G83-'АЗК S-m'!G82)/'АЗК CL-m'!G83</f>
        <v>2.5850119184432409E-5</v>
      </c>
      <c r="I82" s="142">
        <f>('АЗК CL-m'!H83-'АЗК S-m'!H82)/'АЗК CL-m'!H83</f>
        <v>3.2155517065053242E-5</v>
      </c>
      <c r="J82" s="142">
        <f>('АЗК CL-m'!I83-'АЗК S-m'!I82)/'АЗК CL-m'!I83</f>
        <v>3.4554612528113071E-5</v>
      </c>
      <c r="K82" s="142">
        <f>('АЗК CL-m'!J83-'АЗК S-m'!J82)/'АЗК CL-m'!J83</f>
        <v>2.983900141776907E-5</v>
      </c>
      <c r="L82" s="142">
        <f>('АЗК CL-m'!K83-'АЗК S-m'!K82)/'АЗК CL-m'!K83</f>
        <v>1.8684103396475446E-5</v>
      </c>
      <c r="M82" s="142">
        <f>('АЗК CL-m'!L83-'АЗК S-m'!L82)/'АЗК CL-m'!L83</f>
        <v>3.9327295598312246E-6</v>
      </c>
      <c r="N82" s="142">
        <f>('АЗК CL-m'!M83-'АЗК S-m'!M82)/'АЗК CL-m'!M83</f>
        <v>-4.1488817130991668E-5</v>
      </c>
      <c r="O82" s="142">
        <f>('АЗК CL-m'!N83-'АЗК S-m'!N82)/'АЗК CL-m'!N83</f>
        <v>1.5648012259651078E-5</v>
      </c>
      <c r="P82" s="142">
        <f>('АЗК CL-m'!O83-'АЗК S-m'!O82)/'АЗК CL-m'!O83</f>
        <v>4.7466244184136611E-6</v>
      </c>
      <c r="Q82" s="142">
        <f>('АЗК CL-m'!P83-'АЗК S-m'!P82)/'АЗК CL-m'!P83</f>
        <v>4.050357171052382E-5</v>
      </c>
      <c r="R82" s="142">
        <f>('АЗК CL-m'!Q83-'АЗК S-m'!Q82)/'АЗК CL-m'!Q83</f>
        <v>1.6005822597795385E-5</v>
      </c>
      <c r="S82" s="142">
        <f>('АЗК CL-m'!R83-'АЗК S-m'!R82)/'АЗК CL-m'!R83</f>
        <v>5.1144604311130119E-5</v>
      </c>
      <c r="T82" s="142">
        <f>('АЗК CL-m'!S83-'АЗК S-m'!S82)/'АЗК CL-m'!S83</f>
        <v>3.7080078371827993E-5</v>
      </c>
    </row>
    <row r="83" spans="1:20" x14ac:dyDescent="0.25">
      <c r="A83" s="126" t="str">
        <f>'АЗК S-m'!A83</f>
        <v>АЗК 2 МИНСК ОНП</v>
      </c>
      <c r="B83">
        <f>'АЗК CL-m'!A84</f>
        <v>0</v>
      </c>
      <c r="C83" s="142" t="e">
        <f>('АЗК CL-m'!B84-'АЗК S-m'!B83)/'АЗК CL-m'!B84</f>
        <v>#DIV/0!</v>
      </c>
      <c r="D83" s="142" t="e">
        <f>('АЗК CL-m'!C84-'АЗК S-m'!C83)/'АЗК CL-m'!C84</f>
        <v>#DIV/0!</v>
      </c>
      <c r="E83" s="142" t="e">
        <f>('АЗК CL-m'!D84-'АЗК S-m'!D83)/'АЗК CL-m'!D84</f>
        <v>#DIV/0!</v>
      </c>
      <c r="F83" s="142" t="e">
        <f>('АЗК CL-m'!E84-'АЗК S-m'!E83)/'АЗК CL-m'!E84</f>
        <v>#DIV/0!</v>
      </c>
      <c r="G83" s="142" t="e">
        <f>('АЗК CL-m'!F84-'АЗК S-m'!F83)/'АЗК CL-m'!F84</f>
        <v>#DIV/0!</v>
      </c>
      <c r="H83" s="142" t="e">
        <f>('АЗК CL-m'!G84-'АЗК S-m'!G83)/'АЗК CL-m'!G84</f>
        <v>#DIV/0!</v>
      </c>
      <c r="I83" s="142" t="e">
        <f>('АЗК CL-m'!H84-'АЗК S-m'!H83)/'АЗК CL-m'!H84</f>
        <v>#DIV/0!</v>
      </c>
      <c r="J83" s="142" t="e">
        <f>('АЗК CL-m'!I84-'АЗК S-m'!I83)/'АЗК CL-m'!I84</f>
        <v>#DIV/0!</v>
      </c>
      <c r="K83" s="142" t="e">
        <f>('АЗК CL-m'!J84-'АЗК S-m'!J83)/'АЗК CL-m'!J84</f>
        <v>#DIV/0!</v>
      </c>
      <c r="L83" s="142" t="e">
        <f>('АЗК CL-m'!K84-'АЗК S-m'!K83)/'АЗК CL-m'!K84</f>
        <v>#DIV/0!</v>
      </c>
      <c r="M83" s="142" t="e">
        <f>('АЗК CL-m'!L84-'АЗК S-m'!L83)/'АЗК CL-m'!L84</f>
        <v>#DIV/0!</v>
      </c>
      <c r="N83" s="142" t="e">
        <f>('АЗК CL-m'!M84-'АЗК S-m'!M83)/'АЗК CL-m'!M84</f>
        <v>#DIV/0!</v>
      </c>
      <c r="O83" s="142" t="e">
        <f>('АЗК CL-m'!N84-'АЗК S-m'!N83)/'АЗК CL-m'!N84</f>
        <v>#DIV/0!</v>
      </c>
      <c r="P83" s="142" t="e">
        <f>('АЗК CL-m'!O84-'АЗК S-m'!O83)/'АЗК CL-m'!O84</f>
        <v>#DIV/0!</v>
      </c>
      <c r="Q83" s="142" t="e">
        <f>('АЗК CL-m'!P84-'АЗК S-m'!P83)/'АЗК CL-m'!P84</f>
        <v>#DIV/0!</v>
      </c>
      <c r="R83" s="142" t="e">
        <f>('АЗК CL-m'!Q84-'АЗК S-m'!Q83)/'АЗК CL-m'!Q84</f>
        <v>#DIV/0!</v>
      </c>
      <c r="S83" s="142" t="e">
        <f>('АЗК CL-m'!R84-'АЗК S-m'!R83)/'АЗК CL-m'!R84</f>
        <v>#DIV/0!</v>
      </c>
      <c r="T83" s="142" t="e">
        <f>('АЗК CL-m'!S84-'АЗК S-m'!S83)/'АЗК CL-m'!S84</f>
        <v>#DIV/0!</v>
      </c>
    </row>
    <row r="84" spans="1:20" x14ac:dyDescent="0.25">
      <c r="A84" s="126" t="str">
        <f>'АЗК S-m'!A84</f>
        <v>АЗК 2 МОГИЛЕВ ОНП</v>
      </c>
      <c r="B84" t="str">
        <f>'АЗК CL-m'!A85</f>
        <v>АЗК 2 МогилевОНП</v>
      </c>
      <c r="C84" s="142">
        <f>('АЗК CL-m'!B85-'АЗК S-m'!B84)/'АЗК CL-m'!B85</f>
        <v>-3.3289338671982405E-5</v>
      </c>
      <c r="D84" s="142">
        <f>('АЗК CL-m'!C85-'АЗК S-m'!C84)/'АЗК CL-m'!C85</f>
        <v>-1.5712389939618595E-4</v>
      </c>
      <c r="E84" s="142">
        <f>('АЗК CL-m'!D85-'АЗК S-m'!D84)/'АЗК CL-m'!D85</f>
        <v>4.9272968360117325E-5</v>
      </c>
      <c r="F84" s="142">
        <f>('АЗК CL-m'!E85-'АЗК S-m'!E84)/'АЗК CL-m'!E85</f>
        <v>-1.1199148164996083E-4</v>
      </c>
      <c r="G84" s="142">
        <f>('АЗК CL-m'!F85-'АЗК S-m'!F84)/'АЗК CL-m'!F85</f>
        <v>-1.8367118028412842E-4</v>
      </c>
      <c r="H84" s="142">
        <f>('АЗК CL-m'!G85-'АЗК S-m'!G84)/'АЗК CL-m'!G85</f>
        <v>0</v>
      </c>
      <c r="I84" s="142">
        <f>('АЗК CL-m'!H85-'АЗК S-m'!H84)/'АЗК CL-m'!H85</f>
        <v>-6.5468497148388677E-5</v>
      </c>
      <c r="J84" s="142">
        <f>('АЗК CL-m'!I85-'АЗК S-m'!I84)/'АЗК CL-m'!I85</f>
        <v>-1.226722417397077E-4</v>
      </c>
      <c r="K84" s="142">
        <f>('АЗК CL-m'!J85-'АЗК S-m'!J84)/'АЗК CL-m'!J85</f>
        <v>-2.9463824917647522E-5</v>
      </c>
      <c r="L84" s="142">
        <f>('АЗК CL-m'!K85-'АЗК S-m'!K84)/'АЗК CL-m'!K85</f>
        <v>8.5580262564700936E-16</v>
      </c>
      <c r="M84" s="142">
        <f>('АЗК CL-m'!L85-'АЗК S-m'!L84)/'АЗК CL-m'!L85</f>
        <v>0</v>
      </c>
      <c r="N84" s="142">
        <f>('АЗК CL-m'!M85-'АЗК S-m'!M84)/'АЗК CL-m'!M85</f>
        <v>5.7915621712844201E-5</v>
      </c>
      <c r="O84" s="142">
        <f>('АЗК CL-m'!N85-'АЗК S-m'!N84)/'АЗК CL-m'!N85</f>
        <v>-3.4811258168493381E-5</v>
      </c>
      <c r="P84" s="142">
        <f>('АЗК CL-m'!O85-'АЗК S-m'!O84)/'АЗК CL-m'!O85</f>
        <v>4.1283072895755768E-5</v>
      </c>
      <c r="Q84" s="142">
        <f>('АЗК CL-m'!P85-'АЗК S-m'!P84)/'АЗК CL-m'!P85</f>
        <v>-5.9633183881543845E-5</v>
      </c>
      <c r="R84" s="142">
        <f>('АЗК CL-m'!Q85-'АЗК S-m'!Q84)/'АЗК CL-m'!Q85</f>
        <v>-3.3947747522558667E-4</v>
      </c>
      <c r="S84" s="142">
        <f>('АЗК CL-m'!R85-'АЗК S-m'!R84)/'АЗК CL-m'!R85</f>
        <v>-8.742661413446198E-5</v>
      </c>
      <c r="T84" s="142">
        <f>('АЗК CL-m'!S85-'АЗК S-m'!S84)/'АЗК CL-m'!S85</f>
        <v>-6.3001094796708137E-5</v>
      </c>
    </row>
    <row r="85" spans="1:20" x14ac:dyDescent="0.25">
      <c r="A85" s="126" t="str">
        <f>'АЗК S-m'!A85</f>
        <v>АЗК 2 ПУХОВИЧИ НП</v>
      </c>
      <c r="B85" t="str">
        <f>'АЗК CL-m'!A86</f>
        <v>АЗК 2 ПуховичиНП</v>
      </c>
      <c r="C85" s="142">
        <f>('АЗК CL-m'!B86-'АЗК S-m'!B85)/'АЗК CL-m'!B86</f>
        <v>-1.0421232469143946E-3</v>
      </c>
      <c r="D85" s="142">
        <f>('АЗК CL-m'!C86-'АЗК S-m'!C85)/'АЗК CL-m'!C86</f>
        <v>1.8331850086361233E-6</v>
      </c>
      <c r="E85" s="142">
        <f>('АЗК CL-m'!D86-'АЗК S-m'!D85)/'АЗК CL-m'!D86</f>
        <v>-2.3643333033545019E-4</v>
      </c>
      <c r="F85" s="142">
        <f>('АЗК CL-m'!E86-'АЗК S-m'!E85)/'АЗК CL-m'!E86</f>
        <v>-1.3175168706893329E-4</v>
      </c>
      <c r="G85" s="142">
        <f>('АЗК CL-m'!F86-'АЗК S-m'!F85)/'АЗК CL-m'!F86</f>
        <v>-7.0922952518145195E-4</v>
      </c>
      <c r="H85" s="142">
        <f>('АЗК CL-m'!G86-'АЗК S-m'!G85)/'АЗК CL-m'!G86</f>
        <v>-3.7171379516007762E-4</v>
      </c>
      <c r="I85" s="142">
        <f>('АЗК CL-m'!H86-'АЗК S-m'!H85)/'АЗК CL-m'!H86</f>
        <v>-5.9250044756801643E-4</v>
      </c>
      <c r="J85" s="142">
        <f>('АЗК CL-m'!I86-'АЗК S-m'!I85)/'АЗК CL-m'!I86</f>
        <v>-3.7110186080136637E-4</v>
      </c>
      <c r="K85" s="142">
        <f>('АЗК CL-m'!J86-'АЗК S-m'!J85)/'АЗК CL-m'!J86</f>
        <v>-1.7679505265641597E-4</v>
      </c>
      <c r="L85" s="142">
        <f>('АЗК CL-m'!K86-'АЗК S-m'!K85)/'АЗК CL-m'!K86</f>
        <v>-3.0701844374154112E-4</v>
      </c>
      <c r="M85" s="142">
        <f>('АЗК CL-m'!L86-'АЗК S-m'!L85)/'АЗК CL-m'!L86</f>
        <v>-3.6852434956809627E-4</v>
      </c>
      <c r="N85" s="142">
        <f>('АЗК CL-m'!M86-'АЗК S-m'!M85)/'АЗК CL-m'!M86</f>
        <v>-1.2174481157800829E-4</v>
      </c>
      <c r="O85" s="142">
        <f>('АЗК CL-m'!N86-'АЗК S-m'!N85)/'АЗК CL-m'!N86</f>
        <v>-4.9726440226939398E-4</v>
      </c>
      <c r="P85" s="142">
        <f>('АЗК CL-m'!O86-'АЗК S-m'!O85)/'АЗК CL-m'!O86</f>
        <v>4.0816327599499513E-5</v>
      </c>
      <c r="Q85" s="142">
        <f>('АЗК CL-m'!P86-'АЗК S-m'!P85)/'АЗК CL-m'!P86</f>
        <v>-2.9764726816344995E-4</v>
      </c>
      <c r="R85" s="142">
        <f>('АЗК CL-m'!Q86-'АЗК S-m'!Q85)/'АЗК CL-m'!Q86</f>
        <v>1.0445351942393778E-4</v>
      </c>
      <c r="S85" s="142">
        <f>('АЗК CL-m'!R86-'АЗК S-m'!R85)/'АЗК CL-m'!R86</f>
        <v>-4.7828682348010054E-4</v>
      </c>
      <c r="T85" s="142">
        <f>('АЗК CL-m'!S86-'АЗК S-m'!S85)/'АЗК CL-m'!S86</f>
        <v>-3.3096806092941815E-4</v>
      </c>
    </row>
    <row r="86" spans="1:20" x14ac:dyDescent="0.25">
      <c r="A86" s="126" t="str">
        <f>'АЗК S-m'!A86</f>
        <v>АЗК 20 БРЕСТ ОНП</v>
      </c>
      <c r="B86" t="str">
        <f>'АЗК CL-m'!A87</f>
        <v>АЗК 20 БрестОНП</v>
      </c>
      <c r="C86" s="142">
        <f>('АЗК CL-m'!B87-'АЗК S-m'!B86)/'АЗК CL-m'!B87</f>
        <v>0</v>
      </c>
      <c r="D86" s="142">
        <f>('АЗК CL-m'!C87-'АЗК S-m'!C86)/'АЗК CL-m'!C87</f>
        <v>-6.6777602351945737E-16</v>
      </c>
      <c r="E86" s="142">
        <f>('АЗК CL-m'!D87-'АЗК S-m'!D86)/'АЗК CL-m'!D87</f>
        <v>1.1578430892174209E-15</v>
      </c>
      <c r="F86" s="142">
        <f>('АЗК CL-m'!E87-'АЗК S-m'!E86)/'АЗК CL-m'!E87</f>
        <v>0</v>
      </c>
      <c r="G86" s="142">
        <f>('АЗК CL-m'!F87-'АЗК S-m'!F86)/'АЗК CL-m'!F87</f>
        <v>0</v>
      </c>
      <c r="H86" s="142">
        <f>('АЗК CL-m'!G87-'АЗК S-m'!G86)/'АЗК CL-m'!G87</f>
        <v>-1.6163973816014105E-4</v>
      </c>
      <c r="I86" s="142">
        <f>('АЗК CL-m'!H87-'АЗК S-m'!H86)/'АЗК CL-m'!H87</f>
        <v>-4.6039641489725363E-16</v>
      </c>
      <c r="J86" s="142">
        <f>('АЗК CL-m'!I87-'АЗК S-m'!I86)/'АЗК CL-m'!I87</f>
        <v>-1.7519740805997617E-4</v>
      </c>
      <c r="K86" s="142">
        <f>('АЗК CL-m'!J87-'АЗК S-m'!J86)/'АЗК CL-m'!J87</f>
        <v>-3.398040375600694E-4</v>
      </c>
      <c r="L86" s="142">
        <f>('АЗК CL-m'!K87-'АЗК S-m'!K86)/'АЗК CL-m'!K87</f>
        <v>-6.5476105290482106E-4</v>
      </c>
      <c r="M86" s="142">
        <f>('АЗК CL-m'!L87-'АЗК S-m'!L86)/'АЗК CL-m'!L87</f>
        <v>0</v>
      </c>
      <c r="N86" s="142">
        <f>('АЗК CL-m'!M87-'АЗК S-m'!M86)/'АЗК CL-m'!M87</f>
        <v>0</v>
      </c>
      <c r="O86" s="142">
        <f>('АЗК CL-m'!N87-'АЗК S-m'!N86)/'АЗК CL-m'!N87</f>
        <v>4.5119945963581507E-5</v>
      </c>
      <c r="P86" s="142">
        <f>('АЗК CL-m'!O87-'АЗК S-m'!O86)/'АЗК CL-m'!O87</f>
        <v>0</v>
      </c>
      <c r="Q86" s="142">
        <f>('АЗК CL-m'!P87-'АЗК S-m'!P86)/'АЗК CL-m'!P87</f>
        <v>-1.3339026429832991E-4</v>
      </c>
      <c r="R86" s="142">
        <f>('АЗК CL-m'!Q87-'АЗК S-m'!Q86)/'АЗК CL-m'!Q87</f>
        <v>0</v>
      </c>
      <c r="S86" s="142">
        <f>('АЗК CL-m'!R87-'АЗК S-m'!R86)/'АЗК CL-m'!R87</f>
        <v>2.1067040874766263E-16</v>
      </c>
      <c r="T86" s="142">
        <f>('АЗК CL-m'!S87-'АЗК S-m'!S86)/'АЗК CL-m'!S87</f>
        <v>-9.1237607244003122E-5</v>
      </c>
    </row>
    <row r="87" spans="1:20" x14ac:dyDescent="0.25">
      <c r="A87" s="126" t="str">
        <f>'АЗК S-m'!A87</f>
        <v>АЗК 20 ВИТЕБСК ОНП</v>
      </c>
      <c r="B87" t="str">
        <f>'АЗК CL-m'!A88</f>
        <v>АЗК 20 ВитебскОНП</v>
      </c>
      <c r="C87" s="142">
        <f>('АЗК CL-m'!B88-'АЗК S-m'!B87)/'АЗК CL-m'!B88</f>
        <v>-1.8292174651754926E-2</v>
      </c>
      <c r="D87" s="142">
        <f>('АЗК CL-m'!C88-'АЗК S-m'!C87)/'АЗК CL-m'!C88</f>
        <v>-1.5925797039511223E-2</v>
      </c>
      <c r="E87" s="142">
        <f>('АЗК CL-m'!D88-'АЗК S-m'!D87)/'АЗК CL-m'!D88</f>
        <v>-9.6290073899031794E-3</v>
      </c>
      <c r="F87" s="142">
        <f>('АЗК CL-m'!E88-'АЗК S-m'!E87)/'АЗК CL-m'!E88</f>
        <v>-2.6370543678436349E-2</v>
      </c>
      <c r="G87" s="142">
        <f>('АЗК CL-m'!F88-'АЗК S-m'!F87)/'АЗК CL-m'!F88</f>
        <v>-2.0416650576140258E-2</v>
      </c>
      <c r="H87" s="142">
        <f>('АЗК CL-m'!G88-'АЗК S-m'!G87)/'АЗК CL-m'!G88</f>
        <v>-2.7708558805084809E-2</v>
      </c>
      <c r="I87" s="142">
        <f>('АЗК CL-m'!H88-'АЗК S-m'!H87)/'АЗК CL-m'!H88</f>
        <v>-3.8551571235099467E-2</v>
      </c>
      <c r="J87" s="142">
        <f>('АЗК CL-m'!I88-'АЗК S-m'!I87)/'АЗК CL-m'!I88</f>
        <v>-3.0478473339593044E-2</v>
      </c>
      <c r="K87" s="142">
        <f>('АЗК CL-m'!J88-'АЗК S-m'!J87)/'АЗК CL-m'!J88</f>
        <v>-1.7889566889168651E-2</v>
      </c>
      <c r="L87" s="142">
        <f>('АЗК CL-m'!K88-'АЗК S-m'!K87)/'АЗК CL-m'!K88</f>
        <v>-1.5698814580905104E-2</v>
      </c>
      <c r="M87" s="142">
        <f>('АЗК CL-m'!L88-'АЗК S-m'!L87)/'АЗК CL-m'!L88</f>
        <v>-3.3145713780462216E-2</v>
      </c>
      <c r="N87" s="142">
        <f>('АЗК CL-m'!M88-'АЗК S-m'!M87)/'АЗК CL-m'!M88</f>
        <v>-2.9070560417382735E-2</v>
      </c>
      <c r="O87" s="142">
        <f>('АЗК CL-m'!N88-'АЗК S-m'!N87)/'АЗК CL-m'!N88</f>
        <v>-4.0810445536110178E-2</v>
      </c>
      <c r="P87" s="142">
        <f>('АЗК CL-m'!O88-'АЗК S-m'!O87)/'АЗК CL-m'!O88</f>
        <v>-3.4575163792636317E-2</v>
      </c>
      <c r="Q87" s="142">
        <f>('АЗК CL-m'!P88-'АЗК S-m'!P87)/'АЗК CL-m'!P88</f>
        <v>-2.0827834010179857E-2</v>
      </c>
      <c r="R87" s="142">
        <f>('АЗК CL-m'!Q88-'АЗК S-m'!Q87)/'АЗК CL-m'!Q88</f>
        <v>-2.2466785351715025E-2</v>
      </c>
      <c r="S87" s="142">
        <f>('АЗК CL-m'!R88-'АЗК S-m'!R87)/'АЗК CL-m'!R88</f>
        <v>-2.8588338340137191E-2</v>
      </c>
      <c r="T87" s="142">
        <f>('АЗК CL-m'!S88-'АЗК S-m'!S87)/'АЗК CL-m'!S88</f>
        <v>-2.485577376558816E-2</v>
      </c>
    </row>
    <row r="88" spans="1:20" x14ac:dyDescent="0.25">
      <c r="A88" s="126" t="str">
        <f>'АЗК S-m'!A88</f>
        <v>АЗК 20 ГОМЕЛЬ ОНП</v>
      </c>
      <c r="B88" t="str">
        <f>'АЗК CL-m'!A89</f>
        <v>АЗК 20 ГомельОНП</v>
      </c>
      <c r="C88" s="142">
        <f>('АЗК CL-m'!B89-'АЗК S-m'!B88)/'АЗК CL-m'!B89</f>
        <v>-1.4833869472586001E-15</v>
      </c>
      <c r="D88" s="142">
        <f>('АЗК CL-m'!C89-'АЗК S-m'!C88)/'АЗК CL-m'!C89</f>
        <v>3.5839396425041694E-16</v>
      </c>
      <c r="E88" s="142">
        <f>('АЗК CL-m'!D89-'АЗК S-m'!D88)/'АЗК CL-m'!D89</f>
        <v>9.9580884124903977E-6</v>
      </c>
      <c r="F88" s="142">
        <f>('АЗК CL-m'!E89-'АЗК S-m'!E88)/'АЗК CL-m'!E89</f>
        <v>-6.4422306922004532E-16</v>
      </c>
      <c r="G88" s="142">
        <f>('АЗК CL-m'!F89-'АЗК S-m'!F88)/'АЗК CL-m'!F89</f>
        <v>3.9245543659829334E-16</v>
      </c>
      <c r="H88" s="142">
        <f>('АЗК CL-m'!G89-'АЗК S-m'!G88)/'АЗК CL-m'!G89</f>
        <v>-2.0208674637824082E-16</v>
      </c>
      <c r="I88" s="142">
        <f>('АЗК CL-m'!H89-'АЗК S-m'!H88)/'АЗК CL-m'!H89</f>
        <v>-6.0061802800954493E-16</v>
      </c>
      <c r="J88" s="142">
        <f>('АЗК CL-m'!I89-'АЗК S-m'!I88)/'АЗК CL-m'!I89</f>
        <v>-4.0214638394292589E-16</v>
      </c>
      <c r="K88" s="142">
        <f>('АЗК CL-m'!J89-'АЗК S-m'!J88)/'АЗК CL-m'!J89</f>
        <v>1.0701871161549419E-4</v>
      </c>
      <c r="L88" s="142">
        <f>('АЗК CL-m'!K89-'АЗК S-m'!K88)/'АЗК CL-m'!K89</f>
        <v>3.7833441711640023E-16</v>
      </c>
      <c r="M88" s="142">
        <f>('АЗК CL-m'!L89-'АЗК S-m'!L88)/'АЗК CL-m'!L89</f>
        <v>1.8601119148971917E-16</v>
      </c>
      <c r="N88" s="142">
        <f>('АЗК CL-m'!M89-'АЗК S-m'!M88)/'АЗК CL-m'!M89</f>
        <v>-3.1424505187933244E-5</v>
      </c>
      <c r="O88" s="142">
        <f>('АЗК CL-m'!N89-'АЗК S-m'!N88)/'АЗК CL-m'!N89</f>
        <v>-1.5776271870716923E-4</v>
      </c>
      <c r="P88" s="142">
        <f>('АЗК CL-m'!O89-'АЗК S-m'!O88)/'АЗК CL-m'!O89</f>
        <v>-3.3392204904623842E-5</v>
      </c>
      <c r="Q88" s="142">
        <f>('АЗК CL-m'!P89-'АЗК S-m'!P88)/'АЗК CL-m'!P89</f>
        <v>-3.0869663079676235E-5</v>
      </c>
      <c r="R88" s="142">
        <f>('АЗК CL-m'!Q89-'АЗК S-m'!Q88)/'АЗК CL-m'!Q89</f>
        <v>-2.1377507154129196E-16</v>
      </c>
      <c r="S88" s="142">
        <f>('АЗК CL-m'!R89-'АЗК S-m'!R88)/'АЗК CL-m'!R89</f>
        <v>-3.5390276985010996E-5</v>
      </c>
      <c r="T88" s="142">
        <f>('АЗК CL-m'!S89-'АЗК S-m'!S88)/'АЗК CL-m'!S89</f>
        <v>-1.0807542957665155E-5</v>
      </c>
    </row>
    <row r="89" spans="1:20" x14ac:dyDescent="0.25">
      <c r="A89" s="126" t="str">
        <f>'АЗК S-m'!A89</f>
        <v>АЗК 20 ГРОДНО ОНП</v>
      </c>
      <c r="B89" t="str">
        <f>'АЗК CL-m'!A90</f>
        <v>АЗК 20 ГродноОНП</v>
      </c>
      <c r="C89" s="142">
        <f>('АЗК CL-m'!B90-'АЗК S-m'!B89)/'АЗК CL-m'!B90</f>
        <v>3.8003692171347488E-16</v>
      </c>
      <c r="D89" s="142">
        <f>('АЗК CL-m'!C90-'АЗК S-m'!C89)/'АЗК CL-m'!C90</f>
        <v>1.0300782351785118E-15</v>
      </c>
      <c r="E89" s="142">
        <f>('АЗК CL-m'!D90-'АЗК S-m'!D89)/'АЗК CL-m'!D90</f>
        <v>3.881102035021206E-16</v>
      </c>
      <c r="F89" s="142">
        <f>('АЗК CL-m'!E90-'АЗК S-m'!E89)/'АЗК CL-m'!E90</f>
        <v>8.1076546820442694E-16</v>
      </c>
      <c r="G89" s="142">
        <f>('АЗК CL-m'!F90-'АЗК S-m'!F89)/'АЗК CL-m'!F90</f>
        <v>-4.460396635193778E-16</v>
      </c>
      <c r="H89" s="142">
        <f>('АЗК CL-m'!G90-'АЗК S-m'!G89)/'АЗК CL-m'!G90</f>
        <v>0</v>
      </c>
      <c r="I89" s="142">
        <f>('АЗК CL-m'!H90-'АЗК S-m'!H89)/'АЗК CL-m'!H90</f>
        <v>0</v>
      </c>
      <c r="J89" s="142">
        <f>('АЗК CL-m'!I90-'АЗК S-m'!I89)/'АЗК CL-m'!I90</f>
        <v>0</v>
      </c>
      <c r="K89" s="142">
        <f>('АЗК CL-m'!J90-'АЗК S-m'!J89)/'АЗК CL-m'!J90</f>
        <v>0</v>
      </c>
      <c r="L89" s="142">
        <f>('АЗК CL-m'!K90-'АЗК S-m'!K89)/'АЗК CL-m'!K90</f>
        <v>4.248176528751253E-16</v>
      </c>
      <c r="M89" s="142">
        <f>('АЗК CL-m'!L90-'АЗК S-m'!L89)/'АЗК CL-m'!L90</f>
        <v>-4.3889246350767082E-16</v>
      </c>
      <c r="N89" s="142">
        <f>('АЗК CL-m'!M90-'АЗК S-m'!M89)/'АЗК CL-m'!M90</f>
        <v>-8.7697915792782871E-16</v>
      </c>
      <c r="O89" s="142">
        <f>('АЗК CL-m'!N90-'АЗК S-m'!N89)/'АЗК CL-m'!N90</f>
        <v>0</v>
      </c>
      <c r="P89" s="142">
        <f>('АЗК CL-m'!O90-'АЗК S-m'!O89)/'АЗК CL-m'!O90</f>
        <v>-5.1093124682080365E-16</v>
      </c>
      <c r="Q89" s="142">
        <f>('АЗК CL-m'!P90-'АЗК S-m'!P89)/'АЗК CL-m'!P90</f>
        <v>8.392578147281927E-16</v>
      </c>
      <c r="R89" s="142">
        <f>('АЗК CL-m'!Q90-'АЗК S-m'!Q89)/'АЗК CL-m'!Q90</f>
        <v>4.0261555630043191E-16</v>
      </c>
      <c r="S89" s="142">
        <f>('АЗК CL-m'!R90-'АЗК S-m'!R89)/'АЗК CL-m'!R90</f>
        <v>3.675786724073288E-16</v>
      </c>
      <c r="T89" s="142">
        <f>('АЗК CL-m'!S90-'АЗК S-m'!S89)/'АЗК CL-m'!S90</f>
        <v>1.117446389628763E-16</v>
      </c>
    </row>
    <row r="90" spans="1:20" x14ac:dyDescent="0.25">
      <c r="A90" s="126" t="str">
        <f>'АЗК S-m'!A90</f>
        <v>АЗК 20 МАЗ</v>
      </c>
      <c r="B90" t="str">
        <f>'АЗК CL-m'!A91</f>
        <v>АЗК 20 МАЗ</v>
      </c>
      <c r="C90" s="142">
        <f>('АЗК CL-m'!B91-'АЗК S-m'!B90)/'АЗК CL-m'!B91</f>
        <v>2.438900363332265E-5</v>
      </c>
      <c r="D90" s="142">
        <f>('АЗК CL-m'!C91-'АЗК S-m'!C90)/'АЗК CL-m'!C91</f>
        <v>8.4632391170112359E-6</v>
      </c>
      <c r="E90" s="142">
        <f>('АЗК CL-m'!D91-'АЗК S-m'!D90)/'АЗК CL-m'!D91</f>
        <v>6.7451250618419797E-6</v>
      </c>
      <c r="F90" s="142">
        <f>('АЗК CL-m'!E91-'АЗК S-m'!E90)/'АЗК CL-m'!E91</f>
        <v>3.4584902013750543E-5</v>
      </c>
      <c r="G90" s="142">
        <f>('АЗК CL-m'!F91-'АЗК S-m'!F90)/'АЗК CL-m'!F91</f>
        <v>5.0798575429987639E-5</v>
      </c>
      <c r="H90" s="142">
        <f>('АЗК CL-m'!G91-'АЗК S-m'!G90)/'АЗК CL-m'!G91</f>
        <v>3.4748137258190751E-4</v>
      </c>
      <c r="I90" s="142">
        <f>('АЗК CL-m'!H91-'АЗК S-m'!H90)/'АЗК CL-m'!H91</f>
        <v>7.3758553434841338E-5</v>
      </c>
      <c r="J90" s="142">
        <f>('АЗК CL-m'!I91-'АЗК S-m'!I90)/'АЗК CL-m'!I91</f>
        <v>8.6478525915507928E-5</v>
      </c>
      <c r="K90" s="142">
        <f>('АЗК CL-m'!J91-'АЗК S-m'!J90)/'АЗК CL-m'!J91</f>
        <v>2.1339964737892305E-5</v>
      </c>
      <c r="L90" s="142">
        <f>('АЗК CL-m'!K91-'АЗК S-m'!K90)/'АЗК CL-m'!K91</f>
        <v>1.3068340847310516E-3</v>
      </c>
      <c r="M90" s="142">
        <f>('АЗК CL-m'!L91-'АЗК S-m'!L90)/'АЗК CL-m'!L91</f>
        <v>6.6200806071784953E-6</v>
      </c>
      <c r="N90" s="142">
        <f>('АЗК CL-m'!M91-'АЗК S-m'!M90)/'АЗК CL-m'!M91</f>
        <v>2.199232541176494E-5</v>
      </c>
      <c r="O90" s="142">
        <f>('АЗК CL-m'!N91-'АЗК S-m'!N90)/'АЗК CL-m'!N91</f>
        <v>2.2309353468304721E-5</v>
      </c>
      <c r="P90" s="142">
        <f>('АЗК CL-m'!O91-'АЗК S-m'!O90)/'АЗК CL-m'!O91</f>
        <v>7.2357478650111905E-6</v>
      </c>
      <c r="Q90" s="142">
        <f>('АЗК CL-m'!P91-'АЗК S-m'!P90)/'АЗК CL-m'!P91</f>
        <v>7.2891837194358723E-5</v>
      </c>
      <c r="R90" s="142">
        <f>('АЗК CL-m'!Q91-'АЗК S-m'!Q90)/'АЗК CL-m'!Q91</f>
        <v>5.9238683653674549E-5</v>
      </c>
      <c r="S90" s="142">
        <f>('АЗК CL-m'!R91-'АЗК S-m'!R90)/'АЗК CL-m'!R91</f>
        <v>8.4015600311342195E-5</v>
      </c>
      <c r="T90" s="142">
        <f>('АЗК CL-m'!S91-'АЗК S-m'!S90)/'АЗК CL-m'!S91</f>
        <v>1.4277038504754267E-4</v>
      </c>
    </row>
    <row r="91" spans="1:20" x14ac:dyDescent="0.25">
      <c r="A91" s="126" t="str">
        <f>'АЗК S-m'!A91</f>
        <v>АЗК 20 МИНСК ОНП</v>
      </c>
      <c r="B91" t="str">
        <f>'АЗК CL-m'!A92</f>
        <v>АЗК 20 МинскОНП</v>
      </c>
      <c r="C91" s="142">
        <f>('АЗК CL-m'!B92-'АЗК S-m'!B91)/'АЗК CL-m'!B92</f>
        <v>1.621649461618252E-16</v>
      </c>
      <c r="D91" s="142">
        <f>('АЗК CL-m'!C92-'АЗК S-m'!C91)/'АЗК CL-m'!C92</f>
        <v>1.8060602695909222E-16</v>
      </c>
      <c r="E91" s="142">
        <f>('АЗК CL-m'!D92-'АЗК S-m'!D91)/'АЗК CL-m'!D92</f>
        <v>-2.123587031552846E-4</v>
      </c>
      <c r="F91" s="142">
        <f>('АЗК CL-m'!E92-'АЗК S-m'!E91)/'АЗК CL-m'!E92</f>
        <v>-5.5171068379967028E-4</v>
      </c>
      <c r="G91" s="142">
        <f>('АЗК CL-m'!F92-'АЗК S-m'!F91)/'АЗК CL-m'!F92</f>
        <v>-4.039434984036019E-4</v>
      </c>
      <c r="H91" s="142">
        <f>('АЗК CL-m'!G92-'АЗК S-m'!G91)/'АЗК CL-m'!G92</f>
        <v>-3.1611277386476178E-4</v>
      </c>
      <c r="I91" s="142">
        <f>('АЗК CL-m'!H92-'АЗК S-m'!H91)/'АЗК CL-m'!H92</f>
        <v>0</v>
      </c>
      <c r="J91" s="142">
        <f>('АЗК CL-m'!I92-'АЗК S-m'!I91)/'АЗК CL-m'!I92</f>
        <v>0</v>
      </c>
      <c r="K91" s="142">
        <f>('АЗК CL-m'!J92-'АЗК S-m'!J91)/'АЗК CL-m'!J92</f>
        <v>-1.8091671336494195E-15</v>
      </c>
      <c r="L91" s="142">
        <f>('АЗК CL-m'!K92-'АЗК S-m'!K91)/'АЗК CL-m'!K92</f>
        <v>7.8541901024531016E-6</v>
      </c>
      <c r="M91" s="142">
        <f>('АЗК CL-m'!L92-'АЗК S-m'!L91)/'АЗК CL-m'!L92</f>
        <v>5.8539586221300763E-16</v>
      </c>
      <c r="N91" s="142">
        <f>('АЗК CL-m'!M92-'АЗК S-m'!M91)/'АЗК CL-m'!M92</f>
        <v>-4.4142531869545171E-16</v>
      </c>
      <c r="O91" s="142">
        <f>('АЗК CL-m'!N92-'АЗК S-m'!N91)/'АЗК CL-m'!N92</f>
        <v>-3.5391803749375967E-16</v>
      </c>
      <c r="P91" s="142">
        <f>('АЗК CL-m'!O92-'АЗК S-m'!O91)/'АЗК CL-m'!O92</f>
        <v>-4.0206366643611813E-4</v>
      </c>
      <c r="Q91" s="142">
        <f>('АЗК CL-m'!P92-'АЗК S-m'!P91)/'АЗК CL-m'!P92</f>
        <v>-1.6194745878747983E-16</v>
      </c>
      <c r="R91" s="142">
        <f>('АЗК CL-m'!Q92-'АЗК S-m'!Q91)/'АЗК CL-m'!Q92</f>
        <v>0</v>
      </c>
      <c r="S91" s="142">
        <f>('АЗК CL-m'!R92-'АЗК S-m'!R91)/'АЗК CL-m'!R92</f>
        <v>0</v>
      </c>
      <c r="T91" s="142">
        <f>('АЗК CL-m'!S92-'АЗК S-m'!S91)/'АЗК CL-m'!S92</f>
        <v>-1.0921386468393781E-4</v>
      </c>
    </row>
    <row r="92" spans="1:20" x14ac:dyDescent="0.25">
      <c r="A92" s="126" t="str">
        <f>'АЗК S-m'!A92</f>
        <v>АЗК 20 МОГИЛЕВ ОНП</v>
      </c>
      <c r="B92" t="str">
        <f>'АЗК CL-m'!A93</f>
        <v>АЗК 20 МогилевОНП</v>
      </c>
      <c r="C92" s="142">
        <f>('АЗК CL-m'!B93-'АЗК S-m'!B92)/'АЗК CL-m'!B93</f>
        <v>-5.4224868671346555E-4</v>
      </c>
      <c r="D92" s="142">
        <f>('АЗК CL-m'!C93-'АЗК S-m'!C92)/'АЗК CL-m'!C93</f>
        <v>-8.3805361801596084E-4</v>
      </c>
      <c r="E92" s="142">
        <f>('АЗК CL-m'!D93-'АЗК S-m'!D92)/'АЗК CL-m'!D93</f>
        <v>-6.5772891665571336E-4</v>
      </c>
      <c r="F92" s="142">
        <f>('АЗК CL-m'!E93-'АЗК S-m'!E92)/'АЗК CL-m'!E93</f>
        <v>-1.1206464176497539E-3</v>
      </c>
      <c r="G92" s="142">
        <f>('АЗК CL-m'!F93-'АЗК S-m'!F92)/'АЗК CL-m'!F93</f>
        <v>-8.3786551425142554E-4</v>
      </c>
      <c r="H92" s="142">
        <f>('АЗК CL-m'!G93-'АЗК S-m'!G92)/'АЗК CL-m'!G93</f>
        <v>-8.0479171580913171E-4</v>
      </c>
      <c r="I92" s="142">
        <f>('АЗК CL-m'!H93-'АЗК S-m'!H92)/'АЗК CL-m'!H93</f>
        <v>-9.6436835472600005E-4</v>
      </c>
      <c r="J92" s="142">
        <f>('АЗК CL-m'!I93-'АЗК S-m'!I92)/'АЗК CL-m'!I93</f>
        <v>-8.5969579100451628E-4</v>
      </c>
      <c r="K92" s="142">
        <f>('АЗК CL-m'!J93-'АЗК S-m'!J92)/'АЗК CL-m'!J93</f>
        <v>-1.0276216951761224E-3</v>
      </c>
      <c r="L92" s="142">
        <f>('АЗК CL-m'!K93-'АЗК S-m'!K92)/'АЗК CL-m'!K93</f>
        <v>-1.2038686634505576E-3</v>
      </c>
      <c r="M92" s="142">
        <f>('АЗК CL-m'!L93-'АЗК S-m'!L92)/'АЗК CL-m'!L93</f>
        <v>-5.53287603402635E-4</v>
      </c>
      <c r="N92" s="142">
        <f>('АЗК CL-m'!M93-'АЗК S-m'!M92)/'АЗК CL-m'!M93</f>
        <v>-7.1673657569848166E-4</v>
      </c>
      <c r="O92" s="142">
        <f>('АЗК CL-m'!N93-'АЗК S-m'!N92)/'АЗК CL-m'!N93</f>
        <v>-9.2458926839288297E-4</v>
      </c>
      <c r="P92" s="142">
        <f>('АЗК CL-m'!O93-'АЗК S-m'!O92)/'АЗК CL-m'!O93</f>
        <v>-5.9662793524272568E-4</v>
      </c>
      <c r="Q92" s="142">
        <f>('АЗК CL-m'!P93-'АЗК S-m'!P92)/'АЗК CL-m'!P93</f>
        <v>-8.5138257526915428E-4</v>
      </c>
      <c r="R92" s="142">
        <f>('АЗК CL-m'!Q93-'АЗК S-m'!Q92)/'АЗК CL-m'!Q93</f>
        <v>-3.0777031635269156E-4</v>
      </c>
      <c r="S92" s="142">
        <f>('АЗК CL-m'!R93-'АЗК S-m'!R92)/'АЗК CL-m'!R93</f>
        <v>-2.1866142834888525E-3</v>
      </c>
      <c r="T92" s="142">
        <f>('АЗК CL-m'!S93-'АЗК S-m'!S92)/'АЗК CL-m'!S93</f>
        <v>-8.8370454074418448E-4</v>
      </c>
    </row>
    <row r="93" spans="1:20" x14ac:dyDescent="0.25">
      <c r="A93" s="126" t="str">
        <f>'АЗК S-m'!A93</f>
        <v>АЗК 21 БРЕСТ ОНП</v>
      </c>
      <c r="B93" t="str">
        <f>'АЗК CL-m'!A94</f>
        <v>АЗК 21 БрестОНП</v>
      </c>
      <c r="C93" s="142">
        <f>('АЗК CL-m'!B94-'АЗК S-m'!B93)/'АЗК CL-m'!B94</f>
        <v>8.3471104785351344E-16</v>
      </c>
      <c r="D93" s="142">
        <f>('АЗК CL-m'!C94-'АЗК S-m'!C93)/'АЗК CL-m'!C94</f>
        <v>8.2207329861550638E-16</v>
      </c>
      <c r="E93" s="142">
        <f>('АЗК CL-m'!D94-'АЗК S-m'!D93)/'АЗК CL-m'!D94</f>
        <v>0</v>
      </c>
      <c r="F93" s="142">
        <f>('АЗК CL-m'!E94-'АЗК S-m'!E93)/'АЗК CL-m'!E94</f>
        <v>6.9752142754817503E-16</v>
      </c>
      <c r="G93" s="142">
        <f>('АЗК CL-m'!F94-'АЗК S-m'!F93)/'АЗК CL-m'!F94</f>
        <v>-5.5332724525809619E-5</v>
      </c>
      <c r="H93" s="142">
        <f>('АЗК CL-m'!G94-'АЗК S-m'!G93)/'АЗК CL-m'!G94</f>
        <v>-2.4440338932952649E-4</v>
      </c>
      <c r="I93" s="142">
        <f>('АЗК CL-m'!H94-'АЗК S-m'!H93)/'АЗК CL-m'!H94</f>
        <v>1.008898364885045E-3</v>
      </c>
      <c r="J93" s="142">
        <f>('АЗК CL-m'!I94-'АЗК S-m'!I93)/'АЗК CL-m'!I94</f>
        <v>-1.6124307662696192E-4</v>
      </c>
      <c r="K93" s="142">
        <f>('АЗК CL-m'!J94-'АЗК S-m'!J93)/'АЗК CL-m'!J94</f>
        <v>-1.1188924486517277E-4</v>
      </c>
      <c r="L93" s="142">
        <f>('АЗК CL-m'!K94-'АЗК S-m'!K93)/'АЗК CL-m'!K94</f>
        <v>-5.7318004588806747E-5</v>
      </c>
      <c r="M93" s="142">
        <f>('АЗК CL-m'!L94-'АЗК S-m'!L93)/'АЗК CL-m'!L94</f>
        <v>-2.6052899331851159E-4</v>
      </c>
      <c r="N93" s="142">
        <f>('АЗК CL-m'!M94-'АЗК S-m'!M93)/'АЗК CL-m'!M94</f>
        <v>-1.3693475899015595E-4</v>
      </c>
      <c r="O93" s="142">
        <f>('АЗК CL-m'!N94-'АЗК S-m'!N93)/'АЗК CL-m'!N94</f>
        <v>-5.06550938351341E-4</v>
      </c>
      <c r="P93" s="142">
        <f>('АЗК CL-m'!O94-'АЗК S-m'!O93)/'АЗК CL-m'!O94</f>
        <v>-1.3379949076050129E-4</v>
      </c>
      <c r="Q93" s="142">
        <f>('АЗК CL-m'!P94-'АЗК S-m'!P93)/'АЗК CL-m'!P94</f>
        <v>-4.3936321858513444E-4</v>
      </c>
      <c r="R93" s="142">
        <f>('АЗК CL-m'!Q94-'АЗК S-m'!Q93)/'АЗК CL-m'!Q94</f>
        <v>-2.9544193948415482E-4</v>
      </c>
      <c r="S93" s="142">
        <f>('АЗК CL-m'!R94-'АЗК S-m'!R93)/'АЗК CL-m'!R94</f>
        <v>5.0275069415781575E-16</v>
      </c>
      <c r="T93" s="142">
        <f>('АЗК CL-m'!S94-'АЗК S-m'!S93)/'АЗК CL-m'!S94</f>
        <v>-8.1384545121425449E-5</v>
      </c>
    </row>
    <row r="94" spans="1:20" x14ac:dyDescent="0.25">
      <c r="A94" s="126" t="str">
        <f>'АЗК S-m'!A94</f>
        <v>АЗК 21 ВИТЕБСК ОНП</v>
      </c>
      <c r="B94" t="str">
        <f>'АЗК CL-m'!A95</f>
        <v>АЗК 21 ВитебскОНП</v>
      </c>
      <c r="C94" s="142">
        <f>('АЗК CL-m'!B95-'АЗК S-m'!B94)/'АЗК CL-m'!B95</f>
        <v>-5.6651054768993428E-5</v>
      </c>
      <c r="D94" s="142">
        <f>('АЗК CL-m'!C95-'АЗК S-m'!C94)/'АЗК CL-m'!C95</f>
        <v>-3.0085738649264569E-4</v>
      </c>
      <c r="E94" s="142">
        <f>('АЗК CL-m'!D95-'АЗК S-m'!D94)/'АЗК CL-m'!D95</f>
        <v>-4.3310845620452389E-4</v>
      </c>
      <c r="F94" s="142">
        <f>('АЗК CL-m'!E95-'АЗК S-m'!E94)/'АЗК CL-m'!E95</f>
        <v>-1.0286431396931671E-4</v>
      </c>
      <c r="G94" s="142">
        <f>('АЗК CL-m'!F95-'АЗК S-m'!F94)/'АЗК CL-m'!F95</f>
        <v>-4.9263796470929864E-4</v>
      </c>
      <c r="H94" s="142">
        <f>('АЗК CL-m'!G95-'АЗК S-m'!G94)/'АЗК CL-m'!G95</f>
        <v>-3.9605762103173012E-4</v>
      </c>
      <c r="I94" s="142">
        <f>('АЗК CL-m'!H95-'АЗК S-m'!H94)/'АЗК CL-m'!H95</f>
        <v>-2.0986569473179572E-4</v>
      </c>
      <c r="J94" s="142">
        <f>('АЗК CL-m'!I95-'АЗК S-m'!I94)/'АЗК CL-m'!I95</f>
        <v>-2.2985883908950547E-4</v>
      </c>
      <c r="K94" s="142">
        <f>('АЗК CL-m'!J95-'АЗК S-m'!J94)/'АЗК CL-m'!J95</f>
        <v>-3.7755189267554042E-4</v>
      </c>
      <c r="L94" s="142">
        <f>('АЗК CL-m'!K95-'АЗК S-m'!K94)/'АЗК CL-m'!K95</f>
        <v>-5.4194722461437988E-5</v>
      </c>
      <c r="M94" s="142">
        <f>('АЗК CL-m'!L95-'АЗК S-m'!L94)/'АЗК CL-m'!L95</f>
        <v>-4.7719381922020812E-5</v>
      </c>
      <c r="N94" s="142">
        <f>('АЗК CL-m'!M95-'АЗК S-m'!M94)/'АЗК CL-m'!M95</f>
        <v>-1.0508139884652467E-4</v>
      </c>
      <c r="O94" s="142">
        <f>('АЗК CL-m'!N95-'АЗК S-m'!N94)/'АЗК CL-m'!N95</f>
        <v>-8.9062941061100108E-5</v>
      </c>
      <c r="P94" s="142">
        <f>('АЗК CL-m'!O95-'АЗК S-m'!O94)/'АЗК CL-m'!O95</f>
        <v>-7.7663585268245467E-5</v>
      </c>
      <c r="Q94" s="142">
        <f>('АЗК CL-m'!P95-'АЗК S-m'!P94)/'АЗК CL-m'!P95</f>
        <v>-1.3318263516344492E-4</v>
      </c>
      <c r="R94" s="142">
        <f>('АЗК CL-m'!Q95-'АЗК S-m'!Q94)/'АЗК CL-m'!Q95</f>
        <v>-1.2518286222747304E-4</v>
      </c>
      <c r="S94" s="142">
        <f>('АЗК CL-m'!R95-'АЗК S-m'!R94)/'АЗК CL-m'!R95</f>
        <v>-3.418262423476188E-4</v>
      </c>
      <c r="T94" s="142">
        <f>('АЗК CL-m'!S95-'АЗК S-m'!S94)/'АЗК CL-m'!S95</f>
        <v>-2.1463093087007384E-4</v>
      </c>
    </row>
    <row r="95" spans="1:20" x14ac:dyDescent="0.25">
      <c r="A95" s="126" t="str">
        <f>'АЗК S-m'!A95</f>
        <v>АЗК 21 ГОМЕЛЬ ОНП</v>
      </c>
      <c r="B95" t="str">
        <f>'АЗК CL-m'!A96</f>
        <v>АЗК 21 ГомельОНП</v>
      </c>
      <c r="C95" s="142">
        <f>('АЗК CL-m'!B96-'АЗК S-m'!B95)/'АЗК CL-m'!B96</f>
        <v>8.2820680260597329E-16</v>
      </c>
      <c r="D95" s="142">
        <f>('АЗК CL-m'!C96-'АЗК S-m'!C95)/'АЗК CL-m'!C96</f>
        <v>-3.5070609523771726E-16</v>
      </c>
      <c r="E95" s="142">
        <f>('АЗК CL-m'!D96-'АЗК S-m'!D95)/'АЗК CL-m'!D96</f>
        <v>-1.0886274669496825E-15</v>
      </c>
      <c r="F95" s="142">
        <f>('АЗК CL-m'!E96-'АЗК S-m'!E95)/'АЗК CL-m'!E96</f>
        <v>-3.3373964719609261E-16</v>
      </c>
      <c r="G95" s="142">
        <f>('АЗК CL-m'!F96-'АЗК S-m'!F95)/'АЗК CL-m'!F96</f>
        <v>0</v>
      </c>
      <c r="H95" s="142">
        <f>('АЗК CL-m'!G96-'АЗК S-m'!G95)/'АЗК CL-m'!G96</f>
        <v>8.6784495924801267E-5</v>
      </c>
      <c r="I95" s="142">
        <f>('АЗК CL-m'!H96-'АЗК S-m'!H95)/'АЗК CL-m'!H96</f>
        <v>-9.9284540790234804E-16</v>
      </c>
      <c r="J95" s="142">
        <f>('АЗК CL-m'!I96-'АЗК S-m'!I95)/'АЗК CL-m'!I96</f>
        <v>-6.117949677531798E-16</v>
      </c>
      <c r="K95" s="142">
        <f>('АЗК CL-m'!J96-'АЗК S-m'!J95)/'АЗК CL-m'!J96</f>
        <v>1.9029391706646526E-16</v>
      </c>
      <c r="L95" s="142">
        <f>('АЗК CL-m'!K96-'АЗК S-m'!K95)/'АЗК CL-m'!K96</f>
        <v>-1.8563275764179269E-16</v>
      </c>
      <c r="M95" s="142">
        <f>('АЗК CL-m'!L96-'АЗК S-m'!L95)/'АЗК CL-m'!L96</f>
        <v>-9.4061351084407785E-6</v>
      </c>
      <c r="N95" s="142">
        <f>('АЗК CL-m'!M96-'АЗК S-m'!M95)/'АЗК CL-m'!M96</f>
        <v>-1.0984197944536454E-4</v>
      </c>
      <c r="O95" s="142">
        <f>('АЗК CL-m'!N96-'АЗК S-m'!N95)/'АЗК CL-m'!N96</f>
        <v>-2.1076049370877815E-4</v>
      </c>
      <c r="P95" s="142">
        <f>('АЗК CL-m'!O96-'АЗК S-m'!O95)/'АЗК CL-m'!O96</f>
        <v>-3.6914626767252837E-5</v>
      </c>
      <c r="Q95" s="142">
        <f>('АЗК CL-m'!P96-'АЗК S-m'!P95)/'АЗК CL-m'!P96</f>
        <v>-4.6288646881078713E-5</v>
      </c>
      <c r="R95" s="142">
        <f>('АЗК CL-m'!Q96-'АЗК S-m'!Q95)/'АЗК CL-m'!Q96</f>
        <v>-7.8507965535792878E-5</v>
      </c>
      <c r="S95" s="142">
        <f>('АЗК CL-m'!R96-'АЗК S-m'!R95)/'АЗК CL-m'!R96</f>
        <v>-7.157876058882609E-5</v>
      </c>
      <c r="T95" s="142">
        <f>('АЗК CL-m'!S96-'АЗК S-m'!S95)/'АЗК CL-m'!S96</f>
        <v>-2.6677226390186507E-5</v>
      </c>
    </row>
    <row r="96" spans="1:20" x14ac:dyDescent="0.25">
      <c r="A96" s="126" t="str">
        <f>'АЗК S-m'!A96</f>
        <v>АЗК 21 ГРОДНО ОНП</v>
      </c>
      <c r="B96" t="str">
        <f>'АЗК CL-m'!A97</f>
        <v>АЗК 21 ГродноОНП</v>
      </c>
      <c r="C96" s="142">
        <f>('АЗК CL-m'!B97-'АЗК S-m'!B96)/'АЗК CL-m'!B97</f>
        <v>6.4554607999560479E-16</v>
      </c>
      <c r="D96" s="142">
        <f>('АЗК CL-m'!C97-'АЗК S-m'!C96)/'АЗК CL-m'!C97</f>
        <v>4.2354110684715718E-16</v>
      </c>
      <c r="E96" s="142">
        <f>('АЗК CL-m'!D97-'АЗК S-m'!D96)/'АЗК CL-m'!D97</f>
        <v>2.5719941361597709E-16</v>
      </c>
      <c r="F96" s="142">
        <f>('АЗК CL-m'!E97-'АЗК S-m'!E96)/'АЗК CL-m'!E97</f>
        <v>1.251838684554092E-16</v>
      </c>
      <c r="G96" s="142">
        <f>('АЗК CL-m'!F97-'АЗК S-m'!F96)/'АЗК CL-m'!F97</f>
        <v>3.9545233224322461E-16</v>
      </c>
      <c r="H96" s="142">
        <f>('АЗК CL-m'!G97-'АЗК S-m'!G96)/'АЗК CL-m'!G97</f>
        <v>-2.7090700206372979E-16</v>
      </c>
      <c r="I96" s="142">
        <f>('АЗК CL-m'!H97-'АЗК S-m'!H96)/'АЗК CL-m'!H97</f>
        <v>4.8361468705914167E-4</v>
      </c>
      <c r="J96" s="142">
        <f>('АЗК CL-m'!I97-'АЗК S-m'!I96)/'АЗК CL-m'!I97</f>
        <v>-2.7838661426194691E-16</v>
      </c>
      <c r="K96" s="142">
        <f>('АЗК CL-m'!J97-'АЗК S-m'!J96)/'АЗК CL-m'!J97</f>
        <v>0</v>
      </c>
      <c r="L96" s="142">
        <f>('АЗК CL-m'!K97-'АЗК S-m'!K96)/'АЗК CL-m'!K97</f>
        <v>-6.8693601848425978E-16</v>
      </c>
      <c r="M96" s="142">
        <f>('АЗК CL-m'!L97-'АЗК S-m'!L96)/'АЗК CL-m'!L97</f>
        <v>-8.9504655264783534E-16</v>
      </c>
      <c r="N96" s="142">
        <f>('АЗК CL-m'!M97-'АЗК S-m'!M96)/'АЗК CL-m'!M97</f>
        <v>4.4613606508887327E-16</v>
      </c>
      <c r="O96" s="142">
        <f>('АЗК CL-m'!N97-'АЗК S-m'!N96)/'АЗК CL-m'!N97</f>
        <v>3.2423065603709263E-16</v>
      </c>
      <c r="P96" s="142">
        <f>('АЗК CL-m'!O97-'АЗК S-m'!O96)/'АЗК CL-m'!O97</f>
        <v>-9.9444470002347925E-16</v>
      </c>
      <c r="Q96" s="142">
        <f>('АЗК CL-m'!P97-'АЗК S-m'!P96)/'АЗК CL-m'!P97</f>
        <v>1.6920907903354597E-15</v>
      </c>
      <c r="R96" s="142">
        <f>('АЗК CL-m'!Q97-'АЗК S-m'!Q96)/'АЗК CL-m'!Q97</f>
        <v>2.0212882013894906E-16</v>
      </c>
      <c r="S96" s="142">
        <f>('АЗК CL-m'!R97-'АЗК S-m'!R96)/'АЗК CL-m'!R97</f>
        <v>9.4613471473578543E-16</v>
      </c>
      <c r="T96" s="142">
        <f>('АЗК CL-m'!S97-'АЗК S-m'!S96)/'АЗК CL-m'!S97</f>
        <v>2.9705714325626032E-5</v>
      </c>
    </row>
    <row r="97" spans="1:20" x14ac:dyDescent="0.25">
      <c r="A97" s="126" t="str">
        <f>'АЗК S-m'!A97</f>
        <v>АЗК 21 МАЗ</v>
      </c>
      <c r="B97" t="str">
        <f>'АЗК CL-m'!A98</f>
        <v>АЗК 21 МАЗ</v>
      </c>
      <c r="C97" s="142">
        <f>('АЗК CL-m'!B98-'АЗК S-m'!B97)/'АЗК CL-m'!B98</f>
        <v>1.3413206764219751E-3</v>
      </c>
      <c r="D97" s="142">
        <f>('АЗК CL-m'!C98-'АЗК S-m'!C97)/'АЗК CL-m'!C98</f>
        <v>3.9663793817567387E-5</v>
      </c>
      <c r="E97" s="142">
        <f>('АЗК CL-m'!D98-'АЗК S-m'!D97)/'АЗК CL-m'!D98</f>
        <v>2.0920512827259566E-4</v>
      </c>
      <c r="F97" s="142">
        <f>('АЗК CL-m'!E98-'АЗК S-m'!E97)/'АЗК CL-m'!E98</f>
        <v>1.852267663431815E-3</v>
      </c>
      <c r="G97" s="142">
        <f>('АЗК CL-m'!F98-'АЗК S-m'!F97)/'АЗК CL-m'!F98</f>
        <v>1.1065562209193423E-4</v>
      </c>
      <c r="H97" s="142">
        <f>('АЗК CL-m'!G98-'АЗК S-m'!G97)/'АЗК CL-m'!G98</f>
        <v>6.2976586226079036E-6</v>
      </c>
      <c r="I97" s="142">
        <f>('АЗК CL-m'!H98-'АЗК S-m'!H97)/'АЗК CL-m'!H98</f>
        <v>6.0569293758759507E-5</v>
      </c>
      <c r="J97" s="142">
        <f>('АЗК CL-m'!I98-'АЗК S-m'!I97)/'АЗК CL-m'!I98</f>
        <v>5.3579238350679976E-5</v>
      </c>
      <c r="K97" s="142">
        <f>('АЗК CL-m'!J98-'АЗК S-m'!J97)/'АЗК CL-m'!J98</f>
        <v>4.2063769062718037E-5</v>
      </c>
      <c r="L97" s="142">
        <f>('АЗК CL-m'!K98-'АЗК S-m'!K97)/'АЗК CL-m'!K98</f>
        <v>8.8107530417499916E-6</v>
      </c>
      <c r="M97" s="142">
        <f>('АЗК CL-m'!L98-'АЗК S-m'!L97)/'АЗК CL-m'!L98</f>
        <v>1.0220906259188856E-4</v>
      </c>
      <c r="N97" s="142">
        <f>('АЗК CL-m'!M98-'АЗК S-m'!M97)/'АЗК CL-m'!M98</f>
        <v>9.9247879714070348E-6</v>
      </c>
      <c r="O97" s="142">
        <f>('АЗК CL-m'!N98-'АЗК S-m'!N97)/'АЗК CL-m'!N98</f>
        <v>1.12292355984854E-5</v>
      </c>
      <c r="P97" s="142">
        <f>('АЗК CL-m'!O98-'АЗК S-m'!O97)/'АЗК CL-m'!O98</f>
        <v>3.3897222416398908E-5</v>
      </c>
      <c r="Q97" s="142">
        <f>('АЗК CL-m'!P98-'АЗК S-m'!P97)/'АЗК CL-m'!P98</f>
        <v>1.0252675127397619E-5</v>
      </c>
      <c r="R97" s="142">
        <f>('АЗК CL-m'!Q98-'АЗК S-m'!Q97)/'АЗК CL-m'!Q98</f>
        <v>-5.6862732396382316E-5</v>
      </c>
      <c r="S97" s="142">
        <f>('АЗК CL-m'!R98-'АЗК S-m'!R97)/'АЗК CL-m'!R98</f>
        <v>4.3723506287181546E-5</v>
      </c>
      <c r="T97" s="142">
        <f>('АЗК CL-m'!S98-'АЗК S-m'!S97)/'АЗК CL-m'!S98</f>
        <v>2.1212086373229488E-4</v>
      </c>
    </row>
    <row r="98" spans="1:20" x14ac:dyDescent="0.25">
      <c r="A98" s="126" t="str">
        <f>'АЗК S-m'!A98</f>
        <v>АЗК 21 МИНСК ОНП</v>
      </c>
      <c r="B98" t="str">
        <f>'АЗК CL-m'!A99</f>
        <v>АЗК 21 МинскОНП</v>
      </c>
      <c r="C98" s="142">
        <f>('АЗК CL-m'!B99-'АЗК S-m'!B98)/'АЗК CL-m'!B99</f>
        <v>-2.2086386700541225E-4</v>
      </c>
      <c r="D98" s="142">
        <f>('АЗК CL-m'!C99-'АЗК S-m'!C98)/'АЗК CL-m'!C99</f>
        <v>-5.5405749301421768E-5</v>
      </c>
      <c r="E98" s="142">
        <f>('АЗК CL-m'!D99-'АЗК S-m'!D98)/'АЗК CL-m'!D99</f>
        <v>-5.4703944803786105E-5</v>
      </c>
      <c r="F98" s="142">
        <f>('АЗК CL-m'!E99-'АЗК S-m'!E98)/'АЗК CL-m'!E99</f>
        <v>-1.2842798139648705E-4</v>
      </c>
      <c r="G98" s="142">
        <f>('АЗК CL-m'!F99-'АЗК S-m'!F98)/'АЗК CL-m'!F99</f>
        <v>-5.1694596252049453E-5</v>
      </c>
      <c r="H98" s="142">
        <f>('АЗК CL-m'!G99-'АЗК S-m'!G98)/'АЗК CL-m'!G99</f>
        <v>-1.1762054774511244E-4</v>
      </c>
      <c r="I98" s="142">
        <f>('АЗК CL-m'!H99-'АЗК S-m'!H98)/'АЗК CL-m'!H99</f>
        <v>-2.1768025798857992E-4</v>
      </c>
      <c r="J98" s="142">
        <f>('АЗК CL-m'!I99-'АЗК S-m'!I98)/'АЗК CL-m'!I99</f>
        <v>-4.7294080235209954E-5</v>
      </c>
      <c r="K98" s="142">
        <f>('АЗК CL-m'!J99-'АЗК S-m'!J98)/'АЗК CL-m'!J99</f>
        <v>-1.9300945488945565E-4</v>
      </c>
      <c r="L98" s="142">
        <f>('АЗК CL-m'!K99-'АЗК S-m'!K98)/'АЗК CL-m'!K99</f>
        <v>-7.9125993268593499E-5</v>
      </c>
      <c r="M98" s="142">
        <f>('АЗК CL-m'!L99-'АЗК S-m'!L98)/'АЗК CL-m'!L99</f>
        <v>-8.292731629712105E-5</v>
      </c>
      <c r="N98" s="142">
        <f>('АЗК CL-m'!M99-'АЗК S-m'!M98)/'АЗК CL-m'!M99</f>
        <v>-1.3946026923342521E-4</v>
      </c>
      <c r="O98" s="142">
        <f>('АЗК CL-m'!N99-'АЗК S-m'!N98)/'АЗК CL-m'!N99</f>
        <v>-1.5311711614301424E-4</v>
      </c>
      <c r="P98" s="142">
        <f>('АЗК CL-m'!O99-'АЗК S-m'!O98)/'АЗК CL-m'!O99</f>
        <v>-1.4265674952449652E-4</v>
      </c>
      <c r="Q98" s="142">
        <f>('АЗК CL-m'!P99-'АЗК S-m'!P98)/'АЗК CL-m'!P99</f>
        <v>-1.7448109018335681E-4</v>
      </c>
      <c r="R98" s="142">
        <f>('АЗК CL-m'!Q99-'АЗК S-m'!Q98)/'АЗК CL-m'!Q99</f>
        <v>0</v>
      </c>
      <c r="S98" s="142">
        <f>('АЗК CL-m'!R99-'АЗК S-m'!R98)/'АЗК CL-m'!R99</f>
        <v>-3.5881912554020892E-5</v>
      </c>
      <c r="T98" s="142">
        <f>('АЗК CL-m'!S99-'АЗК S-m'!S98)/'АЗК CL-m'!S99</f>
        <v>-1.122026423700113E-4</v>
      </c>
    </row>
    <row r="99" spans="1:20" x14ac:dyDescent="0.25">
      <c r="A99" s="126" t="str">
        <f>'АЗК S-m'!A99</f>
        <v>АЗК 21 МОГИЛЕВ ОНП</v>
      </c>
      <c r="B99" t="str">
        <f>'АЗК CL-m'!A100</f>
        <v>АЗК 21 МогилевОНП</v>
      </c>
      <c r="C99" s="142">
        <f>('АЗК CL-m'!B100-'АЗК S-m'!B99)/'АЗК CL-m'!B100</f>
        <v>-2.1874105288289853E-4</v>
      </c>
      <c r="D99" s="142">
        <f>('АЗК CL-m'!C100-'АЗК S-m'!C99)/'АЗК CL-m'!C100</f>
        <v>-1.0825279821257677E-4</v>
      </c>
      <c r="E99" s="142">
        <f>('АЗК CL-m'!D100-'АЗК S-m'!D99)/'АЗК CL-m'!D100</f>
        <v>-2.150877426786606E-4</v>
      </c>
      <c r="F99" s="142">
        <f>('АЗК CL-m'!E100-'АЗК S-m'!E99)/'АЗК CL-m'!E100</f>
        <v>4.6386555242656326E-16</v>
      </c>
      <c r="G99" s="142">
        <f>('АЗК CL-m'!F100-'АЗК S-m'!F99)/'АЗК CL-m'!F100</f>
        <v>-9.6697275161150524E-5</v>
      </c>
      <c r="H99" s="142">
        <f>('АЗК CL-m'!G100-'АЗК S-m'!G99)/'АЗК CL-m'!G100</f>
        <v>-1.3495274831946716E-4</v>
      </c>
      <c r="I99" s="142">
        <f>('АЗК CL-m'!H100-'АЗК S-m'!H99)/'АЗК CL-m'!H100</f>
        <v>0</v>
      </c>
      <c r="J99" s="142">
        <f>('АЗК CL-m'!I100-'АЗК S-m'!I99)/'АЗК CL-m'!I100</f>
        <v>-3.6840582356969498E-5</v>
      </c>
      <c r="K99" s="142">
        <f>('АЗК CL-m'!J100-'АЗК S-m'!J99)/'АЗК CL-m'!J100</f>
        <v>-2.4144843120281614E-4</v>
      </c>
      <c r="L99" s="142">
        <f>('АЗК CL-m'!K100-'АЗК S-m'!K99)/'АЗК CL-m'!K100</f>
        <v>-3.5012707278522803E-4</v>
      </c>
      <c r="M99" s="142">
        <f>('АЗК CL-m'!L100-'АЗК S-m'!L99)/'АЗК CL-m'!L100</f>
        <v>-2.3481165089234989E-4</v>
      </c>
      <c r="N99" s="142">
        <f>('АЗК CL-m'!M100-'АЗК S-m'!M99)/'АЗК CL-m'!M100</f>
        <v>-2.619809600471925E-4</v>
      </c>
      <c r="O99" s="142">
        <f>('АЗК CL-m'!N100-'АЗК S-m'!N99)/'АЗК CL-m'!N100</f>
        <v>-3.036707466803403E-4</v>
      </c>
      <c r="P99" s="142">
        <f>('АЗК CL-m'!O100-'АЗК S-m'!O99)/'АЗК CL-m'!O100</f>
        <v>-1.331692798788116E-4</v>
      </c>
      <c r="Q99" s="142">
        <f>('АЗК CL-m'!P100-'АЗК S-m'!P99)/'АЗК CL-m'!P100</f>
        <v>-1.8850418535842754E-5</v>
      </c>
      <c r="R99" s="142">
        <f>('АЗК CL-m'!Q100-'АЗК S-m'!Q99)/'АЗК CL-m'!Q100</f>
        <v>-4.0183554091429197E-5</v>
      </c>
      <c r="S99" s="142">
        <f>('АЗК CL-m'!R100-'АЗК S-m'!R99)/'АЗК CL-m'!R100</f>
        <v>-2.5119407048756814E-4</v>
      </c>
      <c r="T99" s="142">
        <f>('АЗК CL-m'!S100-'АЗК S-m'!S99)/'АЗК CL-m'!S100</f>
        <v>-1.5352783333771034E-4</v>
      </c>
    </row>
    <row r="100" spans="1:20" x14ac:dyDescent="0.25">
      <c r="A100" s="126" t="str">
        <f>'АЗК S-m'!A100</f>
        <v>АЗК 22 БРЕСТ ОНП</v>
      </c>
      <c r="B100" t="str">
        <f>'АЗК CL-m'!A101</f>
        <v>АЗК 22 БрестОНП</v>
      </c>
      <c r="C100" s="142">
        <f>('АЗК CL-m'!B101-'АЗК S-m'!B100)/'АЗК CL-m'!B101</f>
        <v>-1.0697957549447076E-3</v>
      </c>
      <c r="D100" s="142">
        <f>('АЗК CL-m'!C101-'АЗК S-m'!C100)/'АЗК CL-m'!C101</f>
        <v>-1.4688282923029229E-3</v>
      </c>
      <c r="E100" s="142">
        <f>('АЗК CL-m'!D101-'АЗК S-m'!D100)/'АЗК CL-m'!D101</f>
        <v>-8.0296528196001707E-4</v>
      </c>
      <c r="F100" s="142">
        <f>('АЗК CL-m'!E101-'АЗК S-m'!E100)/'АЗК CL-m'!E101</f>
        <v>-1.0505695175453415E-3</v>
      </c>
      <c r="G100" s="142">
        <f>('АЗК CL-m'!F101-'АЗК S-m'!F100)/'АЗК CL-m'!F101</f>
        <v>-1.4851092236958961E-3</v>
      </c>
      <c r="H100" s="142">
        <f>('АЗК CL-m'!G101-'АЗК S-m'!G100)/'АЗК CL-m'!G101</f>
        <v>-1.4256335189148147E-3</v>
      </c>
      <c r="I100" s="142">
        <f>('АЗК CL-m'!H101-'АЗК S-m'!H100)/'АЗК CL-m'!H101</f>
        <v>-1.6875455272632369E-3</v>
      </c>
      <c r="J100" s="142">
        <f>('АЗК CL-m'!I101-'АЗК S-m'!I100)/'АЗК CL-m'!I101</f>
        <v>-2.1984077458196026E-3</v>
      </c>
      <c r="K100" s="142">
        <f>('АЗК CL-m'!J101-'АЗК S-m'!J100)/'АЗК CL-m'!J101</f>
        <v>-2.2588258559271854E-3</v>
      </c>
      <c r="L100" s="142">
        <f>('АЗК CL-m'!K101-'АЗК S-m'!K100)/'АЗК CL-m'!K101</f>
        <v>-1.2341957160268628E-3</v>
      </c>
      <c r="M100" s="142">
        <f>('АЗК CL-m'!L101-'АЗК S-m'!L100)/'АЗК CL-m'!L101</f>
        <v>-1.3633467405414418E-3</v>
      </c>
      <c r="N100" s="142">
        <f>('АЗК CL-m'!M101-'АЗК S-m'!M100)/'АЗК CL-m'!M101</f>
        <v>-1.0494930796333792E-3</v>
      </c>
      <c r="O100" s="142">
        <f>('АЗК CL-m'!N101-'АЗК S-m'!N100)/'АЗК CL-m'!N101</f>
        <v>-1.7806782622973726E-3</v>
      </c>
      <c r="P100" s="142">
        <f>('АЗК CL-m'!O101-'АЗК S-m'!O100)/'АЗК CL-m'!O101</f>
        <v>-1.9722086644791011E-3</v>
      </c>
      <c r="Q100" s="142">
        <f>('АЗК CL-m'!P101-'АЗК S-m'!P100)/'АЗК CL-m'!P101</f>
        <v>-7.368071446670209E-4</v>
      </c>
      <c r="R100" s="142">
        <f>('АЗК CL-m'!Q101-'АЗК S-m'!Q100)/'АЗК CL-m'!Q101</f>
        <v>-1.0311372282181468E-3</v>
      </c>
      <c r="S100" s="142">
        <f>('АЗК CL-m'!R101-'АЗК S-m'!R100)/'АЗК CL-m'!R101</f>
        <v>-1.101681475494963E-3</v>
      </c>
      <c r="T100" s="142">
        <f>('АЗК CL-m'!S101-'АЗК S-m'!S100)/'АЗК CL-m'!S101</f>
        <v>-1.4003503912115591E-3</v>
      </c>
    </row>
    <row r="101" spans="1:20" x14ac:dyDescent="0.25">
      <c r="A101" s="126" t="str">
        <f>'АЗК S-m'!A101</f>
        <v>АЗК 22 ВИТЕБСК ОНП</v>
      </c>
      <c r="B101" t="str">
        <f>'АЗК CL-m'!A102</f>
        <v>АЗК 22 ВитебскОНП</v>
      </c>
      <c r="C101" s="142">
        <f>('АЗК CL-m'!B102-'АЗК S-m'!B101)/'АЗК CL-m'!B102</f>
        <v>-3.683037895932211E-4</v>
      </c>
      <c r="D101" s="142">
        <f>('АЗК CL-m'!C102-'АЗК S-m'!C101)/'АЗК CL-m'!C102</f>
        <v>-1.653517163295708E-4</v>
      </c>
      <c r="E101" s="142">
        <f>('АЗК CL-m'!D102-'АЗК S-m'!D101)/'АЗК CL-m'!D102</f>
        <v>-1.4638111127416339E-4</v>
      </c>
      <c r="F101" s="142">
        <f>('АЗК CL-m'!E102-'АЗК S-m'!E101)/'АЗК CL-m'!E102</f>
        <v>-2.8573279711681003E-4</v>
      </c>
      <c r="G101" s="142">
        <f>('АЗК CL-m'!F102-'АЗК S-m'!F101)/'АЗК CL-m'!F102</f>
        <v>-3.1843081510816453E-4</v>
      </c>
      <c r="H101" s="142">
        <f>('АЗК CL-m'!G102-'АЗК S-m'!G101)/'АЗК CL-m'!G102</f>
        <v>-2.1032713820331989E-4</v>
      </c>
      <c r="I101" s="142">
        <f>('АЗК CL-m'!H102-'АЗК S-m'!H101)/'АЗК CL-m'!H102</f>
        <v>-2.5383204378867609E-4</v>
      </c>
      <c r="J101" s="142">
        <f>('АЗК CL-m'!I102-'АЗК S-m'!I101)/'АЗК CL-m'!I102</f>
        <v>-3.1297122953290413E-4</v>
      </c>
      <c r="K101" s="142">
        <f>('АЗК CL-m'!J102-'АЗК S-m'!J101)/'АЗК CL-m'!J102</f>
        <v>-3.0638559669003565E-4</v>
      </c>
      <c r="L101" s="142">
        <f>('АЗК CL-m'!K102-'АЗК S-m'!K101)/'АЗК CL-m'!K102</f>
        <v>-2.1803679279277542E-4</v>
      </c>
      <c r="M101" s="142">
        <f>('АЗК CL-m'!L102-'АЗК S-m'!L101)/'АЗК CL-m'!L102</f>
        <v>-3.6440845404798078E-4</v>
      </c>
      <c r="N101" s="142">
        <f>('АЗК CL-m'!M102-'АЗК S-m'!M101)/'АЗК CL-m'!M102</f>
        <v>-2.0245256313702309E-4</v>
      </c>
      <c r="O101" s="142">
        <f>('АЗК CL-m'!N102-'АЗК S-m'!N101)/'АЗК CL-m'!N102</f>
        <v>-2.51757544594276E-4</v>
      </c>
      <c r="P101" s="142">
        <f>('АЗК CL-m'!O102-'АЗК S-m'!O101)/'АЗК CL-m'!O102</f>
        <v>-2.7723038777726505E-4</v>
      </c>
      <c r="Q101" s="142">
        <f>('АЗК CL-m'!P102-'АЗК S-m'!P101)/'АЗК CL-m'!P102</f>
        <v>-4.026542768603496E-4</v>
      </c>
      <c r="R101" s="142">
        <f>('АЗК CL-m'!Q102-'АЗК S-m'!Q101)/'АЗК CL-m'!Q102</f>
        <v>-3.0880621447106153E-5</v>
      </c>
      <c r="S101" s="142">
        <f>('АЗК CL-m'!R102-'АЗК S-m'!R101)/'АЗК CL-m'!R102</f>
        <v>-4.8688693136373685E-4</v>
      </c>
      <c r="T101" s="142">
        <f>('АЗК CL-m'!S102-'АЗК S-m'!S101)/'АЗК CL-m'!S102</f>
        <v>-2.7305159229591252E-4</v>
      </c>
    </row>
    <row r="102" spans="1:20" x14ac:dyDescent="0.25">
      <c r="A102" s="126" t="str">
        <f>'АЗК S-m'!A102</f>
        <v>АЗК 22 ГОМЕЛЬ ОНП</v>
      </c>
      <c r="B102" t="str">
        <f>'АЗК CL-m'!A103</f>
        <v>АЗК 22 ГомельОНП</v>
      </c>
      <c r="C102" s="142">
        <f>('АЗК CL-m'!B103-'АЗК S-m'!B102)/'АЗК CL-m'!B103</f>
        <v>-2.7526266710623058E-4</v>
      </c>
      <c r="D102" s="142" t="e">
        <f>('АЗК CL-m'!C103-'АЗК S-m'!C102)/'АЗК CL-m'!C103</f>
        <v>#VALUE!</v>
      </c>
      <c r="E102" s="142" t="e">
        <f>('АЗК CL-m'!D103-'АЗК S-m'!D102)/'АЗК CL-m'!D103</f>
        <v>#VALUE!</v>
      </c>
      <c r="F102" s="142" t="e">
        <f>('АЗК CL-m'!E103-'АЗК S-m'!E102)/'АЗК CL-m'!E103</f>
        <v>#VALUE!</v>
      </c>
      <c r="G102" s="142" t="e">
        <f>('АЗК CL-m'!F103-'АЗК S-m'!F102)/'АЗК CL-m'!F103</f>
        <v>#VALUE!</v>
      </c>
      <c r="H102" s="142">
        <f>('АЗК CL-m'!G103-'АЗК S-m'!G102)/'АЗК CL-m'!G103</f>
        <v>-3.9903240167728948E-4</v>
      </c>
      <c r="I102" s="142">
        <f>('АЗК CL-m'!H103-'АЗК S-m'!H102)/'АЗК CL-m'!H103</f>
        <v>-3.5975483223874879E-16</v>
      </c>
      <c r="J102" s="142">
        <f>('АЗК CL-m'!I103-'АЗК S-m'!I102)/'АЗК CL-m'!I103</f>
        <v>-5.1392011265789431E-16</v>
      </c>
      <c r="K102" s="142">
        <f>('АЗК CL-m'!J103-'АЗК S-m'!J102)/'АЗК CL-m'!J103</f>
        <v>-6.1209246195279159E-5</v>
      </c>
      <c r="L102" s="142">
        <f>('АЗК CL-m'!K103-'АЗК S-m'!K102)/'АЗК CL-m'!K103</f>
        <v>1.2675953011280159E-15</v>
      </c>
      <c r="M102" s="142">
        <f>('АЗК CL-m'!L103-'АЗК S-m'!L102)/'АЗК CL-m'!L103</f>
        <v>-2.8279750417628286E-4</v>
      </c>
      <c r="N102" s="142">
        <f>('АЗК CL-m'!M103-'АЗК S-m'!M102)/'АЗК CL-m'!M103</f>
        <v>8.1677765073896098E-16</v>
      </c>
      <c r="O102" s="142">
        <f>('АЗК CL-m'!N103-'АЗК S-m'!N102)/'АЗК CL-m'!N103</f>
        <v>3.3831999565163386E-16</v>
      </c>
      <c r="P102" s="142">
        <f>('АЗК CL-m'!O103-'АЗК S-m'!O102)/'АЗК CL-m'!O103</f>
        <v>-3.1041143120148169E-16</v>
      </c>
      <c r="Q102" s="142">
        <f>('АЗК CL-m'!P103-'АЗК S-m'!P102)/'АЗК CL-m'!P103</f>
        <v>-3.2709646911002505E-4</v>
      </c>
      <c r="R102" s="142">
        <f>('АЗК CL-m'!Q103-'АЗК S-m'!Q102)/'АЗК CL-m'!Q103</f>
        <v>-2.3377439932263576E-4</v>
      </c>
      <c r="S102" s="142">
        <f>('АЗК CL-m'!R103-'АЗК S-m'!R102)/'АЗК CL-m'!R103</f>
        <v>-1.8242912654949412E-4</v>
      </c>
      <c r="T102" s="142">
        <f>('АЗК CL-m'!S103-'АЗК S-m'!S102)/'АЗК CL-m'!S103</f>
        <v>-1.2663208634582952E-4</v>
      </c>
    </row>
    <row r="103" spans="1:20" x14ac:dyDescent="0.25">
      <c r="A103" s="126" t="str">
        <f>'АЗК S-m'!A103</f>
        <v>АЗК 22 ГРОДНО ОНП</v>
      </c>
      <c r="B103" t="str">
        <f>'АЗК CL-m'!A104</f>
        <v>АЗК 22 ГродноОНП</v>
      </c>
      <c r="C103" s="142">
        <f>('АЗК CL-m'!B104-'АЗК S-m'!B103)/'АЗК CL-m'!B104</f>
        <v>-1.0656275537774963E-15</v>
      </c>
      <c r="D103" s="142">
        <f>('АЗК CL-m'!C104-'АЗК S-m'!C103)/'АЗК CL-m'!C104</f>
        <v>3.5184091892057435E-16</v>
      </c>
      <c r="E103" s="142">
        <f>('АЗК CL-m'!D104-'АЗК S-m'!D103)/'АЗК CL-m'!D104</f>
        <v>-7.9587344588858241E-16</v>
      </c>
      <c r="F103" s="142">
        <f>('АЗК CL-m'!E104-'АЗК S-m'!E103)/'АЗК CL-m'!E104</f>
        <v>5.4822377288490513E-16</v>
      </c>
      <c r="G103" s="142">
        <f>('АЗК CL-m'!F104-'АЗК S-m'!F103)/'АЗК CL-m'!F104</f>
        <v>4.9922552392384142E-16</v>
      </c>
      <c r="H103" s="142">
        <f>('АЗК CL-m'!G104-'АЗК S-m'!G103)/'АЗК CL-m'!G104</f>
        <v>-1.8579561435613812E-16</v>
      </c>
      <c r="I103" s="142">
        <f>('АЗК CL-m'!H104-'АЗК S-m'!H103)/'АЗК CL-m'!H104</f>
        <v>5.3564149117075369E-16</v>
      </c>
      <c r="J103" s="142">
        <f>('АЗК CL-m'!I104-'АЗК S-m'!I103)/'АЗК CL-m'!I104</f>
        <v>-1.7079209554233621E-16</v>
      </c>
      <c r="K103" s="142">
        <f>('АЗК CL-m'!J104-'АЗК S-m'!J103)/'АЗК CL-m'!J104</f>
        <v>-9.0183664318772015E-16</v>
      </c>
      <c r="L103" s="142">
        <f>('АЗК CL-m'!K104-'АЗК S-m'!K103)/'АЗК CL-m'!K104</f>
        <v>1.0053953302735302E-15</v>
      </c>
      <c r="M103" s="142">
        <f>('АЗК CL-m'!L104-'АЗК S-m'!L103)/'АЗК CL-m'!L104</f>
        <v>3.0520431964929896E-5</v>
      </c>
      <c r="N103" s="142">
        <f>('АЗК CL-m'!M104-'АЗК S-m'!M103)/'АЗК CL-m'!M104</f>
        <v>5.7594186833380478E-16</v>
      </c>
      <c r="O103" s="142">
        <f>('АЗК CL-m'!N104-'АЗК S-m'!N103)/'АЗК CL-m'!N104</f>
        <v>3.2759852698640684E-4</v>
      </c>
      <c r="P103" s="142">
        <f>('АЗК CL-m'!O104-'АЗК S-m'!O103)/'АЗК CL-m'!O104</f>
        <v>-8.3486342314668243E-16</v>
      </c>
      <c r="Q103" s="142">
        <f>('АЗК CL-m'!P104-'АЗК S-m'!P103)/'АЗК CL-m'!P104</f>
        <v>7.7692923416311238E-6</v>
      </c>
      <c r="R103" s="142">
        <f>('АЗК CL-m'!Q104-'АЗК S-m'!Q103)/'АЗК CL-m'!Q104</f>
        <v>6.0684100151312222E-16</v>
      </c>
      <c r="S103" s="142">
        <f>('АЗК CL-m'!R104-'АЗК S-m'!R103)/'АЗК CL-m'!R104</f>
        <v>-3.9857760017860659E-16</v>
      </c>
      <c r="T103" s="142">
        <f>('АЗК CL-m'!S104-'АЗК S-m'!S103)/'АЗК CL-m'!S104</f>
        <v>1.9665525471305885E-5</v>
      </c>
    </row>
    <row r="104" spans="1:20" x14ac:dyDescent="0.25">
      <c r="A104" s="126" t="str">
        <f>'АЗК S-m'!A104</f>
        <v>АЗК 22 МАЗ</v>
      </c>
      <c r="B104" t="str">
        <f>'АЗК CL-m'!A105</f>
        <v>АЗК 22 МАЗ</v>
      </c>
      <c r="C104" s="142" t="e">
        <f>('АЗК CL-m'!B105-'АЗК S-m'!B104)/'АЗК CL-m'!B105</f>
        <v>#VALUE!</v>
      </c>
      <c r="D104" s="142">
        <f>('АЗК CL-m'!C105-'АЗК S-m'!C104)/'АЗК CL-m'!C105</f>
        <v>3.0202150037368448E-5</v>
      </c>
      <c r="E104" s="142">
        <f>('АЗК CL-m'!D105-'АЗК S-m'!D104)/'АЗК CL-m'!D105</f>
        <v>4.5814383524095456E-6</v>
      </c>
      <c r="F104" s="142">
        <f>('АЗК CL-m'!E105-'АЗК S-m'!E104)/'АЗК CL-m'!E105</f>
        <v>8.3836410173877761E-5</v>
      </c>
      <c r="G104" s="142">
        <f>('АЗК CL-m'!F105-'АЗК S-m'!F104)/'АЗК CL-m'!F105</f>
        <v>3.2326903559726065E-5</v>
      </c>
      <c r="H104" s="142">
        <f>('АЗК CL-m'!G105-'АЗК S-m'!G104)/'АЗК CL-m'!G105</f>
        <v>1.7969091173047336E-5</v>
      </c>
      <c r="I104" s="142">
        <f>('АЗК CL-m'!H105-'АЗК S-m'!H104)/'АЗК CL-m'!H105</f>
        <v>1.5111477597906405E-5</v>
      </c>
      <c r="J104" s="142">
        <f>('АЗК CL-m'!I105-'АЗК S-m'!I104)/'АЗК CL-m'!I105</f>
        <v>2.8046473462282196E-5</v>
      </c>
      <c r="K104" s="142">
        <f>('АЗК CL-m'!J105-'АЗК S-m'!J104)/'АЗК CL-m'!J105</f>
        <v>3.0019917320374536E-5</v>
      </c>
      <c r="L104" s="142">
        <f>('АЗК CL-m'!K105-'АЗК S-m'!K104)/'АЗК CL-m'!K105</f>
        <v>9.8617550780631303E-6</v>
      </c>
      <c r="M104" s="142">
        <f>('АЗК CL-m'!L105-'АЗК S-m'!L104)/'АЗК CL-m'!L105</f>
        <v>3.5012957420217288E-6</v>
      </c>
      <c r="N104" s="142">
        <f>('АЗК CL-m'!M105-'АЗК S-m'!M104)/'АЗК CL-m'!M105</f>
        <v>2.4759615366915096E-5</v>
      </c>
      <c r="O104" s="142">
        <f>('АЗК CL-m'!N105-'АЗК S-m'!N104)/'АЗК CL-m'!N105</f>
        <v>1.8348378708564378E-4</v>
      </c>
      <c r="P104" s="142">
        <f>('АЗК CL-m'!O105-'АЗК S-m'!O104)/'АЗК CL-m'!O105</f>
        <v>2.4760603327144439E-5</v>
      </c>
      <c r="Q104" s="142">
        <f>('АЗК CL-m'!P105-'АЗК S-m'!P104)/'АЗК CL-m'!P105</f>
        <v>3.4731674242353926E-6</v>
      </c>
      <c r="R104" s="142">
        <f>('АЗК CL-m'!Q105-'АЗК S-m'!Q104)/'АЗК CL-m'!Q105</f>
        <v>6.4167672798526429E-5</v>
      </c>
      <c r="S104" s="142">
        <f>('АЗК CL-m'!R105-'АЗК S-m'!R104)/'АЗК CL-m'!R105</f>
        <v>2.8559782225787492E-5</v>
      </c>
      <c r="T104" s="142">
        <f>('АЗК CL-m'!S105-'АЗК S-m'!S104)/'АЗК CL-m'!S105</f>
        <v>3.7705248547547133E-5</v>
      </c>
    </row>
    <row r="105" spans="1:20" x14ac:dyDescent="0.25">
      <c r="A105" s="126" t="str">
        <f>'АЗК S-m'!A105</f>
        <v>АЗК 22 МИНСК ОНП</v>
      </c>
      <c r="B105" t="str">
        <f>'АЗК CL-m'!A106</f>
        <v>АЗК 22 МинскОНП</v>
      </c>
      <c r="C105" s="142">
        <f>('АЗК CL-m'!B106-'АЗК S-m'!B105)/'АЗК CL-m'!B106</f>
        <v>-2.873918710192357E-4</v>
      </c>
      <c r="D105" s="142">
        <f>('АЗК CL-m'!C106-'АЗК S-m'!C105)/'АЗК CL-m'!C106</f>
        <v>-2.5815527996721498E-4</v>
      </c>
      <c r="E105" s="142">
        <f>('АЗК CL-m'!D106-'АЗК S-m'!D105)/'АЗК CL-m'!D106</f>
        <v>-2.7162265417794598E-4</v>
      </c>
      <c r="F105" s="142">
        <f>('АЗК CL-m'!E106-'АЗК S-m'!E105)/'АЗК CL-m'!E106</f>
        <v>-3.1328445533414245E-4</v>
      </c>
      <c r="G105" s="142">
        <f>('АЗК CL-m'!F106-'АЗК S-m'!F105)/'АЗК CL-m'!F106</f>
        <v>-3.6265960405589009E-4</v>
      </c>
      <c r="H105" s="142">
        <f>('АЗК CL-m'!G106-'АЗК S-m'!G105)/'АЗК CL-m'!G106</f>
        <v>-1.6807805766465506E-4</v>
      </c>
      <c r="I105" s="142">
        <f>('АЗК CL-m'!H106-'АЗК S-m'!H105)/'АЗК CL-m'!H106</f>
        <v>-7.3215260425338612E-5</v>
      </c>
      <c r="J105" s="142">
        <f>('АЗК CL-m'!I106-'АЗК S-m'!I105)/'АЗК CL-m'!I106</f>
        <v>-1.8205834656867171E-4</v>
      </c>
      <c r="K105" s="142">
        <f>('АЗК CL-m'!J106-'АЗК S-m'!J105)/'АЗК CL-m'!J106</f>
        <v>-8.6260341608811392E-5</v>
      </c>
      <c r="L105" s="142">
        <f>('АЗК CL-m'!K106-'АЗК S-m'!K105)/'АЗК CL-m'!K106</f>
        <v>-1.7275449999030459E-4</v>
      </c>
      <c r="M105" s="142">
        <f>('АЗК CL-m'!L106-'АЗК S-m'!L105)/'АЗК CL-m'!L106</f>
        <v>-2.0411423650219598E-4</v>
      </c>
      <c r="N105" s="142">
        <f>('АЗК CL-m'!M106-'АЗК S-m'!M105)/'АЗК CL-m'!M106</f>
        <v>-1.7931173942396309E-4</v>
      </c>
      <c r="O105" s="142">
        <f>('АЗК CL-m'!N106-'АЗК S-m'!N105)/'АЗК CL-m'!N106</f>
        <v>-1.9016984687135751E-4</v>
      </c>
      <c r="P105" s="142">
        <f>('АЗК CL-m'!O106-'АЗК S-m'!O105)/'АЗК CL-m'!O106</f>
        <v>-2.0859445776445402E-4</v>
      </c>
      <c r="Q105" s="142">
        <f>('АЗК CL-m'!P106-'АЗК S-m'!P105)/'АЗК CL-m'!P106</f>
        <v>-1.4822024362903254E-4</v>
      </c>
      <c r="R105" s="142">
        <f>('АЗК CL-m'!Q106-'АЗК S-m'!Q105)/'АЗК CL-m'!Q106</f>
        <v>-8.8520840870717497E-5</v>
      </c>
      <c r="S105" s="142">
        <f>('АЗК CL-m'!R106-'АЗК S-m'!R105)/'АЗК CL-m'!R106</f>
        <v>-2.8952603296057824E-4</v>
      </c>
      <c r="T105" s="142">
        <f>('АЗК CL-m'!S106-'АЗК S-m'!S105)/'АЗК CL-m'!S106</f>
        <v>-2.0328842030011723E-4</v>
      </c>
    </row>
    <row r="106" spans="1:20" x14ac:dyDescent="0.25">
      <c r="A106" s="126" t="str">
        <f>'АЗК S-m'!A106</f>
        <v>АЗК 22 МОГИЛЕВ ОНП</v>
      </c>
      <c r="B106" t="str">
        <f>'АЗК CL-m'!A107</f>
        <v>АЗК 22 МогилевОНП</v>
      </c>
      <c r="C106" s="142">
        <f>('АЗК CL-m'!B107-'АЗК S-m'!B106)/'АЗК CL-m'!B107</f>
        <v>-1.3348383651135366E-2</v>
      </c>
      <c r="D106" s="142">
        <f>('АЗК CL-m'!C107-'АЗК S-m'!C106)/'АЗК CL-m'!C107</f>
        <v>-1.1102212197857973E-2</v>
      </c>
      <c r="E106" s="142">
        <f>('АЗК CL-m'!D107-'АЗК S-m'!D106)/'АЗК CL-m'!D107</f>
        <v>-8.9547016604878075E-3</v>
      </c>
      <c r="F106" s="142">
        <f>('АЗК CL-m'!E107-'АЗК S-m'!E106)/'АЗК CL-m'!E107</f>
        <v>-6.9891726765348473E-3</v>
      </c>
      <c r="G106" s="142">
        <f>('АЗК CL-m'!F107-'АЗК S-m'!F106)/'АЗК CL-m'!F107</f>
        <v>-6.0482253617193185E-3</v>
      </c>
      <c r="H106" s="142">
        <f>('АЗК CL-m'!G107-'АЗК S-m'!G106)/'АЗК CL-m'!G107</f>
        <v>-6.5717297675377028E-3</v>
      </c>
      <c r="I106" s="142">
        <f>('АЗК CL-m'!H107-'АЗК S-m'!H106)/'АЗК CL-m'!H107</f>
        <v>-6.1907367246534445E-3</v>
      </c>
      <c r="J106" s="142">
        <f>('АЗК CL-m'!I107-'АЗК S-m'!I106)/'АЗК CL-m'!I107</f>
        <v>-6.607087222655259E-3</v>
      </c>
      <c r="K106" s="142">
        <f>('АЗК CL-m'!J107-'АЗК S-m'!J106)/'АЗК CL-m'!J107</f>
        <v>-5.504441670898641E-3</v>
      </c>
      <c r="L106" s="142">
        <f>('АЗК CL-m'!K107-'АЗК S-m'!K106)/'АЗК CL-m'!K107</f>
        <v>-5.4250083831533574E-3</v>
      </c>
      <c r="M106" s="142">
        <f>('АЗК CL-m'!L107-'АЗК S-m'!L106)/'АЗК CL-m'!L107</f>
        <v>-4.9903228862612685E-3</v>
      </c>
      <c r="N106" s="142">
        <f>('АЗК CL-m'!M107-'АЗК S-m'!M106)/'АЗК CL-m'!M107</f>
        <v>-5.5201177196365168E-3</v>
      </c>
      <c r="O106" s="142">
        <f>('АЗК CL-m'!N107-'АЗК S-m'!N106)/'АЗК CL-m'!N107</f>
        <v>-4.6525948108123343E-3</v>
      </c>
      <c r="P106" s="142">
        <f>('АЗК CL-m'!O107-'АЗК S-m'!O106)/'АЗК CL-m'!O107</f>
        <v>-6.9359728338766321E-3</v>
      </c>
      <c r="Q106" s="142">
        <f>('АЗК CL-m'!P107-'АЗК S-m'!P106)/'АЗК CL-m'!P107</f>
        <v>-4.843431415887842E-3</v>
      </c>
      <c r="R106" s="142">
        <f>('АЗК CL-m'!Q107-'АЗК S-m'!Q106)/'АЗК CL-m'!Q107</f>
        <v>-5.4520923782945489E-3</v>
      </c>
      <c r="S106" s="142">
        <f>('АЗК CL-m'!R107-'АЗК S-m'!R106)/'АЗК CL-m'!R107</f>
        <v>-5.5210591829806073E-3</v>
      </c>
      <c r="T106" s="142">
        <f>('АЗК CL-m'!S107-'АЗК S-m'!S106)/'АЗК CL-m'!S107</f>
        <v>-6.5981049784487452E-3</v>
      </c>
    </row>
    <row r="107" spans="1:20" x14ac:dyDescent="0.25">
      <c r="A107" s="126" t="str">
        <f>'АЗК S-m'!A107</f>
        <v>АЗК 23 БРЕСТ ОНП</v>
      </c>
      <c r="B107" t="str">
        <f>'АЗК CL-m'!A108</f>
        <v>АЗК 23 БрестОНП</v>
      </c>
      <c r="C107" s="142">
        <f>('АЗК CL-m'!B108-'АЗК S-m'!B107)/'АЗК CL-m'!B108</f>
        <v>-1.085367116210461E-4</v>
      </c>
      <c r="D107" s="142">
        <f>('АЗК CL-m'!C108-'АЗК S-m'!C107)/'АЗК CL-m'!C108</f>
        <v>-8.4310752097746058E-5</v>
      </c>
      <c r="E107" s="142">
        <f>('АЗК CL-m'!D108-'АЗК S-m'!D107)/'АЗК CL-m'!D108</f>
        <v>-3.113060537291212E-5</v>
      </c>
      <c r="F107" s="142">
        <f>('АЗК CL-m'!E108-'АЗК S-m'!E107)/'АЗК CL-m'!E108</f>
        <v>-3.1292453103718131E-5</v>
      </c>
      <c r="G107" s="142">
        <f>('АЗК CL-m'!F108-'АЗК S-m'!F107)/'АЗК CL-m'!F108</f>
        <v>-4.1468120186942155E-5</v>
      </c>
      <c r="H107" s="142">
        <f>('АЗК CL-m'!G108-'АЗК S-m'!G107)/'АЗК CL-m'!G108</f>
        <v>-7.4053434552149717E-6</v>
      </c>
      <c r="I107" s="142">
        <f>('АЗК CL-m'!H108-'АЗК S-m'!H107)/'АЗК CL-m'!H108</f>
        <v>-1.4064520762826248E-5</v>
      </c>
      <c r="J107" s="142">
        <f>('АЗК CL-m'!I108-'АЗК S-m'!I107)/'АЗК CL-m'!I108</f>
        <v>-3.4961167233270309E-5</v>
      </c>
      <c r="K107" s="142">
        <f>('АЗК CL-m'!J108-'АЗК S-m'!J107)/'АЗК CL-m'!J108</f>
        <v>-3.5552276529092025E-5</v>
      </c>
      <c r="L107" s="142">
        <f>('АЗК CL-m'!K108-'АЗК S-m'!K107)/'АЗК CL-m'!K108</f>
        <v>3.5457379095038528E-7</v>
      </c>
      <c r="M107" s="142">
        <f>('АЗК CL-m'!L108-'АЗК S-m'!L107)/'АЗК CL-m'!L108</f>
        <v>-5.7193386683442529E-5</v>
      </c>
      <c r="N107" s="142">
        <f>('АЗК CL-m'!M108-'АЗК S-m'!M107)/'АЗК CL-m'!M108</f>
        <v>-1.2235901325386616E-4</v>
      </c>
      <c r="O107" s="142">
        <f>('АЗК CL-m'!N108-'АЗК S-m'!N107)/'АЗК CL-m'!N108</f>
        <v>-1.736461024790281E-4</v>
      </c>
      <c r="P107" s="142">
        <f>('АЗК CL-m'!O108-'АЗК S-m'!O107)/'АЗК CL-m'!O108</f>
        <v>-5.9835355838342738E-5</v>
      </c>
      <c r="Q107" s="142">
        <f>('АЗК CL-m'!P108-'АЗК S-m'!P107)/'АЗК CL-m'!P108</f>
        <v>4.26764641201622E-5</v>
      </c>
      <c r="R107" s="142">
        <f>('АЗК CL-m'!Q108-'АЗК S-m'!Q107)/'АЗК CL-m'!Q108</f>
        <v>-4.8555589367475584E-5</v>
      </c>
      <c r="S107" s="142">
        <f>('АЗК CL-m'!R108-'АЗК S-m'!R107)/'АЗК CL-m'!R108</f>
        <v>-6.851775867542608E-5</v>
      </c>
      <c r="T107" s="142">
        <f>('АЗК CL-m'!S108-'АЗК S-m'!S107)/'АЗК CL-m'!S108</f>
        <v>-5.0740941662831612E-5</v>
      </c>
    </row>
    <row r="108" spans="1:20" x14ac:dyDescent="0.25">
      <c r="A108" s="126" t="str">
        <f>'АЗК S-m'!A108</f>
        <v>АЗК 23 ВИТЕБСК ОНП</v>
      </c>
      <c r="B108" t="str">
        <f>'АЗК CL-m'!A109</f>
        <v>АЗК 23 ВитебскОНП</v>
      </c>
      <c r="C108" s="142">
        <f>('АЗК CL-m'!B109-'АЗК S-m'!B108)/'АЗК CL-m'!B109</f>
        <v>-3.8734405559099315E-4</v>
      </c>
      <c r="D108" s="142">
        <f>('АЗК CL-m'!C109-'АЗК S-m'!C108)/'АЗК CL-m'!C109</f>
        <v>-4.7464271561795037E-4</v>
      </c>
      <c r="E108" s="142">
        <f>('АЗК CL-m'!D109-'АЗК S-m'!D108)/'АЗК CL-m'!D109</f>
        <v>2.6497150515396826E-4</v>
      </c>
      <c r="F108" s="142">
        <f>('АЗК CL-m'!E109-'АЗК S-m'!E108)/'АЗК CL-m'!E109</f>
        <v>-2.9195296772398254E-4</v>
      </c>
      <c r="G108" s="142">
        <f>('АЗК CL-m'!F109-'АЗК S-m'!F108)/'АЗК CL-m'!F109</f>
        <v>-3.0735412358655638E-4</v>
      </c>
      <c r="H108" s="142">
        <f>('АЗК CL-m'!G109-'АЗК S-m'!G108)/'АЗК CL-m'!G109</f>
        <v>-3.4018259354379827E-4</v>
      </c>
      <c r="I108" s="142">
        <f>('АЗК CL-m'!H109-'АЗК S-m'!H108)/'АЗК CL-m'!H109</f>
        <v>-2.8944963788582587E-4</v>
      </c>
      <c r="J108" s="142">
        <f>('АЗК CL-m'!I109-'АЗК S-m'!I108)/'АЗК CL-m'!I109</f>
        <v>-1.8855803771812747E-4</v>
      </c>
      <c r="K108" s="142">
        <f>('АЗК CL-m'!J109-'АЗК S-m'!J108)/'АЗК CL-m'!J109</f>
        <v>-2.8168301600219845E-4</v>
      </c>
      <c r="L108" s="142">
        <f>('АЗК CL-m'!K109-'АЗК S-m'!K108)/'АЗК CL-m'!K109</f>
        <v>-2.4580120336016164E-4</v>
      </c>
      <c r="M108" s="142">
        <f>('АЗК CL-m'!L109-'АЗК S-m'!L108)/'АЗК CL-m'!L109</f>
        <v>-3.0956043414279377E-4</v>
      </c>
      <c r="N108" s="142">
        <f>('АЗК CL-m'!M109-'АЗК S-m'!M108)/'АЗК CL-m'!M109</f>
        <v>-2.8707877111338763E-4</v>
      </c>
      <c r="O108" s="142">
        <f>('АЗК CL-m'!N109-'АЗК S-m'!N108)/'АЗК CL-m'!N109</f>
        <v>-3.0953684692128214E-4</v>
      </c>
      <c r="P108" s="142">
        <f>('АЗК CL-m'!O109-'АЗК S-m'!O108)/'АЗК CL-m'!O109</f>
        <v>-2.687622597597593E-4</v>
      </c>
      <c r="Q108" s="142">
        <f>('АЗК CL-m'!P109-'АЗК S-m'!P108)/'АЗК CL-m'!P109</f>
        <v>-2.0087354099954357E-4</v>
      </c>
      <c r="R108" s="142">
        <f>('АЗК CL-m'!Q109-'АЗК S-m'!Q108)/'АЗК CL-m'!Q109</f>
        <v>-1.5630666116467218E-4</v>
      </c>
      <c r="S108" s="142">
        <f>('АЗК CL-m'!R109-'АЗК S-m'!R108)/'АЗК CL-m'!R109</f>
        <v>-3.4090913593028875E-4</v>
      </c>
      <c r="T108" s="142">
        <f>('АЗК CL-m'!S109-'АЗК S-m'!S108)/'АЗК CL-m'!S109</f>
        <v>-2.5972736225613049E-4</v>
      </c>
    </row>
    <row r="109" spans="1:20" x14ac:dyDescent="0.25">
      <c r="A109" s="126" t="str">
        <f>'АЗК S-m'!A109</f>
        <v>АЗК 23 ГОМЕЛЬ ОНП</v>
      </c>
      <c r="B109" t="str">
        <f>'АЗК CL-m'!A110</f>
        <v>АЗК 23 ГомельОНП</v>
      </c>
      <c r="C109" s="142">
        <f>('АЗК CL-m'!B110-'АЗК S-m'!B109)/'АЗК CL-m'!B110</f>
        <v>-3.8817025211641072E-4</v>
      </c>
      <c r="D109" s="142">
        <f>('АЗК CL-m'!C110-'АЗК S-m'!C109)/'АЗК CL-m'!C110</f>
        <v>-3.3087129230575951E-4</v>
      </c>
      <c r="E109" s="142">
        <f>('АЗК CL-m'!D110-'АЗК S-m'!D109)/'АЗК CL-m'!D110</f>
        <v>-3.6117148047265274E-4</v>
      </c>
      <c r="F109" s="142">
        <f>('АЗК CL-m'!E110-'АЗК S-m'!E109)/'АЗК CL-m'!E110</f>
        <v>-2.4060191848704023E-4</v>
      </c>
      <c r="G109" s="142">
        <f>('АЗК CL-m'!F110-'АЗК S-m'!F109)/'АЗК CL-m'!F110</f>
        <v>-4.8424781478853356E-4</v>
      </c>
      <c r="H109" s="142">
        <f>('АЗК CL-m'!G110-'АЗК S-m'!G109)/'АЗК CL-m'!G110</f>
        <v>-2.8721425383771326E-4</v>
      </c>
      <c r="I109" s="142">
        <f>('АЗК CL-m'!H110-'АЗК S-m'!H109)/'АЗК CL-m'!H110</f>
        <v>-3.7194929603815601E-4</v>
      </c>
      <c r="J109" s="142">
        <f>('АЗК CL-m'!I110-'АЗК S-m'!I109)/'АЗК CL-m'!I110</f>
        <v>-5.2531344038693679E-4</v>
      </c>
      <c r="K109" s="142">
        <f>('АЗК CL-m'!J110-'АЗК S-m'!J109)/'АЗК CL-m'!J110</f>
        <v>-4.7218370988335402E-4</v>
      </c>
      <c r="L109" s="142">
        <f>('АЗК CL-m'!K110-'АЗК S-m'!K109)/'АЗК CL-m'!K110</f>
        <v>-2.8624647362014162E-4</v>
      </c>
      <c r="M109" s="142">
        <f>('АЗК CL-m'!L110-'АЗК S-m'!L109)/'АЗК CL-m'!L110</f>
        <v>-5.6149234674238895E-4</v>
      </c>
      <c r="N109" s="142">
        <f>('АЗК CL-m'!M110-'АЗК S-m'!M109)/'АЗК CL-m'!M110</f>
        <v>-3.5587122727727779E-4</v>
      </c>
      <c r="O109" s="142">
        <f>('АЗК CL-m'!N110-'АЗК S-m'!N109)/'АЗК CL-m'!N110</f>
        <v>-2.79226532491119E-4</v>
      </c>
      <c r="P109" s="142">
        <f>('АЗК CL-m'!O110-'АЗК S-m'!O109)/'АЗК CL-m'!O110</f>
        <v>-5.5697521590096423E-4</v>
      </c>
      <c r="Q109" s="142" t="e">
        <f>('АЗК CL-m'!P110-'АЗК S-m'!P109)/'АЗК CL-m'!P110</f>
        <v>#VALUE!</v>
      </c>
      <c r="R109" s="142" t="e">
        <f>('АЗК CL-m'!Q110-'АЗК S-m'!Q109)/'АЗК CL-m'!Q110</f>
        <v>#VALUE!</v>
      </c>
      <c r="S109" s="142" t="e">
        <f>('АЗК CL-m'!R110-'АЗК S-m'!R109)/'АЗК CL-m'!R110</f>
        <v>#VALUE!</v>
      </c>
      <c r="T109" s="142">
        <f>('АЗК CL-m'!S110-'АЗК S-m'!S109)/'АЗК CL-m'!S110</f>
        <v>-3.868764917196841E-4</v>
      </c>
    </row>
    <row r="110" spans="1:20" x14ac:dyDescent="0.25">
      <c r="A110" s="126" t="str">
        <f>'АЗК S-m'!A110</f>
        <v>АЗК 23 ГРОДНО ОНП</v>
      </c>
      <c r="B110" t="str">
        <f>'АЗК CL-m'!A111</f>
        <v>АЗК 23 ГродноОНП</v>
      </c>
      <c r="C110" s="142">
        <f>('АЗК CL-m'!B111-'АЗК S-m'!B110)/'АЗК CL-m'!B111</f>
        <v>6.4853170721756679E-16</v>
      </c>
      <c r="D110" s="142">
        <f>('АЗК CL-m'!C111-'АЗК S-m'!C110)/'АЗК CL-m'!C111</f>
        <v>0</v>
      </c>
      <c r="E110" s="142">
        <f>('АЗК CL-m'!D111-'АЗК S-m'!D110)/'АЗК CL-m'!D111</f>
        <v>5.6042700229909684E-7</v>
      </c>
      <c r="F110" s="142">
        <f>('АЗК CL-m'!E111-'АЗК S-m'!E110)/'АЗК CL-m'!E111</f>
        <v>0</v>
      </c>
      <c r="G110" s="142">
        <f>('АЗК CL-m'!F111-'АЗК S-m'!F110)/'АЗК CL-m'!F111</f>
        <v>7.3578902514076182E-16</v>
      </c>
      <c r="H110" s="142">
        <f>('АЗК CL-m'!G111-'АЗК S-m'!G110)/'АЗК CL-m'!G111</f>
        <v>0</v>
      </c>
      <c r="I110" s="142">
        <f>('АЗК CL-m'!H111-'АЗК S-m'!H110)/'АЗК CL-m'!H111</f>
        <v>1.4925930357349607E-15</v>
      </c>
      <c r="J110" s="142">
        <f>('АЗК CL-m'!I111-'АЗК S-m'!I110)/'АЗК CL-m'!I111</f>
        <v>-6.6822866655132954E-16</v>
      </c>
      <c r="K110" s="142">
        <f>('АЗК CL-m'!J111-'АЗК S-m'!J110)/'АЗК CL-m'!J111</f>
        <v>1.1309897562024091E-6</v>
      </c>
      <c r="L110" s="142">
        <f>('АЗК CL-m'!K111-'АЗК S-m'!K110)/'АЗК CL-m'!K111</f>
        <v>2.1304072861586014E-4</v>
      </c>
      <c r="M110" s="142">
        <f>('АЗК CL-m'!L111-'АЗК S-m'!L110)/'АЗК CL-m'!L111</f>
        <v>1.4798819895663893E-15</v>
      </c>
      <c r="N110" s="142">
        <f>('АЗК CL-m'!M111-'АЗК S-m'!M110)/'АЗК CL-m'!M111</f>
        <v>2.0644502843642651E-15</v>
      </c>
      <c r="O110" s="142">
        <f>('АЗК CL-m'!N111-'АЗК S-m'!N110)/'АЗК CL-m'!N111</f>
        <v>-2.2343753094665038E-16</v>
      </c>
      <c r="P110" s="142">
        <f>('АЗК CL-m'!O111-'АЗК S-m'!O110)/'АЗК CL-m'!O111</f>
        <v>1.3112090380462582E-4</v>
      </c>
      <c r="Q110" s="142">
        <f>('АЗК CL-m'!P111-'АЗК S-m'!P110)/'АЗК CL-m'!P111</f>
        <v>1.560092116768175E-15</v>
      </c>
      <c r="R110" s="142">
        <f>('АЗК CL-m'!Q111-'АЗК S-m'!Q110)/'АЗК CL-m'!Q111</f>
        <v>-8.7757341446453123E-16</v>
      </c>
      <c r="S110" s="142">
        <f>('АЗК CL-m'!R111-'АЗК S-m'!R110)/'АЗК CL-m'!R111</f>
        <v>-5.5891285807046497E-5</v>
      </c>
      <c r="T110" s="142">
        <f>('АЗК CL-m'!S111-'АЗК S-m'!S110)/'АЗК CL-m'!S111</f>
        <v>1.8785437265948175E-5</v>
      </c>
    </row>
    <row r="111" spans="1:20" x14ac:dyDescent="0.25">
      <c r="A111" s="126" t="str">
        <f>'АЗК S-m'!A111</f>
        <v>АЗК 23 МАЗ</v>
      </c>
      <c r="B111" t="str">
        <f>'АЗК CL-m'!A112</f>
        <v>АЗК 23 МАЗ</v>
      </c>
      <c r="C111" s="142">
        <f>('АЗК CL-m'!B112-'АЗК S-m'!B111)/'АЗК CL-m'!B112</f>
        <v>3.9935684383670383E-6</v>
      </c>
      <c r="D111" s="142">
        <f>('АЗК CL-m'!C112-'АЗК S-m'!C111)/'АЗК CL-m'!C112</f>
        <v>1.3520109439894648E-5</v>
      </c>
      <c r="E111" s="142">
        <f>('АЗК CL-m'!D112-'АЗК S-m'!D111)/'АЗК CL-m'!D112</f>
        <v>3.7749148860827327E-6</v>
      </c>
      <c r="F111" s="142">
        <f>('АЗК CL-m'!E112-'АЗК S-m'!E111)/'АЗК CL-m'!E112</f>
        <v>2.1876480684977003E-5</v>
      </c>
      <c r="G111" s="142">
        <f>('АЗК CL-m'!F112-'АЗК S-m'!F111)/'АЗК CL-m'!F112</f>
        <v>1.2597118324305211E-5</v>
      </c>
      <c r="H111" s="142">
        <f>('АЗК CL-m'!G112-'АЗК S-m'!G111)/'АЗК CL-m'!G112</f>
        <v>8.7671162541459236E-5</v>
      </c>
      <c r="I111" s="142">
        <f>('АЗК CL-m'!H112-'АЗК S-m'!H111)/'АЗК CL-m'!H112</f>
        <v>-1.2068085780850698E-4</v>
      </c>
      <c r="J111" s="142">
        <f>('АЗК CL-m'!I112-'АЗК S-m'!I111)/'АЗК CL-m'!I112</f>
        <v>9.7679426600451488E-6</v>
      </c>
      <c r="K111" s="142">
        <f>('АЗК CL-m'!J112-'АЗК S-m'!J111)/'АЗК CL-m'!J112</f>
        <v>5.9915617921103199E-6</v>
      </c>
      <c r="L111" s="142">
        <f>('АЗК CL-m'!K112-'АЗК S-m'!K111)/'АЗК CL-m'!K112</f>
        <v>3.1939931973431932E-6</v>
      </c>
      <c r="M111" s="142">
        <f>('АЗК CL-m'!L112-'АЗК S-m'!L111)/'АЗК CL-m'!L112</f>
        <v>-4.1167278784297148E-5</v>
      </c>
      <c r="N111" s="142">
        <f>('АЗК CL-m'!M112-'АЗК S-m'!M111)/'АЗК CL-m'!M112</f>
        <v>2.9820016008411826E-5</v>
      </c>
      <c r="O111" s="142">
        <f>('АЗК CL-m'!N112-'АЗК S-m'!N111)/'АЗК CL-m'!N112</f>
        <v>-3.0781768422082927E-6</v>
      </c>
      <c r="P111" s="142">
        <f>('АЗК CL-m'!O112-'АЗК S-m'!O111)/'АЗК CL-m'!O112</f>
        <v>-4.1729263762412112E-5</v>
      </c>
      <c r="Q111" s="142">
        <f>('АЗК CL-m'!P112-'АЗК S-m'!P111)/'АЗК CL-m'!P112</f>
        <v>8.2468617083634202E-5</v>
      </c>
      <c r="R111" s="142">
        <f>('АЗК CL-m'!Q112-'АЗК S-m'!Q111)/'АЗК CL-m'!Q112</f>
        <v>2.7475849356869691E-5</v>
      </c>
      <c r="S111" s="142">
        <f>('АЗК CL-m'!R112-'АЗК S-m'!R111)/'АЗК CL-m'!R112</f>
        <v>-1.25546712379827E-5</v>
      </c>
      <c r="T111" s="142">
        <f>('АЗК CL-m'!S112-'АЗК S-m'!S111)/'АЗК CL-m'!S112</f>
        <v>4.8117374245856126E-6</v>
      </c>
    </row>
    <row r="112" spans="1:20" x14ac:dyDescent="0.25">
      <c r="A112" s="126" t="str">
        <f>'АЗК S-m'!A112</f>
        <v>АЗК 23 МИНСК ОНП</v>
      </c>
      <c r="B112" t="str">
        <f>'АЗК CL-m'!A113</f>
        <v>АЗК 23 МинскОНП</v>
      </c>
      <c r="C112" s="142">
        <f>('АЗК CL-m'!B113-'АЗК S-m'!B112)/'АЗК CL-m'!B113</f>
        <v>-2.9414409810238725E-4</v>
      </c>
      <c r="D112" s="142">
        <f>('АЗК CL-m'!C113-'АЗК S-m'!C112)/'АЗК CL-m'!C113</f>
        <v>-2.5001148001955412E-4</v>
      </c>
      <c r="E112" s="142">
        <f>('АЗК CL-m'!D113-'АЗК S-m'!D112)/'АЗК CL-m'!D113</f>
        <v>-1.8254844383633174E-4</v>
      </c>
      <c r="F112" s="142">
        <f>('АЗК CL-m'!E113-'АЗК S-m'!E112)/'АЗК CL-m'!E113</f>
        <v>-1.9081369886187152E-4</v>
      </c>
      <c r="G112" s="142">
        <f>('АЗК CL-m'!F113-'АЗК S-m'!F112)/'АЗК CL-m'!F113</f>
        <v>-2.0070121326911882E-4</v>
      </c>
      <c r="H112" s="142">
        <f>('АЗК CL-m'!G113-'АЗК S-m'!G112)/'АЗК CL-m'!G113</f>
        <v>-2.2749575136187704E-4</v>
      </c>
      <c r="I112" s="142">
        <f>('АЗК CL-m'!H113-'АЗК S-m'!H112)/'АЗК CL-m'!H113</f>
        <v>-2.7933629530422496E-4</v>
      </c>
      <c r="J112" s="142">
        <f>('АЗК CL-m'!I113-'АЗК S-m'!I112)/'АЗК CL-m'!I113</f>
        <v>-2.2105441207943315E-4</v>
      </c>
      <c r="K112" s="142">
        <f>('АЗК CL-m'!J113-'АЗК S-m'!J112)/'АЗК CL-m'!J113</f>
        <v>-1.9123228253575467E-4</v>
      </c>
      <c r="L112" s="142">
        <f>('АЗК CL-m'!K113-'АЗК S-m'!K112)/'АЗК CL-m'!K113</f>
        <v>-1.8459784206297295E-4</v>
      </c>
      <c r="M112" s="142">
        <f>('АЗК CL-m'!L113-'АЗК S-m'!L112)/'АЗК CL-m'!L113</f>
        <v>-6.5097301818238374E-5</v>
      </c>
      <c r="N112" s="142">
        <f>('АЗК CL-m'!M113-'АЗК S-m'!M112)/'АЗК CL-m'!M113</f>
        <v>-1.9845534665508107E-4</v>
      </c>
      <c r="O112" s="142">
        <f>('АЗК CL-m'!N113-'АЗК S-m'!N112)/'АЗК CL-m'!N113</f>
        <v>-1.0451559815943478E-4</v>
      </c>
      <c r="P112" s="142">
        <f>('АЗК CL-m'!O113-'АЗК S-m'!O112)/'АЗК CL-m'!O113</f>
        <v>-1.7774150205467464E-4</v>
      </c>
      <c r="Q112" s="142">
        <f>('АЗК CL-m'!P113-'АЗК S-m'!P112)/'АЗК CL-m'!P113</f>
        <v>-1.7080850726592783E-4</v>
      </c>
      <c r="R112" s="142">
        <f>('АЗК CL-m'!Q113-'АЗК S-m'!Q112)/'АЗК CL-m'!Q113</f>
        <v>-9.6419852006045711E-5</v>
      </c>
      <c r="S112" s="142">
        <f>('АЗК CL-m'!R113-'АЗК S-m'!R112)/'АЗК CL-m'!R113</f>
        <v>-1.8067003151493345E-4</v>
      </c>
      <c r="T112" s="142">
        <f>('АЗК CL-m'!S113-'АЗК S-m'!S112)/'АЗК CL-m'!S113</f>
        <v>-1.8892979310042207E-4</v>
      </c>
    </row>
    <row r="113" spans="1:20" x14ac:dyDescent="0.25">
      <c r="A113" s="126" t="str">
        <f>'АЗК S-m'!A113</f>
        <v>АЗК 23 МОГИЛЕВ ОНП</v>
      </c>
      <c r="B113" t="str">
        <f>'АЗК CL-m'!A114</f>
        <v>АЗК 23 МогилевОНП</v>
      </c>
      <c r="C113" s="142">
        <f>('АЗК CL-m'!B114-'АЗК S-m'!B113)/'АЗК CL-m'!B114</f>
        <v>0</v>
      </c>
      <c r="D113" s="142">
        <f>('АЗК CL-m'!C114-'АЗК S-m'!C113)/'АЗК CL-m'!C114</f>
        <v>-8.0640712453363558E-5</v>
      </c>
      <c r="E113" s="142">
        <f>('АЗК CL-m'!D114-'АЗК S-m'!D113)/'АЗК CL-m'!D114</f>
        <v>4.0978458561230376E-16</v>
      </c>
      <c r="F113" s="142">
        <f>('АЗК CL-m'!E114-'АЗК S-m'!E113)/'АЗК CL-m'!E114</f>
        <v>-3.8058522127393696E-16</v>
      </c>
      <c r="G113" s="142">
        <f>('АЗК CL-m'!F114-'АЗК S-m'!F113)/'АЗК CL-m'!F114</f>
        <v>-3.9136160053537832E-16</v>
      </c>
      <c r="H113" s="142">
        <f>('АЗК CL-m'!G114-'АЗК S-m'!G113)/'АЗК CL-m'!G114</f>
        <v>-5.5195148484034471E-5</v>
      </c>
      <c r="I113" s="142">
        <f>('АЗК CL-m'!H114-'АЗК S-m'!H113)/'АЗК CL-m'!H114</f>
        <v>-1.6352946828818564E-5</v>
      </c>
      <c r="J113" s="142">
        <f>('АЗК CL-m'!I114-'АЗК S-m'!I113)/'АЗК CL-m'!I114</f>
        <v>-3.2690852383573413E-5</v>
      </c>
      <c r="K113" s="142">
        <f>('АЗК CL-m'!J114-'АЗК S-m'!J113)/'АЗК CL-m'!J114</f>
        <v>-9.3346350677294925E-16</v>
      </c>
      <c r="L113" s="142">
        <f>('АЗК CL-m'!K114-'АЗК S-m'!K113)/'АЗК CL-m'!K114</f>
        <v>-4.8402769903739864E-5</v>
      </c>
      <c r="M113" s="142">
        <f>('АЗК CL-m'!L114-'АЗК S-m'!L113)/'АЗК CL-m'!L114</f>
        <v>-3.3526344498416682E-5</v>
      </c>
      <c r="N113" s="142">
        <f>('АЗК CL-m'!M114-'АЗК S-m'!M113)/'АЗК CL-m'!M114</f>
        <v>-1.6642649658168848E-5</v>
      </c>
      <c r="O113" s="142">
        <f>('АЗК CL-m'!N114-'АЗК S-m'!N113)/'АЗК CL-m'!N114</f>
        <v>0</v>
      </c>
      <c r="P113" s="142">
        <f>('АЗК CL-m'!O114-'АЗК S-m'!O113)/'АЗК CL-m'!O114</f>
        <v>-1.765998738823862E-5</v>
      </c>
      <c r="Q113" s="142">
        <f>('АЗК CL-m'!P114-'АЗК S-m'!P113)/'АЗК CL-m'!P114</f>
        <v>0</v>
      </c>
      <c r="R113" s="142">
        <f>('АЗК CL-m'!Q114-'АЗК S-m'!Q113)/'АЗК CL-m'!Q114</f>
        <v>4.3008717697577444E-16</v>
      </c>
      <c r="S113" s="142">
        <f>('АЗК CL-m'!R114-'АЗК S-m'!R113)/'АЗК CL-m'!R114</f>
        <v>-5.457337825474264E-5</v>
      </c>
      <c r="T113" s="142">
        <f>('АЗК CL-m'!S114-'АЗК S-m'!S113)/'АЗК CL-m'!S114</f>
        <v>-2.0534405838943283E-5</v>
      </c>
    </row>
    <row r="114" spans="1:20" x14ac:dyDescent="0.25">
      <c r="A114" s="126" t="str">
        <f>'АЗК S-m'!A114</f>
        <v>АЗК 24 БРЕСТ ОНП</v>
      </c>
      <c r="B114" t="str">
        <f>'АЗК CL-m'!A115</f>
        <v>АЗК 24 БрестОНП</v>
      </c>
      <c r="C114" s="142">
        <f>('АЗК CL-m'!B115-'АЗК S-m'!B114)/'АЗК CL-m'!B115</f>
        <v>-1.3658402213243199E-4</v>
      </c>
      <c r="D114" s="142">
        <f>('АЗК CL-m'!C115-'АЗК S-m'!C114)/'АЗК CL-m'!C115</f>
        <v>-1.0666970461902628E-4</v>
      </c>
      <c r="E114" s="142">
        <f>('АЗК CL-m'!D115-'АЗК S-m'!D114)/'АЗК CL-m'!D115</f>
        <v>-4.2362136450664561E-5</v>
      </c>
      <c r="F114" s="142">
        <f>('АЗК CL-m'!E115-'АЗК S-m'!E114)/'АЗК CL-m'!E115</f>
        <v>-3.8067912210248717E-4</v>
      </c>
      <c r="G114" s="142">
        <f>('АЗК CL-m'!F115-'АЗК S-m'!F114)/'АЗК CL-m'!F115</f>
        <v>-1.6907463190956974E-4</v>
      </c>
      <c r="H114" s="142">
        <f>('АЗК CL-m'!G115-'АЗК S-m'!G114)/'АЗК CL-m'!G115</f>
        <v>-3.1004700883212593E-4</v>
      </c>
      <c r="I114" s="142">
        <f>('АЗК CL-m'!H115-'АЗК S-m'!H114)/'АЗК CL-m'!H115</f>
        <v>-1.6731713246927144E-4</v>
      </c>
      <c r="J114" s="142">
        <f>('АЗК CL-m'!I115-'АЗК S-m'!I114)/'АЗК CL-m'!I115</f>
        <v>-1.7507484931875404E-5</v>
      </c>
      <c r="K114" s="142">
        <f>('АЗК CL-m'!J115-'АЗК S-m'!J114)/'АЗК CL-m'!J115</f>
        <v>-2.362467296326382E-4</v>
      </c>
      <c r="L114" s="142">
        <f>('АЗК CL-m'!K115-'АЗК S-m'!K114)/'АЗК CL-m'!K115</f>
        <v>-1.727852558680329E-4</v>
      </c>
      <c r="M114" s="142">
        <f>('АЗК CL-m'!L115-'АЗК S-m'!L114)/'АЗК CL-m'!L115</f>
        <v>-3.6532433921026571E-4</v>
      </c>
      <c r="N114" s="142">
        <f>('АЗК CL-m'!M115-'АЗК S-m'!M114)/'АЗК CL-m'!M115</f>
        <v>-3.3417404668527572E-4</v>
      </c>
      <c r="O114" s="142">
        <f>('АЗК CL-m'!N115-'АЗК S-m'!N114)/'АЗК CL-m'!N115</f>
        <v>-1.9317127278629422E-4</v>
      </c>
      <c r="P114" s="142">
        <f>('АЗК CL-m'!O115-'АЗК S-m'!O114)/'АЗК CL-m'!O115</f>
        <v>-2.7623936240117885E-4</v>
      </c>
      <c r="Q114" s="142">
        <f>('АЗК CL-m'!P115-'АЗК S-m'!P114)/'АЗК CL-m'!P115</f>
        <v>-3.4912802743288602E-4</v>
      </c>
      <c r="R114" s="142">
        <f>('АЗК CL-m'!Q115-'АЗК S-m'!Q114)/'АЗК CL-m'!Q115</f>
        <v>-5.2161533977519005E-5</v>
      </c>
      <c r="S114" s="142">
        <f>('АЗК CL-m'!R115-'АЗК S-m'!R114)/'АЗК CL-m'!R115</f>
        <v>-4.5586922179968194E-4</v>
      </c>
      <c r="T114" s="142">
        <f>('АЗК CL-m'!S115-'АЗК S-m'!S114)/'АЗК CL-m'!S115</f>
        <v>-2.2353631090094557E-4</v>
      </c>
    </row>
    <row r="115" spans="1:20" x14ac:dyDescent="0.25">
      <c r="A115" s="126" t="str">
        <f>'АЗК S-m'!A115</f>
        <v>АЗК 24 ВИТЕБСК ОНП</v>
      </c>
      <c r="B115" t="str">
        <f>'АЗК CL-m'!A116</f>
        <v>АЗК 24 ВитебскОНП</v>
      </c>
      <c r="C115" s="142">
        <f>('АЗК CL-m'!B116-'АЗК S-m'!B115)/'АЗК CL-m'!B116</f>
        <v>0</v>
      </c>
      <c r="D115" s="142">
        <f>('АЗК CL-m'!C116-'АЗК S-m'!C115)/'АЗК CL-m'!C116</f>
        <v>-2.6182640411898605E-4</v>
      </c>
      <c r="E115" s="142">
        <f>('АЗК CL-m'!D116-'АЗК S-m'!D115)/'АЗК CL-m'!D116</f>
        <v>-2.4879004073545622E-4</v>
      </c>
      <c r="F115" s="142">
        <f>('АЗК CL-m'!E116-'АЗК S-m'!E115)/'АЗК CL-m'!E116</f>
        <v>-2.854397334675867E-4</v>
      </c>
      <c r="G115" s="142">
        <f>('АЗК CL-m'!F116-'АЗК S-m'!F115)/'АЗК CL-m'!F116</f>
        <v>1.625002677648247E-15</v>
      </c>
      <c r="H115" s="142">
        <f>('АЗК CL-m'!G116-'АЗК S-m'!G115)/'АЗК CL-m'!G116</f>
        <v>0</v>
      </c>
      <c r="I115" s="142">
        <f>('АЗК CL-m'!H116-'АЗК S-m'!H115)/'АЗК CL-m'!H116</f>
        <v>1.8704958447508774E-16</v>
      </c>
      <c r="J115" s="142">
        <f>('АЗК CL-m'!I116-'АЗК S-m'!I115)/'АЗК CL-m'!I116</f>
        <v>1.8571321114161774E-16</v>
      </c>
      <c r="K115" s="142">
        <f>('АЗК CL-m'!J116-'АЗК S-m'!J115)/'АЗК CL-m'!J116</f>
        <v>5.9415725204617737E-16</v>
      </c>
      <c r="L115" s="142">
        <f>('АЗК CL-m'!K116-'АЗК S-m'!K115)/'АЗК CL-m'!K116</f>
        <v>2.0417347534220302E-16</v>
      </c>
      <c r="M115" s="142">
        <f>('АЗК CL-m'!L116-'АЗК S-m'!L115)/'АЗК CL-m'!L116</f>
        <v>0</v>
      </c>
      <c r="N115" s="142">
        <f>('АЗК CL-m'!M116-'АЗК S-m'!M115)/'АЗК CL-m'!M116</f>
        <v>6.0960623147404769E-16</v>
      </c>
      <c r="O115" s="142">
        <f>('АЗК CL-m'!N116-'АЗК S-m'!N115)/'АЗК CL-m'!N116</f>
        <v>-5.0844777504101052E-4</v>
      </c>
      <c r="P115" s="142">
        <f>('АЗК CL-m'!O116-'АЗК S-m'!O115)/'АЗК CL-m'!O116</f>
        <v>4.5581823886138894E-16</v>
      </c>
      <c r="Q115" s="142">
        <f>('АЗК CL-m'!P116-'АЗК S-m'!P115)/'АЗК CL-m'!P116</f>
        <v>-1.1682413151980999E-16</v>
      </c>
      <c r="R115" s="142">
        <f>('АЗК CL-m'!Q116-'АЗК S-m'!Q115)/'АЗК CL-m'!Q116</f>
        <v>0</v>
      </c>
      <c r="S115" s="142">
        <f>('АЗК CL-m'!R116-'АЗК S-m'!R115)/'АЗК CL-m'!R116</f>
        <v>0</v>
      </c>
      <c r="T115" s="142">
        <f>('АЗК CL-m'!S116-'АЗК S-m'!S115)/'АЗК CL-m'!S116</f>
        <v>-7.5284614111018473E-5</v>
      </c>
    </row>
    <row r="116" spans="1:20" x14ac:dyDescent="0.25">
      <c r="A116" s="126" t="str">
        <f>'АЗК S-m'!A116</f>
        <v>АЗК 24 ГОМЕЛЬ ОНП</v>
      </c>
      <c r="B116" t="str">
        <f>'АЗК CL-m'!A117</f>
        <v>АЗК 24 ГомельОНП</v>
      </c>
      <c r="C116" s="142">
        <f>('АЗК CL-m'!B117-'АЗК S-m'!B116)/'АЗК CL-m'!B117</f>
        <v>-1.699073453053239E-4</v>
      </c>
      <c r="D116" s="142">
        <f>('АЗК CL-m'!C117-'АЗК S-m'!C116)/'АЗК CL-m'!C117</f>
        <v>-2.0140467103156324E-4</v>
      </c>
      <c r="E116" s="142">
        <f>('АЗК CL-m'!D117-'АЗК S-m'!D116)/'АЗК CL-m'!D117</f>
        <v>-1.7938732054528184E-4</v>
      </c>
      <c r="F116" s="142">
        <f>('АЗК CL-m'!E117-'АЗК S-m'!E116)/'АЗК CL-m'!E117</f>
        <v>-1.5089711026707405E-4</v>
      </c>
      <c r="G116" s="142">
        <f>('АЗК CL-m'!F117-'АЗК S-m'!F116)/'АЗК CL-m'!F117</f>
        <v>-1.6508801919495661E-4</v>
      </c>
      <c r="H116" s="142">
        <f>('АЗК CL-m'!G117-'АЗК S-m'!G116)/'АЗК CL-m'!G117</f>
        <v>-1.6609647636799371E-4</v>
      </c>
      <c r="I116" s="142">
        <f>('АЗК CL-m'!H117-'АЗК S-m'!H116)/'АЗК CL-m'!H117</f>
        <v>-1.3228484866137895E-4</v>
      </c>
      <c r="J116" s="142">
        <f>('АЗК CL-m'!I117-'АЗК S-m'!I116)/'АЗК CL-m'!I117</f>
        <v>-8.9942403044336784E-5</v>
      </c>
      <c r="K116" s="142">
        <f>('АЗК CL-m'!J117-'АЗК S-m'!J116)/'АЗК CL-m'!J117</f>
        <v>-7.0410653236210578E-5</v>
      </c>
      <c r="L116" s="142">
        <f>('АЗК CL-m'!K117-'АЗК S-m'!K116)/'АЗК CL-m'!K117</f>
        <v>-1.5277001500064156E-4</v>
      </c>
      <c r="M116" s="142">
        <f>('АЗК CL-m'!L117-'АЗК S-m'!L116)/'АЗК CL-m'!L117</f>
        <v>-1.7216347190510272E-4</v>
      </c>
      <c r="N116" s="142">
        <f>('АЗК CL-m'!M117-'АЗК S-m'!M116)/'АЗК CL-m'!M117</f>
        <v>-1.6900017087566059E-4</v>
      </c>
      <c r="O116" s="142">
        <f>('АЗК CL-m'!N117-'АЗК S-m'!N116)/'АЗК CL-m'!N117</f>
        <v>-1.4713592235983562E-4</v>
      </c>
      <c r="P116" s="142">
        <f>('АЗК CL-m'!O117-'АЗК S-m'!O116)/'АЗК CL-m'!O117</f>
        <v>-8.8705859846971644E-5</v>
      </c>
      <c r="Q116" s="142">
        <f>('АЗК CL-m'!P117-'АЗК S-m'!P116)/'АЗК CL-m'!P117</f>
        <v>-1.6549730041610865E-4</v>
      </c>
      <c r="R116" s="142">
        <f>('АЗК CL-m'!Q117-'АЗК S-m'!Q116)/'АЗК CL-m'!Q117</f>
        <v>-1.0657358444604376E-4</v>
      </c>
      <c r="S116" s="142">
        <f>('АЗК CL-m'!R117-'АЗК S-m'!R116)/'АЗК CL-m'!R117</f>
        <v>-9.5898076967014151E-5</v>
      </c>
      <c r="T116" s="142">
        <f>('АЗК CL-m'!S117-'АЗК S-m'!S116)/'АЗК CL-m'!S117</f>
        <v>-1.415001701079523E-4</v>
      </c>
    </row>
    <row r="117" spans="1:20" x14ac:dyDescent="0.25">
      <c r="A117" s="126" t="str">
        <f>'АЗК S-m'!A117</f>
        <v>АЗК 24 ГРОДНО ОНП</v>
      </c>
      <c r="B117" t="str">
        <f>'АЗК CL-m'!A118</f>
        <v>АЗК 24 ГродноОНП</v>
      </c>
      <c r="C117" s="142">
        <f>('АЗК CL-m'!B118-'АЗК S-m'!B117)/'АЗК CL-m'!B118</f>
        <v>0</v>
      </c>
      <c r="D117" s="142">
        <f>('АЗК CL-m'!C118-'АЗК S-m'!C117)/'АЗК CL-m'!C118</f>
        <v>5.1577990999910128E-16</v>
      </c>
      <c r="E117" s="142">
        <f>('АЗК CL-m'!D118-'АЗК S-m'!D117)/'АЗК CL-m'!D118</f>
        <v>0</v>
      </c>
      <c r="F117" s="142">
        <f>('АЗК CL-m'!E118-'АЗК S-m'!E117)/'АЗК CL-m'!E118</f>
        <v>-4.3926610342455257E-16</v>
      </c>
      <c r="G117" s="142">
        <f>('АЗК CL-m'!F118-'АЗК S-m'!F117)/'АЗК CL-m'!F118</f>
        <v>-5.9068985165488874E-16</v>
      </c>
      <c r="H117" s="142">
        <f>('АЗК CL-m'!G118-'АЗК S-m'!G117)/'АЗК CL-m'!G118</f>
        <v>1.0260567348351207E-15</v>
      </c>
      <c r="I117" s="142">
        <f>('АЗК CL-m'!H118-'АЗК S-m'!H117)/'АЗК CL-m'!H118</f>
        <v>-4.0523804210619207E-16</v>
      </c>
      <c r="J117" s="142">
        <f>('АЗК CL-m'!I118-'АЗК S-m'!I117)/'АЗК CL-m'!I118</f>
        <v>-1.0080955859445542E-15</v>
      </c>
      <c r="K117" s="142">
        <f>('АЗК CL-m'!J118-'АЗК S-m'!J117)/'АЗК CL-m'!J118</f>
        <v>-8.5091100786232517E-16</v>
      </c>
      <c r="L117" s="142">
        <f>('АЗК CL-m'!K118-'АЗК S-m'!K117)/'АЗК CL-m'!K118</f>
        <v>0</v>
      </c>
      <c r="M117" s="142">
        <f>('АЗК CL-m'!L118-'АЗК S-m'!L117)/'АЗК CL-m'!L118</f>
        <v>-8.3992808468488396E-16</v>
      </c>
      <c r="N117" s="142">
        <f>('АЗК CL-m'!M118-'АЗК S-m'!M117)/'АЗК CL-m'!M118</f>
        <v>6.5159283308038773E-16</v>
      </c>
      <c r="O117" s="142">
        <f>('АЗК CL-m'!N118-'АЗК S-m'!N117)/'АЗК CL-m'!N118</f>
        <v>3.5829238970663808E-16</v>
      </c>
      <c r="P117" s="142">
        <f>('АЗК CL-m'!O118-'АЗК S-m'!O117)/'АЗК CL-m'!O118</f>
        <v>-3.4425930065890029E-16</v>
      </c>
      <c r="Q117" s="142">
        <f>('АЗК CL-m'!P118-'АЗК S-m'!P117)/'АЗК CL-m'!P118</f>
        <v>-3.3707015552910749E-16</v>
      </c>
      <c r="R117" s="142">
        <f>('АЗК CL-m'!Q118-'АЗК S-m'!Q117)/'АЗК CL-m'!Q118</f>
        <v>0</v>
      </c>
      <c r="S117" s="142">
        <f>('АЗК CL-m'!R118-'АЗК S-m'!R117)/'АЗК CL-m'!R118</f>
        <v>1.2344398852464681E-4</v>
      </c>
      <c r="T117" s="142">
        <f>('АЗК CL-m'!S118-'АЗК S-m'!S117)/'АЗК CL-m'!S118</f>
        <v>6.675124806103185E-6</v>
      </c>
    </row>
    <row r="118" spans="1:20" x14ac:dyDescent="0.25">
      <c r="A118" s="126" t="str">
        <f>'АЗК S-m'!A118</f>
        <v>АЗК 24 МАЗ</v>
      </c>
      <c r="B118" t="str">
        <f>'АЗК CL-m'!A119</f>
        <v>АЗК 24 МАЗ</v>
      </c>
      <c r="C118" s="142">
        <f>('АЗК CL-m'!B119-'АЗК S-m'!B118)/'АЗК CL-m'!B119</f>
        <v>6.3997156130831851E-6</v>
      </c>
      <c r="D118" s="142">
        <f>('АЗК CL-m'!C119-'АЗК S-m'!C118)/'АЗК CL-m'!C119</f>
        <v>1.9667728155681069E-5</v>
      </c>
      <c r="E118" s="142">
        <f>('АЗК CL-m'!D119-'АЗК S-m'!D118)/'АЗК CL-m'!D119</f>
        <v>6.011395080636196E-6</v>
      </c>
      <c r="F118" s="142">
        <f>('АЗК CL-m'!E119-'АЗК S-m'!E118)/'АЗК CL-m'!E119</f>
        <v>2.8731032462681746E-5</v>
      </c>
      <c r="G118" s="142">
        <f>('АЗК CL-m'!F119-'АЗК S-m'!F118)/'АЗК CL-m'!F119</f>
        <v>4.2631866918857274E-4</v>
      </c>
      <c r="H118" s="142">
        <f>('АЗК CL-m'!G119-'АЗК S-m'!G118)/'АЗК CL-m'!G119</f>
        <v>1.4677152821403923E-4</v>
      </c>
      <c r="I118" s="142">
        <f>('АЗК CL-m'!H119-'АЗК S-m'!H118)/'АЗК CL-m'!H119</f>
        <v>6.7548604527882202E-4</v>
      </c>
      <c r="J118" s="142">
        <f>('АЗК CL-m'!I119-'АЗК S-m'!I118)/'АЗК CL-m'!I119</f>
        <v>4.5693956767739149E-4</v>
      </c>
      <c r="K118" s="142">
        <f>('АЗК CL-m'!J119-'АЗК S-m'!J118)/'АЗК CL-m'!J119</f>
        <v>2.1371347188552692E-4</v>
      </c>
      <c r="L118" s="142">
        <f>('АЗК CL-m'!K119-'АЗК S-m'!K118)/'АЗК CL-m'!K119</f>
        <v>6.8229016185050401E-6</v>
      </c>
      <c r="M118" s="142">
        <f>('АЗК CL-m'!L119-'АЗК S-m'!L118)/'АЗК CL-m'!L119</f>
        <v>5.035094609427711E-5</v>
      </c>
      <c r="N118" s="142">
        <f>('АЗК CL-m'!M119-'АЗК S-m'!M118)/'АЗК CL-m'!M119</f>
        <v>-1.575093807125621E-4</v>
      </c>
      <c r="O118" s="142">
        <f>('АЗК CL-m'!N119-'АЗК S-m'!N118)/'АЗК CL-m'!N119</f>
        <v>6.2113019053257729E-6</v>
      </c>
      <c r="P118" s="142">
        <f>('АЗК CL-m'!O119-'АЗК S-m'!O118)/'АЗК CL-m'!O119</f>
        <v>5.545381980124238E-5</v>
      </c>
      <c r="Q118" s="142">
        <f>('АЗК CL-m'!P119-'АЗК S-m'!P118)/'АЗК CL-m'!P119</f>
        <v>5.6686980441710064E-6</v>
      </c>
      <c r="R118" s="142">
        <f>('АЗК CL-m'!Q119-'АЗК S-m'!Q118)/'АЗК CL-m'!Q119</f>
        <v>9.0748422236082164E-5</v>
      </c>
      <c r="S118" s="142">
        <f>('АЗК CL-m'!R119-'АЗК S-m'!R118)/'АЗК CL-m'!R119</f>
        <v>3.5681567996177726E-5</v>
      </c>
      <c r="T118" s="142">
        <f>('АЗК CL-m'!S119-'АЗК S-m'!S118)/'АЗК CL-m'!S119</f>
        <v>1.2785270755742215E-4</v>
      </c>
    </row>
    <row r="119" spans="1:20" x14ac:dyDescent="0.25">
      <c r="A119" s="126" t="str">
        <f>'АЗК S-m'!A119</f>
        <v>АЗК 24 МИНСК ОНП</v>
      </c>
      <c r="B119" t="str">
        <f>'АЗК CL-m'!A120</f>
        <v>АЗК 24 МинскОНП</v>
      </c>
      <c r="C119" s="142">
        <f>('АЗК CL-m'!B120-'АЗК S-m'!B119)/'АЗК CL-m'!B120</f>
        <v>3.9743862289081229E-4</v>
      </c>
      <c r="D119" s="142">
        <f>('АЗК CL-m'!C120-'АЗК S-m'!C119)/'АЗК CL-m'!C120</f>
        <v>4.660047333496069E-4</v>
      </c>
      <c r="E119" s="142">
        <f>('АЗК CL-m'!D120-'АЗК S-m'!D119)/'АЗК CL-m'!D120</f>
        <v>-5.4293019644191788E-5</v>
      </c>
      <c r="F119" s="142">
        <f>('АЗК CL-m'!E120-'АЗК S-m'!E119)/'АЗК CL-m'!E120</f>
        <v>-1.7712233591873683E-4</v>
      </c>
      <c r="G119" s="142">
        <f>('АЗК CL-m'!F120-'АЗК S-m'!F119)/'АЗК CL-m'!F120</f>
        <v>7.0965491345152708E-4</v>
      </c>
      <c r="H119" s="142">
        <f>('АЗК CL-m'!G120-'АЗК S-m'!G119)/'АЗК CL-m'!G120</f>
        <v>1.1860381302314976E-4</v>
      </c>
      <c r="I119" s="142">
        <f>('АЗК CL-m'!H120-'АЗК S-m'!H119)/'АЗК CL-m'!H120</f>
        <v>-3.9216060065910856E-4</v>
      </c>
      <c r="J119" s="142">
        <f>('АЗК CL-m'!I120-'АЗК S-m'!I119)/'АЗК CL-m'!I120</f>
        <v>-4.8601960925872769E-4</v>
      </c>
      <c r="K119" s="142">
        <f>('АЗК CL-m'!J120-'АЗК S-m'!J119)/'АЗК CL-m'!J120</f>
        <v>-3.6645279854950172E-4</v>
      </c>
      <c r="L119" s="142">
        <f>('АЗК CL-m'!K120-'АЗК S-m'!K119)/'АЗК CL-m'!K120</f>
        <v>-3.5960455707755175E-4</v>
      </c>
      <c r="M119" s="142">
        <f>('АЗК CL-m'!L120-'АЗК S-m'!L119)/'АЗК CL-m'!L120</f>
        <v>-2.0250188182105891E-4</v>
      </c>
      <c r="N119" s="142">
        <f>('АЗК CL-m'!M120-'АЗК S-m'!M119)/'АЗК CL-m'!M120</f>
        <v>-3.6598025777563023E-4</v>
      </c>
      <c r="O119" s="142">
        <f>('АЗК CL-m'!N120-'АЗК S-m'!N119)/'АЗК CL-m'!N120</f>
        <v>-1.6686155699206196E-4</v>
      </c>
      <c r="P119" s="142">
        <f>('АЗК CL-m'!O120-'АЗК S-m'!O119)/'АЗК CL-m'!O120</f>
        <v>-2.834305676832648E-4</v>
      </c>
      <c r="Q119" s="142">
        <f>('АЗК CL-m'!P120-'АЗК S-m'!P119)/'АЗК CL-m'!P120</f>
        <v>-1.0548955847410479E-4</v>
      </c>
      <c r="R119" s="142">
        <f>('АЗК CL-m'!Q120-'АЗК S-m'!Q119)/'АЗК CL-m'!Q120</f>
        <v>-3.0827369445001287E-4</v>
      </c>
      <c r="S119" s="142">
        <f>('АЗК CL-m'!R120-'АЗК S-m'!R119)/'АЗК CL-m'!R120</f>
        <v>-1.3027579206370961E-4</v>
      </c>
      <c r="T119" s="142">
        <f>('АЗК CL-m'!S120-'АЗК S-m'!S119)/'АЗК CL-m'!S120</f>
        <v>-1.0512909148529272E-4</v>
      </c>
    </row>
    <row r="120" spans="1:20" x14ac:dyDescent="0.25">
      <c r="A120" s="126" t="str">
        <f>'АЗК S-m'!A120</f>
        <v>АЗК 24 МОГИЛЕВ ОНП</v>
      </c>
      <c r="B120" t="str">
        <f>'АЗК CL-m'!A121</f>
        <v>АЗК 24 МогилевОНП</v>
      </c>
      <c r="C120" s="142">
        <f>('АЗК CL-m'!B121-'АЗК S-m'!B120)/'АЗК CL-m'!B121</f>
        <v>-1.3623566896190943E-4</v>
      </c>
      <c r="D120" s="142">
        <f>('АЗК CL-m'!C121-'АЗК S-m'!C120)/'АЗК CL-m'!C121</f>
        <v>-3.0822412233363764E-4</v>
      </c>
      <c r="E120" s="142">
        <f>('АЗК CL-m'!D121-'АЗК S-m'!D120)/'АЗК CL-m'!D121</f>
        <v>-4.583631100434161E-4</v>
      </c>
      <c r="F120" s="142">
        <f>('АЗК CL-m'!E121-'АЗК S-m'!E120)/'АЗК CL-m'!E121</f>
        <v>-4.706835849763008E-4</v>
      </c>
      <c r="G120" s="142">
        <f>('АЗК CL-m'!F121-'АЗК S-m'!F120)/'АЗК CL-m'!F121</f>
        <v>-6.8847755206423715E-4</v>
      </c>
      <c r="H120" s="142">
        <f>('АЗК CL-m'!G121-'АЗК S-m'!G120)/'АЗК CL-m'!G121</f>
        <v>-7.1795896819403773E-4</v>
      </c>
      <c r="I120" s="142">
        <f>('АЗК CL-m'!H121-'АЗК S-m'!H120)/'АЗК CL-m'!H121</f>
        <v>-6.8489354968359574E-4</v>
      </c>
      <c r="J120" s="142">
        <f>('АЗК CL-m'!I121-'АЗК S-m'!I120)/'АЗК CL-m'!I121</f>
        <v>-6.6747787477736186E-4</v>
      </c>
      <c r="K120" s="142">
        <f>('АЗК CL-m'!J121-'АЗК S-m'!J120)/'АЗК CL-m'!J121</f>
        <v>-4.99309146932388E-4</v>
      </c>
      <c r="L120" s="142">
        <f>('АЗК CL-m'!K121-'АЗК S-m'!K120)/'АЗК CL-m'!K121</f>
        <v>-2.7491100149091045E-4</v>
      </c>
      <c r="M120" s="142">
        <f>('АЗК CL-m'!L121-'АЗК S-m'!L120)/'АЗК CL-m'!L121</f>
        <v>-6.5229855879361803E-5</v>
      </c>
      <c r="N120" s="142">
        <f>('АЗК CL-m'!M121-'АЗК S-m'!M120)/'АЗК CL-m'!M121</f>
        <v>-3.0288737157514381E-4</v>
      </c>
      <c r="O120" s="142">
        <f>('АЗК CL-m'!N121-'АЗК S-m'!N120)/'АЗК CL-m'!N121</f>
        <v>-3.0645218884575444E-4</v>
      </c>
      <c r="P120" s="142">
        <f>('АЗК CL-m'!O121-'АЗК S-m'!O120)/'АЗК CL-m'!O121</f>
        <v>-1.1556280240398766E-4</v>
      </c>
      <c r="Q120" s="142">
        <f>('АЗК CL-m'!P121-'АЗК S-m'!P120)/'АЗК CL-m'!P121</f>
        <v>-3.2838910693836355E-4</v>
      </c>
      <c r="R120" s="142">
        <f>('АЗК CL-m'!Q121-'АЗК S-m'!Q120)/'АЗК CL-m'!Q121</f>
        <v>-6.5910202095179876E-5</v>
      </c>
      <c r="S120" s="142">
        <f>('АЗК CL-m'!R121-'АЗК S-m'!R120)/'АЗК CL-m'!R121</f>
        <v>-2.0748338477261113E-4</v>
      </c>
      <c r="T120" s="142">
        <f>('АЗК CL-m'!S121-'АЗК S-m'!S120)/'АЗК CL-m'!S121</f>
        <v>-3.8449687558741286E-4</v>
      </c>
    </row>
    <row r="121" spans="1:20" x14ac:dyDescent="0.25">
      <c r="A121" s="126" t="str">
        <f>'АЗК S-m'!A121</f>
        <v>АЗК 25 БРЕСТ ОНП</v>
      </c>
      <c r="B121" t="str">
        <f>'АЗК CL-m'!A122</f>
        <v>АЗК 25 БрестОНП</v>
      </c>
      <c r="C121" s="142">
        <f>('АЗК CL-m'!B122-'АЗК S-m'!B121)/'АЗК CL-m'!B122</f>
        <v>1.6518789362651541E-5</v>
      </c>
      <c r="D121" s="142">
        <f>('АЗК CL-m'!C122-'АЗК S-m'!C121)/'АЗК CL-m'!C122</f>
        <v>-3.5879622860881856E-5</v>
      </c>
      <c r="E121" s="142">
        <f>('АЗК CL-m'!D122-'АЗК S-m'!D121)/'АЗК CL-m'!D122</f>
        <v>0</v>
      </c>
      <c r="F121" s="142">
        <f>('АЗК CL-m'!E122-'АЗК S-m'!E121)/'АЗК CL-m'!E122</f>
        <v>-1.599981261019471E-5</v>
      </c>
      <c r="G121" s="142">
        <f>('АЗК CL-m'!F122-'АЗК S-m'!F121)/'АЗК CL-m'!F122</f>
        <v>-3.5844699193951908E-4</v>
      </c>
      <c r="H121" s="142">
        <f>('АЗК CL-m'!G122-'АЗК S-m'!G121)/'АЗК CL-m'!G122</f>
        <v>-1.2173371698860714E-4</v>
      </c>
      <c r="I121" s="142">
        <f>('АЗК CL-m'!H122-'АЗК S-m'!H121)/'АЗК CL-m'!H122</f>
        <v>-2.9359136725950638E-5</v>
      </c>
      <c r="J121" s="142">
        <f>('АЗК CL-m'!I122-'АЗК S-m'!I121)/'АЗК CL-m'!I122</f>
        <v>-2.5467651571092152E-4</v>
      </c>
      <c r="K121" s="142">
        <f>('АЗК CL-m'!J122-'АЗК S-m'!J121)/'АЗК CL-m'!J122</f>
        <v>-2.17289941950374E-4</v>
      </c>
      <c r="L121" s="142">
        <f>('АЗК CL-m'!K122-'АЗК S-m'!K121)/'АЗК CL-m'!K122</f>
        <v>7.9765872136979194E-4</v>
      </c>
      <c r="M121" s="142">
        <f>('АЗК CL-m'!L122-'АЗК S-m'!L121)/'АЗК CL-m'!L122</f>
        <v>-2.1643229891990238E-4</v>
      </c>
      <c r="N121" s="142">
        <f>('АЗК CL-m'!M122-'АЗК S-m'!M121)/'АЗК CL-m'!M122</f>
        <v>-3.075567641858156E-4</v>
      </c>
      <c r="O121" s="142">
        <f>('АЗК CL-m'!N122-'АЗК S-m'!N121)/'АЗК CL-m'!N122</f>
        <v>3.6154347364866654E-5</v>
      </c>
      <c r="P121" s="142">
        <f>('АЗК CL-m'!O122-'АЗК S-m'!O121)/'АЗК CL-m'!O122</f>
        <v>-2.2768983089356174E-4</v>
      </c>
      <c r="Q121" s="142">
        <f>('АЗК CL-m'!P122-'АЗК S-m'!P121)/'АЗК CL-m'!P122</f>
        <v>-1.9452501906542621E-4</v>
      </c>
      <c r="R121" s="142">
        <f>('АЗК CL-m'!Q122-'АЗК S-m'!Q121)/'АЗК CL-m'!Q122</f>
        <v>-2.5759406863803817E-4</v>
      </c>
      <c r="S121" s="142">
        <f>('АЗК CL-m'!R122-'АЗК S-m'!R121)/'АЗК CL-m'!R122</f>
        <v>-2.6165603914983293E-4</v>
      </c>
      <c r="T121" s="142">
        <f>('АЗК CL-m'!S122-'АЗК S-m'!S121)/'АЗК CL-m'!S122</f>
        <v>-8.0661769700138389E-5</v>
      </c>
    </row>
    <row r="122" spans="1:20" x14ac:dyDescent="0.25">
      <c r="A122" s="126" t="str">
        <f>'АЗК S-m'!A122</f>
        <v>АЗК 25 ВИТЕБСК ОНП</v>
      </c>
      <c r="B122" t="str">
        <f>'АЗК CL-m'!A123</f>
        <v>АЗК 25 ВитебскОНП</v>
      </c>
      <c r="C122" s="142">
        <f>('АЗК CL-m'!B123-'АЗК S-m'!B122)/'АЗК CL-m'!B123</f>
        <v>-4.6338017790316493E-16</v>
      </c>
      <c r="D122" s="142">
        <f>('АЗК CL-m'!C123-'АЗК S-m'!C122)/'АЗК CL-m'!C123</f>
        <v>0</v>
      </c>
      <c r="E122" s="142">
        <f>('АЗК CL-m'!D123-'АЗК S-m'!D122)/'АЗК CL-m'!D123</f>
        <v>0</v>
      </c>
      <c r="F122" s="142">
        <f>('АЗК CL-m'!E123-'АЗК S-m'!E122)/'АЗК CL-m'!E123</f>
        <v>0</v>
      </c>
      <c r="G122" s="142">
        <f>('АЗК CL-m'!F123-'АЗК S-m'!F122)/'АЗК CL-m'!F123</f>
        <v>1.0112581345643583E-4</v>
      </c>
      <c r="H122" s="142">
        <f>('АЗК CL-m'!G123-'АЗК S-m'!G122)/'АЗК CL-m'!G123</f>
        <v>3.8259671991901271E-6</v>
      </c>
      <c r="I122" s="142">
        <f>('АЗК CL-m'!H123-'АЗК S-m'!H122)/'АЗК CL-m'!H123</f>
        <v>0</v>
      </c>
      <c r="J122" s="142">
        <f>('АЗК CL-m'!I123-'АЗК S-m'!I122)/'АЗК CL-m'!I123</f>
        <v>0</v>
      </c>
      <c r="K122" s="142">
        <f>('АЗК CL-m'!J123-'АЗК S-m'!J122)/'АЗК CL-m'!J123</f>
        <v>7.6859824399693173E-16</v>
      </c>
      <c r="L122" s="142">
        <f>('АЗК CL-m'!K123-'АЗК S-m'!K122)/'АЗК CL-m'!K123</f>
        <v>5.9555537724730192E-16</v>
      </c>
      <c r="M122" s="142">
        <f>('АЗК CL-m'!L123-'АЗК S-m'!L122)/'АЗК CL-m'!L123</f>
        <v>0</v>
      </c>
      <c r="N122" s="142">
        <f>('АЗК CL-m'!M123-'АЗК S-m'!M122)/'АЗК CL-m'!M123</f>
        <v>-3.3340708833357897E-16</v>
      </c>
      <c r="O122" s="142">
        <f>('АЗК CL-m'!N123-'АЗК S-m'!N122)/'АЗК CL-m'!N123</f>
        <v>0</v>
      </c>
      <c r="P122" s="142">
        <f>('АЗК CL-m'!O123-'АЗК S-m'!O122)/'АЗК CL-m'!O123</f>
        <v>-2.0379118268009733E-16</v>
      </c>
      <c r="Q122" s="142">
        <f>('АЗК CL-m'!P123-'АЗК S-m'!P122)/'АЗК CL-m'!P123</f>
        <v>3.4174038744723245E-5</v>
      </c>
      <c r="R122" s="142">
        <f>('АЗК CL-m'!Q123-'АЗК S-m'!Q122)/'АЗК CL-m'!Q123</f>
        <v>-2.9551207001399541E-4</v>
      </c>
      <c r="S122" s="142">
        <f>('АЗК CL-m'!R123-'АЗК S-m'!R122)/'АЗК CL-m'!R123</f>
        <v>1.3747307419018596E-15</v>
      </c>
      <c r="T122" s="142">
        <f>('АЗК CL-m'!S123-'АЗК S-m'!S122)/'АЗК CL-m'!S123</f>
        <v>-7.403628816064527E-6</v>
      </c>
    </row>
    <row r="123" spans="1:20" x14ac:dyDescent="0.25">
      <c r="A123" s="126" t="str">
        <f>'АЗК S-m'!A123</f>
        <v>АЗК 25 ГОМЕЛЬ ОНП</v>
      </c>
      <c r="B123" t="str">
        <f>'АЗК CL-m'!A124</f>
        <v>АЗК 25 ГомельОНП</v>
      </c>
      <c r="C123" s="142">
        <f>('АЗК CL-m'!B124-'АЗК S-m'!B123)/'АЗК CL-m'!B124</f>
        <v>4.0104792188266103E-16</v>
      </c>
      <c r="D123" s="142">
        <f>('АЗК CL-m'!C124-'АЗК S-m'!C123)/'АЗК CL-m'!C124</f>
        <v>6.0085377013438956E-16</v>
      </c>
      <c r="E123" s="142">
        <f>('АЗК CL-m'!D124-'АЗК S-m'!D123)/'АЗК CL-m'!D124</f>
        <v>7.8859686704244165E-16</v>
      </c>
      <c r="F123" s="142">
        <f>('АЗК CL-m'!E124-'АЗК S-m'!E123)/'АЗК CL-m'!E124</f>
        <v>-6.2917447082762998E-16</v>
      </c>
      <c r="G123" s="142">
        <f>('АЗК CL-m'!F124-'АЗК S-m'!F123)/'АЗК CL-m'!F124</f>
        <v>9.2465887384197405E-7</v>
      </c>
      <c r="H123" s="142">
        <f>('АЗК CL-m'!G124-'АЗК S-m'!G123)/'АЗК CL-m'!G124</f>
        <v>1.1732338606332315E-16</v>
      </c>
      <c r="I123" s="142">
        <f>('АЗК CL-m'!H124-'АЗК S-m'!H123)/'АЗК CL-m'!H124</f>
        <v>0</v>
      </c>
      <c r="J123" s="142">
        <f>('АЗК CL-m'!I124-'АЗК S-m'!I123)/'АЗК CL-m'!I124</f>
        <v>-4.8777007267761551E-5</v>
      </c>
      <c r="K123" s="142">
        <f>('АЗК CL-m'!J124-'АЗК S-m'!J123)/'АЗК CL-m'!J124</f>
        <v>-6.2125043008649572E-5</v>
      </c>
      <c r="L123" s="142">
        <f>('АЗК CL-m'!K124-'АЗК S-m'!K123)/'АЗК CL-m'!K124</f>
        <v>-5.646256124068921E-16</v>
      </c>
      <c r="M123" s="142">
        <f>('АЗК CL-m'!L124-'АЗК S-m'!L123)/'АЗК CL-m'!L124</f>
        <v>-6.7252123568900706E-6</v>
      </c>
      <c r="N123" s="142">
        <f>('АЗК CL-m'!M124-'АЗК S-m'!M123)/'АЗК CL-m'!M124</f>
        <v>-8.2473573816757247E-5</v>
      </c>
      <c r="O123" s="142">
        <f>('АЗК CL-m'!N124-'АЗК S-m'!N123)/'АЗК CL-m'!N124</f>
        <v>-6.0513042608544983E-5</v>
      </c>
      <c r="P123" s="142">
        <f>('АЗК CL-m'!O124-'АЗК S-m'!O123)/'АЗК CL-m'!O124</f>
        <v>-4.5009919061306052E-5</v>
      </c>
      <c r="Q123" s="142">
        <f>('АЗК CL-m'!P124-'АЗК S-m'!P123)/'АЗК CL-m'!P124</f>
        <v>-2.25641554314251E-4</v>
      </c>
      <c r="R123" s="142">
        <f>('АЗК CL-m'!Q124-'АЗК S-m'!Q123)/'АЗК CL-m'!Q124</f>
        <v>-6.6541940453609776E-5</v>
      </c>
      <c r="S123" s="142">
        <f>('АЗК CL-m'!R124-'АЗК S-m'!R123)/'АЗК CL-m'!R124</f>
        <v>-1.2238055387881613E-16</v>
      </c>
      <c r="T123" s="142">
        <f>('АЗК CL-m'!S124-'АЗК S-m'!S123)/'АЗК CL-m'!S124</f>
        <v>-3.5403857474223129E-5</v>
      </c>
    </row>
    <row r="124" spans="1:20" x14ac:dyDescent="0.25">
      <c r="A124" s="126" t="str">
        <f>'АЗК S-m'!A124</f>
        <v>АЗК 25 ГРОДНО ОНП</v>
      </c>
      <c r="B124" t="str">
        <f>'АЗК CL-m'!A125</f>
        <v>АЗК 25 ГродноОНП</v>
      </c>
      <c r="C124" s="142">
        <f>('АЗК CL-m'!B125-'АЗК S-m'!B124)/'АЗК CL-m'!B125</f>
        <v>1.3215598509709935E-15</v>
      </c>
      <c r="D124" s="142">
        <f>('АЗК CL-m'!C125-'АЗК S-m'!C124)/'АЗК CL-m'!C125</f>
        <v>2.3733146869978482E-4</v>
      </c>
      <c r="E124" s="142">
        <f>('АЗК CL-m'!D125-'АЗК S-m'!D124)/'АЗК CL-m'!D125</f>
        <v>-1.5243125420758965E-16</v>
      </c>
      <c r="F124" s="142">
        <f>('АЗК CL-m'!E125-'АЗК S-m'!E124)/'АЗК CL-m'!E125</f>
        <v>-7.7637793565905708E-16</v>
      </c>
      <c r="G124" s="142">
        <f>('АЗК CL-m'!F125-'АЗК S-m'!F124)/'АЗК CL-m'!F125</f>
        <v>3.1771301252982204E-16</v>
      </c>
      <c r="H124" s="142">
        <f>('АЗК CL-m'!G125-'АЗК S-m'!G124)/'АЗК CL-m'!G125</f>
        <v>-1.9289550627856866E-15</v>
      </c>
      <c r="I124" s="142">
        <f>('АЗК CL-m'!H125-'АЗК S-m'!H124)/'АЗК CL-m'!H125</f>
        <v>-1.5595678634730194E-16</v>
      </c>
      <c r="J124" s="142">
        <f>('АЗК CL-m'!I125-'АЗК S-m'!I124)/'АЗК CL-m'!I125</f>
        <v>-2.9823532693276172E-16</v>
      </c>
      <c r="K124" s="142">
        <f>('АЗК CL-m'!J125-'АЗК S-m'!J124)/'АЗК CL-m'!J125</f>
        <v>1.6329886763063178E-16</v>
      </c>
      <c r="L124" s="142">
        <f>('АЗК CL-m'!K125-'АЗК S-m'!K124)/'АЗК CL-m'!K125</f>
        <v>0</v>
      </c>
      <c r="M124" s="142">
        <f>('АЗК CL-m'!L125-'АЗК S-m'!L124)/'АЗК CL-m'!L125</f>
        <v>1.0523057135144644E-15</v>
      </c>
      <c r="N124" s="142">
        <f>('АЗК CL-m'!M125-'АЗК S-m'!M124)/'АЗК CL-m'!M125</f>
        <v>1.6967886965564386E-16</v>
      </c>
      <c r="O124" s="142">
        <f>('АЗК CL-m'!N125-'АЗК S-m'!N124)/'АЗК CL-m'!N125</f>
        <v>0</v>
      </c>
      <c r="P124" s="142">
        <f>('АЗК CL-m'!O125-'АЗК S-m'!O124)/'АЗК CL-m'!O125</f>
        <v>9.8072834184720416E-16</v>
      </c>
      <c r="Q124" s="142">
        <f>('АЗК CL-m'!P125-'АЗК S-m'!P124)/'АЗК CL-m'!P125</f>
        <v>2.2315846483911906E-15</v>
      </c>
      <c r="R124" s="142">
        <f>('АЗК CL-m'!Q125-'АЗК S-m'!Q124)/'АЗК CL-m'!Q125</f>
        <v>-2.2085564727160763E-16</v>
      </c>
      <c r="S124" s="142">
        <f>('АЗК CL-m'!R125-'АЗК S-m'!R124)/'АЗК CL-m'!R125</f>
        <v>-1.0445313939692077E-15</v>
      </c>
      <c r="T124" s="142">
        <f>('АЗК CL-m'!S125-'АЗК S-m'!S124)/'АЗК CL-m'!S125</f>
        <v>1.3826468815658252E-5</v>
      </c>
    </row>
    <row r="125" spans="1:20" x14ac:dyDescent="0.25">
      <c r="A125" s="126" t="str">
        <f>'АЗК S-m'!A125</f>
        <v>АЗК 25 МАЗ</v>
      </c>
      <c r="B125" t="str">
        <f>'АЗК CL-m'!A126</f>
        <v>АЗК 25 МАЗ</v>
      </c>
      <c r="C125" s="142">
        <f>('АЗК CL-m'!B126-'АЗК S-m'!B125)/'АЗК CL-m'!B126</f>
        <v>9.9607690847348922E-6</v>
      </c>
      <c r="D125" s="142">
        <f>('АЗК CL-m'!C126-'АЗК S-m'!C125)/'АЗК CL-m'!C126</f>
        <v>3.1236597083426508E-5</v>
      </c>
      <c r="E125" s="142">
        <f>('АЗК CL-m'!D126-'АЗК S-m'!D125)/'АЗК CL-m'!D126</f>
        <v>9.1522508032791185E-6</v>
      </c>
      <c r="F125" s="142">
        <f>('АЗК CL-m'!E126-'АЗК S-m'!E125)/'АЗК CL-m'!E126</f>
        <v>3.3594588707809613E-4</v>
      </c>
      <c r="G125" s="142">
        <f>('АЗК CL-m'!F126-'АЗК S-m'!F125)/'АЗК CL-m'!F126</f>
        <v>4.302476558764064E-5</v>
      </c>
      <c r="H125" s="142">
        <f>('АЗК CL-m'!G126-'АЗК S-m'!G125)/'АЗК CL-m'!G126</f>
        <v>2.1974880387463244E-4</v>
      </c>
      <c r="I125" s="142">
        <f>('АЗК CL-m'!H126-'АЗК S-m'!H125)/'АЗК CL-m'!H126</f>
        <v>2.746999066245972E-5</v>
      </c>
      <c r="J125" s="142">
        <f>('АЗК CL-m'!I126-'АЗК S-m'!I125)/'АЗК CL-m'!I126</f>
        <v>9.1064136471316758E-5</v>
      </c>
      <c r="K125" s="142">
        <f>('АЗК CL-m'!J126-'АЗК S-m'!J125)/'АЗК CL-m'!J126</f>
        <v>7.2348021772352409E-6</v>
      </c>
      <c r="L125" s="142">
        <f>('АЗК CL-m'!K126-'АЗК S-m'!K125)/'АЗК CL-m'!K126</f>
        <v>7.1705769838742266E-6</v>
      </c>
      <c r="M125" s="142">
        <f>('АЗК CL-m'!L126-'АЗК S-m'!L125)/'АЗК CL-m'!L126</f>
        <v>4.8413120635562702E-5</v>
      </c>
      <c r="N125" s="142">
        <f>('АЗК CL-m'!M126-'АЗК S-m'!M125)/'АЗК CL-m'!M126</f>
        <v>9.9114006436252098E-6</v>
      </c>
      <c r="O125" s="142">
        <f>('АЗК CL-m'!N126-'АЗК S-m'!N125)/'АЗК CL-m'!N126</f>
        <v>1.015829408576993E-5</v>
      </c>
      <c r="P125" s="142">
        <f>('АЗК CL-m'!O126-'АЗК S-m'!O125)/'АЗК CL-m'!O126</f>
        <v>2.9904652312820639E-5</v>
      </c>
      <c r="Q125" s="142">
        <f>('АЗК CL-m'!P126-'АЗК S-m'!P125)/'АЗК CL-m'!P126</f>
        <v>8.6054774605939734E-6</v>
      </c>
      <c r="R125" s="142">
        <f>('АЗК CL-m'!Q126-'АЗК S-m'!Q125)/'АЗК CL-m'!Q126</f>
        <v>-1.437379338402781E-16</v>
      </c>
      <c r="S125" s="142">
        <f>('АЗК CL-m'!R126-'АЗК S-m'!R125)/'АЗК CL-m'!R126</f>
        <v>9.8344176525730535E-5</v>
      </c>
      <c r="T125" s="142">
        <f>('АЗК CL-m'!S126-'АЗК S-m'!S125)/'АЗК CL-m'!S126</f>
        <v>6.2146357330151631E-5</v>
      </c>
    </row>
    <row r="126" spans="1:20" x14ac:dyDescent="0.25">
      <c r="A126" s="126" t="str">
        <f>'АЗК S-m'!A126</f>
        <v>АЗК 25 МИНСК ОНП</v>
      </c>
      <c r="B126" t="str">
        <f>'АЗК CL-m'!A127</f>
        <v>АЗК 25 МинскОНП</v>
      </c>
      <c r="C126" s="142">
        <f>('АЗК CL-m'!B127-'АЗК S-m'!B126)/'АЗК CL-m'!B127</f>
        <v>-2.3379241122925525E-5</v>
      </c>
      <c r="D126" s="142">
        <f>('АЗК CL-m'!C127-'АЗК S-m'!C126)/'АЗК CL-m'!C127</f>
        <v>-2.1122845889931592E-4</v>
      </c>
      <c r="E126" s="142">
        <f>('АЗК CL-m'!D127-'АЗК S-m'!D126)/'АЗК CL-m'!D127</f>
        <v>-6.182063500952775E-5</v>
      </c>
      <c r="F126" s="142">
        <f>('АЗК CL-m'!E127-'АЗК S-m'!E126)/'АЗК CL-m'!E127</f>
        <v>-2.9870410026494658E-4</v>
      </c>
      <c r="G126" s="142">
        <f>('АЗК CL-m'!F127-'АЗК S-m'!F126)/'АЗК CL-m'!F127</f>
        <v>-4.9347996901686112E-4</v>
      </c>
      <c r="H126" s="142">
        <f>('АЗК CL-m'!G127-'АЗК S-m'!G126)/'АЗК CL-m'!G127</f>
        <v>-6.9290568857208309E-5</v>
      </c>
      <c r="I126" s="142">
        <f>('АЗК CL-m'!H127-'АЗК S-m'!H126)/'АЗК CL-m'!H127</f>
        <v>-1.0906917907239004E-4</v>
      </c>
      <c r="J126" s="142">
        <f>('АЗК CL-m'!I127-'АЗК S-m'!I126)/'АЗК CL-m'!I127</f>
        <v>-8.2084017325577912E-5</v>
      </c>
      <c r="K126" s="142">
        <f>('АЗК CL-m'!J127-'АЗК S-m'!J126)/'АЗК CL-m'!J127</f>
        <v>-3.3477795600962517E-4</v>
      </c>
      <c r="L126" s="142">
        <f>('АЗК CL-m'!K127-'АЗК S-m'!K126)/'АЗК CL-m'!K127</f>
        <v>-7.5501013107474326E-4</v>
      </c>
      <c r="M126" s="142">
        <f>('АЗК CL-m'!L127-'АЗК S-m'!L126)/'АЗК CL-m'!L127</f>
        <v>-1.0794070295140666E-3</v>
      </c>
      <c r="N126" s="142">
        <f>('АЗК CL-m'!M127-'АЗК S-m'!M126)/'АЗК CL-m'!M127</f>
        <v>-5.1868399312965396E-4</v>
      </c>
      <c r="O126" s="142">
        <f>('АЗК CL-m'!N127-'АЗК S-m'!N126)/'АЗК CL-m'!N127</f>
        <v>-8.0509582250520243E-4</v>
      </c>
      <c r="P126" s="142">
        <f>('АЗК CL-m'!O127-'АЗК S-m'!O126)/'АЗК CL-m'!O127</f>
        <v>-4.3232233844336062E-5</v>
      </c>
      <c r="Q126" s="142">
        <f>('АЗК CL-m'!P127-'АЗК S-m'!P126)/'АЗК CL-m'!P127</f>
        <v>-4.8479689070614844E-4</v>
      </c>
      <c r="R126" s="142">
        <f>('АЗК CL-m'!Q127-'АЗК S-m'!Q126)/'АЗК CL-m'!Q127</f>
        <v>-8.5925686752473106E-4</v>
      </c>
      <c r="S126" s="142">
        <f>('АЗК CL-m'!R127-'АЗК S-m'!R126)/'АЗК CL-m'!R127</f>
        <v>-2.6395620438684759E-4</v>
      </c>
      <c r="T126" s="142">
        <f>('АЗК CL-m'!S127-'АЗК S-m'!S126)/'АЗК CL-m'!S127</f>
        <v>-3.7320744959863373E-4</v>
      </c>
    </row>
    <row r="127" spans="1:20" x14ac:dyDescent="0.25">
      <c r="A127" s="126" t="str">
        <f>'АЗК S-m'!A127</f>
        <v>АЗК 25 МОГИЛЕВ ОНП</v>
      </c>
      <c r="B127" t="str">
        <f>'АЗК CL-m'!A128</f>
        <v>АЗК 25 МогилевОНП</v>
      </c>
      <c r="C127" s="142">
        <f>('АЗК CL-m'!B128-'АЗК S-m'!B127)/'АЗК CL-m'!B128</f>
        <v>-1.1380621941840459E-4</v>
      </c>
      <c r="D127" s="142">
        <f>('АЗК CL-m'!C128-'АЗК S-m'!C127)/'АЗК CL-m'!C128</f>
        <v>-8.782427907323882E-5</v>
      </c>
      <c r="E127" s="142">
        <f>('АЗК CL-m'!D128-'АЗК S-m'!D127)/'АЗК CL-m'!D128</f>
        <v>-1.3146036340471194E-4</v>
      </c>
      <c r="F127" s="142">
        <f>('АЗК CL-m'!E128-'АЗК S-m'!E127)/'АЗК CL-m'!E128</f>
        <v>-9.555600475760336E-5</v>
      </c>
      <c r="G127" s="142">
        <f>('АЗК CL-m'!F128-'АЗК S-m'!F127)/'АЗК CL-m'!F128</f>
        <v>-1.2062286192508744E-4</v>
      </c>
      <c r="H127" s="142">
        <f>('АЗК CL-m'!G128-'АЗК S-m'!G127)/'АЗК CL-m'!G128</f>
        <v>-9.3273276397541396E-5</v>
      </c>
      <c r="I127" s="142">
        <f>('АЗК CL-m'!H128-'АЗК S-m'!H127)/'АЗК CL-m'!H128</f>
        <v>-1.7778233629922135E-4</v>
      </c>
      <c r="J127" s="142">
        <f>('АЗК CL-m'!I128-'АЗК S-m'!I127)/'АЗК CL-m'!I128</f>
        <v>-1.5270115679148782E-4</v>
      </c>
      <c r="K127" s="142">
        <f>('АЗК CL-m'!J128-'АЗК S-m'!J127)/'АЗК CL-m'!J128</f>
        <v>-9.9970678970550918E-5</v>
      </c>
      <c r="L127" s="142">
        <f>('АЗК CL-m'!K128-'АЗК S-m'!K127)/'АЗК CL-m'!K128</f>
        <v>-2.0464923277701649E-16</v>
      </c>
      <c r="M127" s="142">
        <f>('АЗК CL-m'!L128-'АЗК S-m'!L127)/'АЗК CL-m'!L128</f>
        <v>-7.0926115627842036E-5</v>
      </c>
      <c r="N127" s="142">
        <f>('АЗК CL-m'!M128-'АЗК S-m'!M127)/'АЗК CL-m'!M128</f>
        <v>-8.5461825378533031E-5</v>
      </c>
      <c r="O127" s="142">
        <f>('АЗК CL-m'!N128-'АЗК S-m'!N127)/'АЗК CL-m'!N128</f>
        <v>-3.3949368350809827E-16</v>
      </c>
      <c r="P127" s="142">
        <f>('АЗК CL-m'!O128-'АЗК S-m'!O127)/'АЗК CL-m'!O128</f>
        <v>-1.3313755392735729E-15</v>
      </c>
      <c r="Q127" s="142">
        <f>('АЗК CL-m'!P128-'АЗК S-m'!P127)/'АЗК CL-m'!P128</f>
        <v>-1.1686534566705845E-4</v>
      </c>
      <c r="R127" s="142">
        <f>('АЗК CL-m'!Q128-'АЗК S-m'!Q127)/'АЗК CL-m'!Q128</f>
        <v>-8.0192930650836933E-5</v>
      </c>
      <c r="S127" s="142">
        <f>('АЗК CL-m'!R128-'АЗК S-m'!R127)/'АЗК CL-m'!R128</f>
        <v>-1.8596075989267251E-4</v>
      </c>
      <c r="T127" s="142">
        <f>('АЗК CL-m'!S128-'АЗК S-m'!S127)/'АЗК CL-m'!S128</f>
        <v>-9.5234220223719919E-5</v>
      </c>
    </row>
    <row r="128" spans="1:20" x14ac:dyDescent="0.25">
      <c r="A128" s="126" t="str">
        <f>'АЗК S-m'!A128</f>
        <v>АЗК 26 БРЕСТ ОНП</v>
      </c>
      <c r="B128" t="str">
        <f>'АЗК CL-m'!A129</f>
        <v>АЗК 26 БрестОНП</v>
      </c>
      <c r="C128" s="142">
        <f>('АЗК CL-m'!B129-'АЗК S-m'!B128)/'АЗК CL-m'!B129</f>
        <v>-4.5600690485655336E-4</v>
      </c>
      <c r="D128" s="142">
        <f>('АЗК CL-m'!C129-'АЗК S-m'!C128)/'АЗК CL-m'!C129</f>
        <v>-2.3472878028353358E-4</v>
      </c>
      <c r="E128" s="142">
        <f>('АЗК CL-m'!D129-'АЗК S-m'!D128)/'АЗК CL-m'!D129</f>
        <v>-2.1277858834629876E-4</v>
      </c>
      <c r="F128" s="142">
        <f>('АЗК CL-m'!E129-'АЗК S-m'!E128)/'АЗК CL-m'!E129</f>
        <v>-1.1266822449265065E-4</v>
      </c>
      <c r="G128" s="142">
        <f>('АЗК CL-m'!F129-'АЗК S-m'!F128)/'АЗК CL-m'!F129</f>
        <v>-1.1015061229274215E-4</v>
      </c>
      <c r="H128" s="142">
        <f>('АЗК CL-m'!G129-'АЗК S-m'!G128)/'АЗК CL-m'!G129</f>
        <v>-3.4471236510830633E-4</v>
      </c>
      <c r="I128" s="142">
        <f>('АЗК CL-m'!H129-'АЗК S-m'!H128)/'АЗК CL-m'!H129</f>
        <v>-3.8124296070711706E-4</v>
      </c>
      <c r="J128" s="142">
        <f>('АЗК CL-m'!I129-'АЗК S-m'!I128)/'АЗК CL-m'!I129</f>
        <v>-8.9783890176243825E-4</v>
      </c>
      <c r="K128" s="142">
        <f>('АЗК CL-m'!J129-'АЗК S-m'!J128)/'АЗК CL-m'!J129</f>
        <v>-3.9976825355371188E-4</v>
      </c>
      <c r="L128" s="142">
        <f>('АЗК CL-m'!K129-'АЗК S-m'!K128)/'АЗК CL-m'!K129</f>
        <v>-6.7725814555303113E-4</v>
      </c>
      <c r="M128" s="142">
        <f>('АЗК CL-m'!L129-'АЗК S-m'!L128)/'АЗК CL-m'!L129</f>
        <v>5.622562759607779E-4</v>
      </c>
      <c r="N128" s="142">
        <f>('АЗК CL-m'!M129-'АЗК S-m'!M128)/'АЗК CL-m'!M129</f>
        <v>-1.9636695603628585E-4</v>
      </c>
      <c r="O128" s="142">
        <f>('АЗК CL-m'!N129-'АЗК S-m'!N128)/'АЗК CL-m'!N129</f>
        <v>-2.2803831408504745E-4</v>
      </c>
      <c r="P128" s="142">
        <f>('АЗК CL-m'!O129-'АЗК S-m'!O128)/'АЗК CL-m'!O129</f>
        <v>-3.987395444261146E-4</v>
      </c>
      <c r="Q128" s="142">
        <f>('АЗК CL-m'!P129-'АЗК S-m'!P128)/'АЗК CL-m'!P129</f>
        <v>-4.3773771893999185E-4</v>
      </c>
      <c r="R128" s="142">
        <f>('АЗК CL-m'!Q129-'АЗК S-m'!Q128)/'АЗК CL-m'!Q129</f>
        <v>-5.8851237093463925E-4</v>
      </c>
      <c r="S128" s="142">
        <f>('АЗК CL-m'!R129-'АЗК S-m'!R128)/'АЗК CL-m'!R129</f>
        <v>-1.6654045675718751E-4</v>
      </c>
      <c r="T128" s="142">
        <f>('АЗК CL-m'!S129-'АЗК S-m'!S128)/'АЗК CL-m'!S129</f>
        <v>-3.2103610429948243E-4</v>
      </c>
    </row>
    <row r="129" spans="1:20" x14ac:dyDescent="0.25">
      <c r="A129" s="126" t="str">
        <f>'АЗК S-m'!A129</f>
        <v>АЗК 26 ВИТЕБСК ОНП</v>
      </c>
      <c r="B129" t="str">
        <f>'АЗК CL-m'!A130</f>
        <v>АЗК 26 ВитебскОНП</v>
      </c>
      <c r="C129" s="142">
        <f>('АЗК CL-m'!B130-'АЗК S-m'!B129)/'АЗК CL-m'!B130</f>
        <v>-1.0842784952821478E-4</v>
      </c>
      <c r="D129" s="142">
        <f>('АЗК CL-m'!C130-'АЗК S-m'!C129)/'АЗК CL-m'!C130</f>
        <v>-9.6617302632207461E-5</v>
      </c>
      <c r="E129" s="142">
        <f>('АЗК CL-m'!D130-'АЗК S-m'!D129)/'АЗК CL-m'!D130</f>
        <v>-6.635211781758741E-5</v>
      </c>
      <c r="F129" s="142">
        <f>('АЗК CL-m'!E130-'АЗК S-m'!E129)/'АЗК CL-m'!E130</f>
        <v>1.3508026053449387E-4</v>
      </c>
      <c r="G129" s="142">
        <f>('АЗК CL-m'!F130-'АЗК S-m'!F129)/'АЗК CL-m'!F130</f>
        <v>-2.2447777490398701E-4</v>
      </c>
      <c r="H129" s="142">
        <f>('АЗК CL-m'!G130-'АЗК S-m'!G129)/'АЗК CL-m'!G130</f>
        <v>-2.3807908026388786E-4</v>
      </c>
      <c r="I129" s="142">
        <f>('АЗК CL-m'!H130-'АЗК S-m'!H129)/'АЗК CL-m'!H130</f>
        <v>-2.1869379113979902E-4</v>
      </c>
      <c r="J129" s="142">
        <f>('АЗК CL-m'!I130-'АЗК S-m'!I129)/'АЗК CL-m'!I130</f>
        <v>-1.6776267771546069E-4</v>
      </c>
      <c r="K129" s="142">
        <f>('АЗК CL-m'!J130-'АЗК S-m'!J129)/'АЗК CL-m'!J130</f>
        <v>-3.3903388554069723E-4</v>
      </c>
      <c r="L129" s="142">
        <f>('АЗК CL-m'!K130-'АЗК S-m'!K129)/'АЗК CL-m'!K130</f>
        <v>3.6839481106053777E-4</v>
      </c>
      <c r="M129" s="142">
        <f>('АЗК CL-m'!L130-'АЗК S-m'!L129)/'АЗК CL-m'!L130</f>
        <v>-1.4301748638592375E-4</v>
      </c>
      <c r="N129" s="142">
        <f>('АЗК CL-m'!M130-'АЗК S-m'!M129)/'АЗК CL-m'!M130</f>
        <v>-1.7005188963331995E-4</v>
      </c>
      <c r="O129" s="142">
        <f>('АЗК CL-m'!N130-'АЗК S-m'!N129)/'АЗК CL-m'!N130</f>
        <v>-5.3642039695958047E-5</v>
      </c>
      <c r="P129" s="142">
        <f>('АЗК CL-m'!O130-'АЗК S-m'!O129)/'АЗК CL-m'!O130</f>
        <v>-6.7591608258347523E-5</v>
      </c>
      <c r="Q129" s="142">
        <f>('АЗК CL-m'!P130-'АЗК S-m'!P129)/'АЗК CL-m'!P130</f>
        <v>-1.5397367563257789E-4</v>
      </c>
      <c r="R129" s="142">
        <f>('АЗК CL-m'!Q130-'АЗК S-m'!Q129)/'АЗК CL-m'!Q130</f>
        <v>-7.8642215928695263E-5</v>
      </c>
      <c r="S129" s="142">
        <f>('АЗК CL-m'!R130-'АЗК S-m'!R129)/'АЗК CL-m'!R130</f>
        <v>-3.3415968649347356E-4</v>
      </c>
      <c r="T129" s="142">
        <f>('АЗК CL-m'!S130-'АЗК S-m'!S129)/'АЗК CL-m'!S130</f>
        <v>-1.1511478369481335E-4</v>
      </c>
    </row>
    <row r="130" spans="1:20" x14ac:dyDescent="0.25">
      <c r="A130" s="126" t="str">
        <f>'АЗК S-m'!A130</f>
        <v>АЗК 26 ГОМЕЛЬ ОНП</v>
      </c>
      <c r="B130" t="str">
        <f>'АЗК CL-m'!A131</f>
        <v>АЗК 26 ГомельОНП</v>
      </c>
      <c r="C130" s="142">
        <f>('АЗК CL-m'!B131-'АЗК S-m'!B130)/'АЗК CL-m'!B131</f>
        <v>-1.5604065319736073E-4</v>
      </c>
      <c r="D130" s="142">
        <f>('АЗК CL-m'!C131-'АЗК S-m'!C130)/'АЗК CL-m'!C131</f>
        <v>-7.6879453816516878E-16</v>
      </c>
      <c r="E130" s="142">
        <f>('АЗК CL-m'!D131-'АЗК S-m'!D130)/'АЗК CL-m'!D131</f>
        <v>4.94680442808298E-4</v>
      </c>
      <c r="F130" s="142">
        <f>('АЗК CL-m'!E131-'АЗК S-m'!E130)/'АЗК CL-m'!E131</f>
        <v>-5.4503173163840963E-5</v>
      </c>
      <c r="G130" s="142">
        <f>('АЗК CL-m'!F131-'АЗК S-m'!F130)/'АЗК CL-m'!F131</f>
        <v>-8.6261176645004945E-5</v>
      </c>
      <c r="H130" s="142">
        <f>('АЗК CL-m'!G131-'АЗК S-m'!G130)/'АЗК CL-m'!G131</f>
        <v>-2.7679957321196474E-5</v>
      </c>
      <c r="I130" s="142">
        <f>('АЗК CL-m'!H131-'АЗК S-m'!H130)/'АЗК CL-m'!H131</f>
        <v>-5.3707161915323582E-5</v>
      </c>
      <c r="J130" s="142">
        <f>('АЗК CL-m'!I131-'АЗК S-m'!I130)/'АЗК CL-m'!I131</f>
        <v>4.1203830137670023E-16</v>
      </c>
      <c r="K130" s="142">
        <f>('АЗК CL-m'!J131-'АЗК S-m'!J130)/'АЗК CL-m'!J131</f>
        <v>7.9527846022787505E-16</v>
      </c>
      <c r="L130" s="142">
        <f>('АЗК CL-m'!K131-'АЗК S-m'!K130)/'АЗК CL-m'!K131</f>
        <v>-5.8166319571741877E-5</v>
      </c>
      <c r="M130" s="142">
        <f>('АЗК CL-m'!L131-'АЗК S-m'!L130)/'АЗК CL-m'!L131</f>
        <v>-7.6360139181832069E-5</v>
      </c>
      <c r="N130" s="142">
        <f>('АЗК CL-m'!M131-'АЗК S-m'!M130)/'АЗК CL-m'!M131</f>
        <v>-1.0978263148748109E-4</v>
      </c>
      <c r="O130" s="142">
        <f>('АЗК CL-m'!N131-'АЗК S-m'!N130)/'АЗК CL-m'!N131</f>
        <v>-2.4638240490462039E-6</v>
      </c>
      <c r="P130" s="142">
        <f>('АЗК CL-m'!O131-'АЗК S-m'!O130)/'АЗК CL-m'!O131</f>
        <v>-7.2397103752548831E-16</v>
      </c>
      <c r="Q130" s="142">
        <f>('АЗК CL-m'!P131-'АЗК S-m'!P130)/'АЗК CL-m'!P131</f>
        <v>-1.4107315719957139E-4</v>
      </c>
      <c r="R130" s="142">
        <f>('АЗК CL-m'!Q131-'АЗК S-m'!Q130)/'АЗК CL-m'!Q131</f>
        <v>-1.7433526295252525E-4</v>
      </c>
      <c r="S130" s="142">
        <f>('АЗК CL-m'!R131-'АЗК S-m'!R130)/'АЗК CL-m'!R131</f>
        <v>-5.3141843572905951E-5</v>
      </c>
      <c r="T130" s="142">
        <f>('АЗК CL-m'!S131-'АЗК S-m'!S130)/'АЗК CL-m'!S131</f>
        <v>-2.9094039778752937E-5</v>
      </c>
    </row>
    <row r="131" spans="1:20" x14ac:dyDescent="0.25">
      <c r="A131" s="126" t="str">
        <f>'АЗК S-m'!A131</f>
        <v>АЗК 26 ГРОДНО ОНП</v>
      </c>
      <c r="B131" t="str">
        <f>'АЗК CL-m'!A132</f>
        <v>АЗК 26 ГродноОНП</v>
      </c>
      <c r="C131" s="142">
        <f>('АЗК CL-m'!B132-'АЗК S-m'!B131)/'АЗК CL-m'!B132</f>
        <v>3.9824708307673152E-16</v>
      </c>
      <c r="D131" s="142">
        <f>('АЗК CL-m'!C132-'АЗК S-m'!C131)/'АЗК CL-m'!C132</f>
        <v>0</v>
      </c>
      <c r="E131" s="142">
        <f>('АЗК CL-m'!D132-'АЗК S-m'!D131)/'АЗК CL-m'!D132</f>
        <v>0</v>
      </c>
      <c r="F131" s="142">
        <f>('АЗК CL-m'!E132-'АЗК S-m'!E131)/'АЗК CL-m'!E132</f>
        <v>0</v>
      </c>
      <c r="G131" s="142">
        <f>('АЗК CL-m'!F132-'АЗК S-m'!F131)/'АЗК CL-m'!F132</f>
        <v>0</v>
      </c>
      <c r="H131" s="142">
        <f>('АЗК CL-m'!G132-'АЗК S-m'!G131)/'АЗК CL-m'!G132</f>
        <v>-2.1406571185379392E-16</v>
      </c>
      <c r="I131" s="142">
        <f>('АЗК CL-m'!H132-'АЗК S-m'!H131)/'АЗК CL-m'!H132</f>
        <v>-2.102390150430685E-16</v>
      </c>
      <c r="J131" s="142">
        <f>('АЗК CL-m'!I132-'АЗК S-m'!I131)/'АЗК CL-m'!I132</f>
        <v>-1.0254470645009304E-15</v>
      </c>
      <c r="K131" s="142">
        <f>('АЗК CL-m'!J132-'АЗК S-m'!J131)/'АЗК CL-m'!J132</f>
        <v>0</v>
      </c>
      <c r="L131" s="142">
        <f>('АЗК CL-m'!K132-'АЗК S-m'!K131)/'АЗК CL-m'!K132</f>
        <v>0</v>
      </c>
      <c r="M131" s="142">
        <f>('АЗК CL-m'!L132-'АЗК S-m'!L131)/'АЗК CL-m'!L132</f>
        <v>0</v>
      </c>
      <c r="N131" s="142">
        <f>('АЗК CL-m'!M132-'АЗК S-m'!M131)/'АЗК CL-m'!M132</f>
        <v>3.6561892192040448E-16</v>
      </c>
      <c r="O131" s="142">
        <f>('АЗК CL-m'!N132-'АЗК S-m'!N131)/'АЗК CL-m'!N132</f>
        <v>8.9150488929415418E-16</v>
      </c>
      <c r="P131" s="142">
        <f>('АЗК CL-m'!O132-'АЗК S-m'!O131)/'АЗК CL-m'!O132</f>
        <v>5.1014170575566458E-16</v>
      </c>
      <c r="Q131" s="142">
        <f>('АЗК CL-m'!P132-'АЗК S-m'!P131)/'АЗК CL-m'!P132</f>
        <v>-4.8689678417696216E-16</v>
      </c>
      <c r="R131" s="142">
        <f>('АЗК CL-m'!Q132-'АЗК S-m'!Q131)/'АЗК CL-m'!Q132</f>
        <v>0</v>
      </c>
      <c r="S131" s="142">
        <f>('АЗК CL-m'!R132-'АЗК S-m'!R131)/'АЗК CL-m'!R132</f>
        <v>-4.9610221866549812E-16</v>
      </c>
      <c r="T131" s="142">
        <f>('АЗК CL-m'!S132-'АЗК S-m'!S131)/'АЗК CL-m'!S132</f>
        <v>0</v>
      </c>
    </row>
    <row r="132" spans="1:20" x14ac:dyDescent="0.25">
      <c r="A132" s="126" t="str">
        <f>'АЗК S-m'!A132</f>
        <v>АЗК 26 МАЗ</v>
      </c>
      <c r="B132" t="str">
        <f>'АЗК CL-m'!A133</f>
        <v>АЗК 26 МАЗ</v>
      </c>
      <c r="C132" s="142">
        <f>('АЗК CL-m'!B133-'АЗК S-m'!B132)/'АЗК CL-m'!B133</f>
        <v>1.3942173164941895E-5</v>
      </c>
      <c r="D132" s="142">
        <f>('АЗК CL-m'!C133-'АЗК S-m'!C132)/'АЗК CL-m'!C133</f>
        <v>3.047805990777615E-5</v>
      </c>
      <c r="E132" s="142">
        <f>('АЗК CL-m'!D133-'АЗК S-m'!D132)/'АЗК CL-m'!D133</f>
        <v>6.6829658744917413E-5</v>
      </c>
      <c r="F132" s="142">
        <f>('АЗК CL-m'!E133-'АЗК S-m'!E132)/'АЗК CL-m'!E133</f>
        <v>1.549085226023422E-5</v>
      </c>
      <c r="G132" s="142">
        <f>('АЗК CL-m'!F133-'АЗК S-m'!F132)/'АЗК CL-m'!F133</f>
        <v>7.5819168570744224E-5</v>
      </c>
      <c r="H132" s="142">
        <f>('АЗК CL-m'!G133-'АЗК S-m'!G132)/'АЗК CL-m'!G133</f>
        <v>1.8004953477487075E-5</v>
      </c>
      <c r="I132" s="142">
        <f>('АЗК CL-m'!H133-'АЗК S-m'!H132)/'АЗК CL-m'!H133</f>
        <v>3.9343458765881321E-5</v>
      </c>
      <c r="J132" s="142">
        <f>('АЗК CL-m'!I133-'АЗК S-m'!I132)/'АЗК CL-m'!I133</f>
        <v>1.5642813893359294E-5</v>
      </c>
      <c r="K132" s="142">
        <f>('АЗК CL-m'!J133-'АЗК S-m'!J132)/'АЗК CL-m'!J133</f>
        <v>-2.2567585509651218E-4</v>
      </c>
      <c r="L132" s="142">
        <f>('АЗК CL-m'!K133-'АЗК S-m'!K132)/'АЗК CL-m'!K133</f>
        <v>7.5671539804125564E-6</v>
      </c>
      <c r="M132" s="142">
        <f>('АЗК CL-m'!L133-'АЗК S-m'!L132)/'АЗК CL-m'!L133</f>
        <v>7.7476177386271262E-6</v>
      </c>
      <c r="N132" s="142">
        <f>('АЗК CL-m'!M133-'АЗК S-m'!M132)/'АЗК CL-m'!M133</f>
        <v>2.4381729326817038E-6</v>
      </c>
      <c r="O132" s="142">
        <f>('АЗК CL-m'!N133-'АЗК S-m'!N132)/'АЗК CL-m'!N133</f>
        <v>2.7028127405313644E-5</v>
      </c>
      <c r="P132" s="142">
        <f>('АЗК CL-m'!O133-'АЗК S-m'!O132)/'АЗК CL-m'!O133</f>
        <v>1.8120150810929641E-5</v>
      </c>
      <c r="Q132" s="142">
        <f>('АЗК CL-m'!P133-'АЗК S-m'!P132)/'АЗК CL-m'!P133</f>
        <v>6.8592614822976001E-5</v>
      </c>
      <c r="R132" s="142">
        <f>('АЗК CL-m'!Q133-'АЗК S-m'!Q132)/'АЗК CL-m'!Q133</f>
        <v>3.3599009113669383E-6</v>
      </c>
      <c r="S132" s="142">
        <f>('АЗК CL-m'!R133-'АЗК S-m'!R132)/'АЗК CL-m'!R133</f>
        <v>3.0526317653758195E-5</v>
      </c>
      <c r="T132" s="142">
        <f>('АЗК CL-m'!S133-'АЗК S-m'!S132)/'АЗК CL-m'!S133</f>
        <v>1.2113547342308593E-5</v>
      </c>
    </row>
    <row r="133" spans="1:20" x14ac:dyDescent="0.25">
      <c r="A133" s="126" t="str">
        <f>'АЗК S-m'!A133</f>
        <v>АЗК 26 МИНСК ОНП</v>
      </c>
      <c r="B133" t="str">
        <f>'АЗК CL-m'!A134</f>
        <v>АЗК 26 МинскОНП</v>
      </c>
      <c r="C133" s="142">
        <f>('АЗК CL-m'!B134-'АЗК S-m'!B133)/'АЗК CL-m'!B134</f>
        <v>3.6548261852458758E-16</v>
      </c>
      <c r="D133" s="142">
        <f>('АЗК CL-m'!C134-'АЗК S-m'!C133)/'АЗК CL-m'!C134</f>
        <v>0</v>
      </c>
      <c r="E133" s="142">
        <f>('АЗК CL-m'!D134-'АЗК S-m'!D133)/'АЗК CL-m'!D134</f>
        <v>-5.3835543826744584E-5</v>
      </c>
      <c r="F133" s="142">
        <f>('АЗК CL-m'!E134-'АЗК S-m'!E133)/'АЗК CL-m'!E134</f>
        <v>4.0834647801017332E-16</v>
      </c>
      <c r="G133" s="142">
        <f>('АЗК CL-m'!F134-'АЗК S-m'!F133)/'АЗК CL-m'!F134</f>
        <v>-1.9557736982118304E-4</v>
      </c>
      <c r="H133" s="142">
        <f>('АЗК CL-m'!G134-'АЗК S-m'!G133)/'АЗК CL-m'!G134</f>
        <v>1.6706287855724567E-4</v>
      </c>
      <c r="I133" s="142">
        <f>('АЗК CL-m'!H134-'АЗК S-m'!H133)/'АЗК CL-m'!H134</f>
        <v>-4.597424117855563E-4</v>
      </c>
      <c r="J133" s="142">
        <f>('АЗК CL-m'!I134-'АЗК S-m'!I133)/'АЗК CL-m'!I134</f>
        <v>-1.3691587201166222E-4</v>
      </c>
      <c r="K133" s="142">
        <f>('АЗК CL-m'!J134-'АЗК S-m'!J133)/'АЗК CL-m'!J134</f>
        <v>-2.4574799145558808E-4</v>
      </c>
      <c r="L133" s="142">
        <f>('АЗК CL-m'!K134-'АЗК S-m'!K133)/'АЗК CL-m'!K134</f>
        <v>0</v>
      </c>
      <c r="M133" s="142">
        <f>('АЗК CL-m'!L134-'АЗК S-m'!L133)/'АЗК CL-m'!L134</f>
        <v>-4.2441989664670333E-16</v>
      </c>
      <c r="N133" s="142">
        <f>('АЗК CL-m'!M134-'АЗК S-m'!M133)/'АЗК CL-m'!M134</f>
        <v>-1.5205183112364731E-4</v>
      </c>
      <c r="O133" s="142">
        <f>('АЗК CL-m'!N134-'АЗК S-m'!N133)/'АЗК CL-m'!N134</f>
        <v>-2.0268562050416183E-4</v>
      </c>
      <c r="P133" s="142">
        <f>('АЗК CL-m'!O134-'АЗК S-m'!O133)/'АЗК CL-m'!O134</f>
        <v>0</v>
      </c>
      <c r="Q133" s="142">
        <f>('АЗК CL-m'!P134-'АЗК S-m'!P133)/'АЗК CL-m'!P134</f>
        <v>1.4706437341200539E-15</v>
      </c>
      <c r="R133" s="142">
        <f>('АЗК CL-m'!Q134-'АЗК S-m'!Q133)/'АЗК CL-m'!Q134</f>
        <v>-9.4445305156212034E-5</v>
      </c>
      <c r="S133" s="142">
        <f>('АЗК CL-m'!R134-'АЗК S-m'!R133)/'АЗК CL-m'!R134</f>
        <v>-7.7046431222788889E-5</v>
      </c>
      <c r="T133" s="142">
        <f>('АЗК CL-m'!S134-'АЗК S-m'!S133)/'АЗК CL-m'!S134</f>
        <v>-8.9017512308512512E-5</v>
      </c>
    </row>
    <row r="134" spans="1:20" x14ac:dyDescent="0.25">
      <c r="A134" s="126" t="str">
        <f>'АЗК S-m'!A134</f>
        <v>АЗК 26 МОГИЛЕВ ОНП</v>
      </c>
      <c r="B134" t="str">
        <f>'АЗК CL-m'!A135</f>
        <v>АЗК 26 МогилевОНП</v>
      </c>
      <c r="C134" s="142">
        <f>('АЗК CL-m'!B135-'АЗК S-m'!B134)/'АЗК CL-m'!B135</f>
        <v>0</v>
      </c>
      <c r="D134" s="142">
        <f>('АЗК CL-m'!C135-'АЗК S-m'!C134)/'АЗК CL-m'!C135</f>
        <v>-4.5234172789095491E-4</v>
      </c>
      <c r="E134" s="142">
        <f>('АЗК CL-m'!D135-'АЗК S-m'!D134)/'АЗК CL-m'!D135</f>
        <v>0</v>
      </c>
      <c r="F134" s="142">
        <f>('АЗК CL-m'!E135-'АЗК S-m'!E134)/'АЗК CL-m'!E135</f>
        <v>6.1523108413549043E-16</v>
      </c>
      <c r="G134" s="142">
        <f>('АЗК CL-m'!F135-'АЗК S-m'!F134)/'АЗК CL-m'!F135</f>
        <v>-2.2260805811342318E-4</v>
      </c>
      <c r="H134" s="142">
        <f>('АЗК CL-m'!G135-'АЗК S-m'!G134)/'АЗК CL-m'!G135</f>
        <v>0</v>
      </c>
      <c r="I134" s="142">
        <f>('АЗК CL-m'!H135-'АЗК S-m'!H134)/'АЗК CL-m'!H135</f>
        <v>-5.70085878828107E-16</v>
      </c>
      <c r="J134" s="142">
        <f>('АЗК CL-m'!I135-'АЗК S-m'!I134)/'АЗК CL-m'!I135</f>
        <v>3.3545540827208181E-3</v>
      </c>
      <c r="K134" s="142">
        <f>('АЗК CL-m'!J135-'АЗК S-m'!J134)/'АЗК CL-m'!J135</f>
        <v>1.6075782009675408E-16</v>
      </c>
      <c r="L134" s="142">
        <f>('АЗК CL-m'!K135-'АЗК S-m'!K134)/'АЗК CL-m'!K135</f>
        <v>1.1951249360396601E-5</v>
      </c>
      <c r="M134" s="142">
        <f>('АЗК CL-m'!L135-'АЗК S-m'!L134)/'АЗК CL-m'!L135</f>
        <v>5.2959246626338986E-5</v>
      </c>
      <c r="N134" s="142">
        <f>('АЗК CL-m'!M135-'АЗК S-m'!M134)/'АЗК CL-m'!M135</f>
        <v>2.3947860813219668E-16</v>
      </c>
      <c r="O134" s="142">
        <f>('АЗК CL-m'!N135-'АЗК S-m'!N134)/'АЗК CL-m'!N135</f>
        <v>-1.4312149512444675E-16</v>
      </c>
      <c r="P134" s="142">
        <f>('АЗК CL-m'!O135-'АЗК S-m'!O134)/'АЗК CL-m'!O135</f>
        <v>-2.7341490913517479E-16</v>
      </c>
      <c r="Q134" s="142">
        <f>('АЗК CL-m'!P135-'АЗК S-m'!P134)/'АЗК CL-m'!P135</f>
        <v>2.0813619939493756E-16</v>
      </c>
      <c r="R134" s="142">
        <f>('АЗК CL-m'!Q135-'АЗК S-m'!Q134)/'АЗК CL-m'!Q135</f>
        <v>-1.9593042421051245E-16</v>
      </c>
      <c r="S134" s="142">
        <f>('АЗК CL-m'!R135-'АЗК S-m'!R134)/'АЗК CL-m'!R135</f>
        <v>1.8561582769830887E-16</v>
      </c>
      <c r="T134" s="142">
        <f>('АЗК CL-m'!S135-'АЗК S-m'!S134)/'АЗК CL-m'!S135</f>
        <v>2.147809685424932E-4</v>
      </c>
    </row>
    <row r="135" spans="1:20" x14ac:dyDescent="0.25">
      <c r="A135" s="126" t="str">
        <f>'АЗК S-m'!A135</f>
        <v>АЗК 27 БРЕСТ ОНП</v>
      </c>
      <c r="B135" t="str">
        <f>'АЗК CL-m'!A136</f>
        <v>АЗК 27 БрестОНП</v>
      </c>
      <c r="C135" s="142">
        <f>('АЗК CL-m'!B136-'АЗК S-m'!B135)/'АЗК CL-m'!B136</f>
        <v>-4.0609887410408473E-5</v>
      </c>
      <c r="D135" s="142">
        <f>('АЗК CL-m'!C136-'АЗК S-m'!C135)/'АЗК CL-m'!C136</f>
        <v>-1.2075897984953845E-4</v>
      </c>
      <c r="E135" s="142">
        <f>('АЗК CL-m'!D136-'АЗК S-m'!D135)/'АЗК CL-m'!D136</f>
        <v>-2.1786398662731977E-4</v>
      </c>
      <c r="F135" s="142">
        <f>('АЗК CL-m'!E136-'АЗК S-m'!E135)/'АЗК CL-m'!E136</f>
        <v>-1.5762632664531985E-4</v>
      </c>
      <c r="G135" s="142">
        <f>('АЗК CL-m'!F136-'АЗК S-m'!F135)/'АЗК CL-m'!F136</f>
        <v>-1.4941779706984117E-4</v>
      </c>
      <c r="H135" s="142">
        <f>('АЗК CL-m'!G136-'АЗК S-m'!G135)/'АЗК CL-m'!G136</f>
        <v>-8.5053701801223323E-5</v>
      </c>
      <c r="I135" s="142">
        <f>('АЗК CL-m'!H136-'АЗК S-m'!H135)/'АЗК CL-m'!H136</f>
        <v>-1.6115165938291788E-5</v>
      </c>
      <c r="J135" s="142">
        <f>('АЗК CL-m'!I136-'АЗК S-m'!I135)/'АЗК CL-m'!I136</f>
        <v>-1.7977500941904073E-4</v>
      </c>
      <c r="K135" s="142" t="e">
        <f>('АЗК CL-m'!J136-'АЗК S-m'!J135)/'АЗК CL-m'!J136</f>
        <v>#VALUE!</v>
      </c>
      <c r="L135" s="142" t="e">
        <f>('АЗК CL-m'!K136-'АЗК S-m'!K135)/'АЗК CL-m'!K136</f>
        <v>#VALUE!</v>
      </c>
      <c r="M135" s="142" t="e">
        <f>('АЗК CL-m'!L136-'АЗК S-m'!L135)/'АЗК CL-m'!L136</f>
        <v>#VALUE!</v>
      </c>
      <c r="N135" s="142" t="e">
        <f>('АЗК CL-m'!M136-'АЗК S-m'!M135)/'АЗК CL-m'!M136</f>
        <v>#VALUE!</v>
      </c>
      <c r="O135" s="142">
        <f>('АЗК CL-m'!N136-'АЗК S-m'!N135)/'АЗК CL-m'!N136</f>
        <v>-3.7718932471888103E-5</v>
      </c>
      <c r="P135" s="142">
        <f>('АЗК CL-m'!O136-'АЗК S-m'!O135)/'АЗК CL-m'!O136</f>
        <v>-7.9405327153337464E-5</v>
      </c>
      <c r="Q135" s="142">
        <f>('АЗК CL-m'!P136-'АЗК S-m'!P135)/'АЗК CL-m'!P136</f>
        <v>-3.1812119833120646E-5</v>
      </c>
      <c r="R135" s="142">
        <f>('АЗК CL-m'!Q136-'АЗК S-m'!Q135)/'АЗК CL-m'!Q136</f>
        <v>-1.634246233533479E-4</v>
      </c>
      <c r="S135" s="142">
        <f>('АЗК CL-m'!R136-'АЗК S-m'!R135)/'АЗК CL-m'!R136</f>
        <v>-2.1488091908335397E-4</v>
      </c>
      <c r="T135" s="142">
        <f>('АЗК CL-m'!S136-'АЗК S-m'!S135)/'АЗК CL-m'!S136</f>
        <v>-1.1501382156734567E-4</v>
      </c>
    </row>
    <row r="136" spans="1:20" x14ac:dyDescent="0.25">
      <c r="A136" s="126" t="str">
        <f>'АЗК S-m'!A136</f>
        <v>АЗК 27 ВИТЕБСК ОНП</v>
      </c>
      <c r="B136" t="str">
        <f>'АЗК CL-m'!A137</f>
        <v>АЗК 27 ВитебскОНП</v>
      </c>
      <c r="C136" s="142">
        <f>('АЗК CL-m'!B137-'АЗК S-m'!B136)/'АЗК CL-m'!B137</f>
        <v>3.3779038555419687E-16</v>
      </c>
      <c r="D136" s="142">
        <f>('АЗК CL-m'!C137-'АЗК S-m'!C136)/'АЗК CL-m'!C137</f>
        <v>-3.738541363922187E-16</v>
      </c>
      <c r="E136" s="142">
        <f>('АЗК CL-m'!D137-'АЗК S-m'!D136)/'АЗК CL-m'!D137</f>
        <v>0</v>
      </c>
      <c r="F136" s="142">
        <f>('АЗК CL-m'!E137-'АЗК S-m'!E136)/'АЗК CL-m'!E137</f>
        <v>0</v>
      </c>
      <c r="G136" s="142">
        <f>('АЗК CL-m'!F137-'АЗК S-m'!F136)/'АЗК CL-m'!F137</f>
        <v>6.6360650843293381E-16</v>
      </c>
      <c r="H136" s="142">
        <f>('АЗК CL-m'!G137-'АЗК S-m'!G136)/'АЗК CL-m'!G137</f>
        <v>0</v>
      </c>
      <c r="I136" s="142">
        <f>('АЗК CL-m'!H137-'АЗК S-m'!H136)/'АЗК CL-m'!H137</f>
        <v>-1.8494947385771052E-16</v>
      </c>
      <c r="J136" s="142">
        <f>('АЗК CL-m'!I137-'АЗК S-m'!I136)/'АЗК CL-m'!I137</f>
        <v>0</v>
      </c>
      <c r="K136" s="142">
        <f>('АЗК CL-m'!J137-'АЗК S-m'!J136)/'АЗК CL-m'!J137</f>
        <v>-3.6630210505034813E-16</v>
      </c>
      <c r="L136" s="142">
        <f>('АЗК CL-m'!K137-'АЗК S-m'!K136)/'АЗК CL-m'!K137</f>
        <v>-8.8641262774795088E-16</v>
      </c>
      <c r="M136" s="142">
        <f>('АЗК CL-m'!L137-'АЗК S-m'!L136)/'АЗК CL-m'!L137</f>
        <v>-7.108351569611455E-16</v>
      </c>
      <c r="N136" s="142">
        <f>('АЗК CL-m'!M137-'АЗК S-m'!M136)/'АЗК CL-m'!M137</f>
        <v>0</v>
      </c>
      <c r="O136" s="142">
        <f>('АЗК CL-m'!N137-'АЗК S-m'!N136)/'АЗК CL-m'!N137</f>
        <v>1.6273281824495623E-16</v>
      </c>
      <c r="P136" s="142">
        <f>('АЗК CL-m'!O137-'АЗК S-m'!O136)/'АЗК CL-m'!O137</f>
        <v>0</v>
      </c>
      <c r="Q136" s="142">
        <f>('АЗК CL-m'!P137-'АЗК S-m'!P136)/'АЗК CL-m'!P137</f>
        <v>0</v>
      </c>
      <c r="R136" s="142">
        <f>('АЗК CL-m'!Q137-'АЗК S-m'!Q136)/'АЗК CL-m'!Q137</f>
        <v>2.9298041312989237E-16</v>
      </c>
      <c r="S136" s="142">
        <f>('АЗК CL-m'!R137-'АЗК S-m'!R136)/'АЗК CL-m'!R137</f>
        <v>-3.3297372171424585E-4</v>
      </c>
      <c r="T136" s="142">
        <f>('АЗК CL-m'!S137-'АЗК S-m'!S136)/'АЗК CL-m'!S137</f>
        <v>-1.4922334100937822E-5</v>
      </c>
    </row>
    <row r="137" spans="1:20" x14ac:dyDescent="0.25">
      <c r="A137" s="126" t="str">
        <f>'АЗК S-m'!A137</f>
        <v>АЗК 27 ГОМЕЛЬ ОНП</v>
      </c>
      <c r="B137" t="str">
        <f>'АЗК CL-m'!A138</f>
        <v>АЗК 27 ГомельОНП</v>
      </c>
      <c r="C137" s="142">
        <f>('АЗК CL-m'!B138-'АЗК S-m'!B137)/'АЗК CL-m'!B138</f>
        <v>-2.0349621419113705E-4</v>
      </c>
      <c r="D137" s="142">
        <f>('АЗК CL-m'!C138-'АЗК S-m'!C137)/'АЗК CL-m'!C138</f>
        <v>0</v>
      </c>
      <c r="E137" s="142">
        <f>('АЗК CL-m'!D138-'АЗК S-m'!D137)/'АЗК CL-m'!D138</f>
        <v>-1.2390326252778144E-4</v>
      </c>
      <c r="F137" s="142">
        <f>('АЗК CL-m'!E138-'АЗК S-m'!E137)/'АЗК CL-m'!E138</f>
        <v>0</v>
      </c>
      <c r="G137" s="142">
        <f>('АЗК CL-m'!F138-'АЗК S-m'!F137)/'АЗК CL-m'!F138</f>
        <v>0</v>
      </c>
      <c r="H137" s="142">
        <f>('АЗК CL-m'!G138-'АЗК S-m'!G137)/'АЗК CL-m'!G138</f>
        <v>0</v>
      </c>
      <c r="I137" s="142">
        <f>('АЗК CL-m'!H138-'АЗК S-m'!H137)/'АЗК CL-m'!H138</f>
        <v>-7.8770067028926261E-16</v>
      </c>
      <c r="J137" s="142">
        <f>('АЗК CL-m'!I138-'АЗК S-m'!I137)/'АЗК CL-m'!I138</f>
        <v>-7.3035907497852432E-16</v>
      </c>
      <c r="K137" s="142">
        <f>('АЗК CL-m'!J138-'АЗК S-m'!J137)/'АЗК CL-m'!J138</f>
        <v>0</v>
      </c>
      <c r="L137" s="142">
        <f>('АЗК CL-m'!K138-'АЗК S-m'!K137)/'АЗК CL-m'!K138</f>
        <v>-1.1378195232238565E-15</v>
      </c>
      <c r="M137" s="142">
        <f>('АЗК CL-m'!L138-'АЗК S-m'!L137)/'АЗК CL-m'!L138</f>
        <v>-6.3170687133463931E-5</v>
      </c>
      <c r="N137" s="142">
        <f>('АЗК CL-m'!M138-'АЗК S-m'!M137)/'АЗК CL-m'!M138</f>
        <v>0</v>
      </c>
      <c r="O137" s="142">
        <f>('АЗК CL-m'!N138-'АЗК S-m'!N137)/'АЗК CL-m'!N138</f>
        <v>0</v>
      </c>
      <c r="P137" s="142">
        <f>('АЗК CL-m'!O138-'АЗК S-m'!O137)/'АЗК CL-m'!O138</f>
        <v>0</v>
      </c>
      <c r="Q137" s="142">
        <f>('АЗК CL-m'!P138-'АЗК S-m'!P137)/'АЗК CL-m'!P138</f>
        <v>4.5063316398122451E-16</v>
      </c>
      <c r="R137" s="142">
        <f>('АЗК CL-m'!Q138-'АЗК S-m'!Q137)/'АЗК CL-m'!Q138</f>
        <v>4.5930448868805693E-16</v>
      </c>
      <c r="S137" s="142">
        <f>('АЗК CL-m'!R138-'АЗК S-m'!R137)/'АЗК CL-m'!R138</f>
        <v>0</v>
      </c>
      <c r="T137" s="142">
        <f>('АЗК CL-m'!S138-'АЗК S-m'!S137)/'АЗК CL-m'!S138</f>
        <v>-2.1755887355238233E-5</v>
      </c>
    </row>
    <row r="138" spans="1:20" x14ac:dyDescent="0.25">
      <c r="A138" s="126" t="str">
        <f>'АЗК S-m'!A138</f>
        <v>АЗК 27 ГРОДНО ОНП</v>
      </c>
      <c r="B138" t="str">
        <f>'АЗК CL-m'!A139</f>
        <v>АЗК 27 ГродноОНП</v>
      </c>
      <c r="C138" s="142">
        <f>('АЗК CL-m'!B139-'АЗК S-m'!B138)/'АЗК CL-m'!B139</f>
        <v>3.462797607525786E-16</v>
      </c>
      <c r="D138" s="142">
        <f>('АЗК CL-m'!C139-'АЗК S-m'!C138)/'АЗК CL-m'!C139</f>
        <v>8.9344065020383403E-16</v>
      </c>
      <c r="E138" s="142">
        <f>('АЗК CL-m'!D139-'АЗК S-m'!D138)/'АЗК CL-m'!D139</f>
        <v>-4.2111673789958726E-16</v>
      </c>
      <c r="F138" s="142">
        <f>('АЗК CL-m'!E139-'АЗК S-m'!E138)/'АЗК CL-m'!E139</f>
        <v>2.0002849829389003E-16</v>
      </c>
      <c r="G138" s="142">
        <f>('АЗК CL-m'!F139-'АЗК S-m'!F138)/'АЗК CL-m'!F139</f>
        <v>1.881071645516091E-16</v>
      </c>
      <c r="H138" s="142">
        <f>('АЗК CL-m'!G139-'АЗК S-m'!G138)/'АЗК CL-m'!G139</f>
        <v>0</v>
      </c>
      <c r="I138" s="142">
        <f>('АЗК CL-m'!H139-'АЗК S-m'!H138)/'АЗК CL-m'!H139</f>
        <v>-1.8870925693373883E-16</v>
      </c>
      <c r="J138" s="142">
        <f>('АЗК CL-m'!I139-'АЗК S-m'!I138)/'АЗК CL-m'!I139</f>
        <v>0</v>
      </c>
      <c r="K138" s="142">
        <f>('АЗК CL-m'!J139-'АЗК S-m'!J138)/'АЗК CL-m'!J139</f>
        <v>-7.4904520936474687E-16</v>
      </c>
      <c r="L138" s="142">
        <f>('АЗК CL-m'!K139-'АЗК S-m'!K138)/'АЗК CL-m'!K139</f>
        <v>0</v>
      </c>
      <c r="M138" s="142">
        <f>('АЗК CL-m'!L139-'АЗК S-m'!L138)/'АЗК CL-m'!L139</f>
        <v>-3.9029343865936042E-16</v>
      </c>
      <c r="N138" s="142">
        <f>('АЗК CL-m'!M139-'АЗК S-m'!M138)/'АЗК CL-m'!M139</f>
        <v>2.3101467578993041E-15</v>
      </c>
      <c r="O138" s="142">
        <f>('АЗК CL-m'!N139-'АЗК S-m'!N138)/'АЗК CL-m'!N139</f>
        <v>2.0694321465967491E-16</v>
      </c>
      <c r="P138" s="142">
        <f>('АЗК CL-m'!O139-'АЗК S-m'!O138)/'АЗК CL-m'!O139</f>
        <v>4.0508070615111267E-16</v>
      </c>
      <c r="Q138" s="142">
        <f>('АЗК CL-m'!P139-'АЗК S-m'!P138)/'АЗК CL-m'!P139</f>
        <v>2.0961337189519957E-16</v>
      </c>
      <c r="R138" s="142">
        <f>('АЗК CL-m'!Q139-'АЗК S-m'!Q138)/'АЗК CL-m'!Q139</f>
        <v>0</v>
      </c>
      <c r="S138" s="142">
        <f>('АЗК CL-m'!R139-'АЗК S-m'!R138)/'АЗК CL-m'!R139</f>
        <v>0</v>
      </c>
      <c r="T138" s="142">
        <f>('АЗК CL-m'!S139-'АЗК S-m'!S138)/'АЗК CL-m'!S139</f>
        <v>1.9136783778776298E-16</v>
      </c>
    </row>
    <row r="139" spans="1:20" x14ac:dyDescent="0.25">
      <c r="A139" s="126" t="str">
        <f>'АЗК S-m'!A139</f>
        <v>АЗК 27 МАЗ</v>
      </c>
      <c r="B139" t="str">
        <f>'АЗК CL-m'!A140</f>
        <v>АЗК 27 МАЗ</v>
      </c>
      <c r="C139" s="142">
        <f>('АЗК CL-m'!B140-'АЗК S-m'!B139)/'АЗК CL-m'!B140</f>
        <v>3.9037581021392078E-6</v>
      </c>
      <c r="D139" s="142">
        <f>('АЗК CL-m'!C140-'АЗК S-m'!C139)/'АЗК CL-m'!C140</f>
        <v>9.4484774123800248E-6</v>
      </c>
      <c r="E139" s="142">
        <f>('АЗК CL-m'!D140-'АЗК S-m'!D139)/'АЗК CL-m'!D140</f>
        <v>3.0624715556253629E-6</v>
      </c>
      <c r="F139" s="142">
        <f>('АЗК CL-m'!E140-'АЗК S-m'!E139)/'АЗК CL-m'!E140</f>
        <v>4.5739602584149737E-5</v>
      </c>
      <c r="G139" s="142">
        <f>('АЗК CL-m'!F140-'АЗК S-m'!F139)/'АЗК CL-m'!F140</f>
        <v>4.9888655450822091E-5</v>
      </c>
      <c r="H139" s="142">
        <f>('АЗК CL-m'!G140-'АЗК S-m'!G139)/'АЗК CL-m'!G140</f>
        <v>5.3436802899259483E-5</v>
      </c>
      <c r="I139" s="142">
        <f>('АЗК CL-m'!H140-'АЗК S-m'!H139)/'АЗК CL-m'!H140</f>
        <v>5.2121751113249273E-5</v>
      </c>
      <c r="J139" s="142">
        <f>('АЗК CL-m'!I140-'АЗК S-m'!I139)/'АЗК CL-m'!I140</f>
        <v>4.9883101031357234E-5</v>
      </c>
      <c r="K139" s="142">
        <f>('АЗК CL-m'!J140-'АЗК S-m'!J139)/'АЗК CL-m'!J140</f>
        <v>3.5002913506508575E-6</v>
      </c>
      <c r="L139" s="142">
        <f>('АЗК CL-m'!K140-'АЗК S-m'!K139)/'АЗК CL-m'!K140</f>
        <v>-6.4494959255845962E-5</v>
      </c>
      <c r="M139" s="142">
        <f>('АЗК CL-m'!L140-'АЗК S-m'!L139)/'АЗК CL-m'!L140</f>
        <v>6.250329270980088E-6</v>
      </c>
      <c r="N139" s="142">
        <f>('АЗК CL-m'!M140-'АЗК S-m'!M139)/'АЗК CL-m'!M140</f>
        <v>7.5764183480961036E-6</v>
      </c>
      <c r="O139" s="142">
        <f>('АЗК CL-m'!N140-'АЗК S-m'!N139)/'АЗК CL-m'!N140</f>
        <v>6.3467827705322542E-5</v>
      </c>
      <c r="P139" s="142">
        <f>('АЗК CL-m'!O140-'АЗК S-m'!O139)/'АЗК CL-m'!O140</f>
        <v>2.4939743587127696E-5</v>
      </c>
      <c r="Q139" s="142">
        <f>('АЗК CL-m'!P140-'АЗК S-m'!P139)/'АЗК CL-m'!P140</f>
        <v>3.2945322302212815E-5</v>
      </c>
      <c r="R139" s="142">
        <f>('АЗК CL-m'!Q140-'АЗК S-m'!Q139)/'АЗК CL-m'!Q140</f>
        <v>1.0131370871410839E-4</v>
      </c>
      <c r="S139" s="142">
        <f>('АЗК CL-m'!R140-'АЗК S-m'!R139)/'АЗК CL-m'!R140</f>
        <v>8.8497755594652293E-5</v>
      </c>
      <c r="T139" s="142">
        <f>('АЗК CL-m'!S140-'АЗК S-m'!S139)/'АЗК CL-m'!S140</f>
        <v>3.0014523454358121E-5</v>
      </c>
    </row>
    <row r="140" spans="1:20" x14ac:dyDescent="0.25">
      <c r="A140" s="126" t="str">
        <f>'АЗК S-m'!A140</f>
        <v>АЗК 27 МИНСК ОНП</v>
      </c>
      <c r="B140" t="str">
        <f>'АЗК CL-m'!A141</f>
        <v>АЗК 27 МинскОНП</v>
      </c>
      <c r="C140" s="142">
        <f>('АЗК CL-m'!B141-'АЗК S-m'!B140)/'АЗК CL-m'!B141</f>
        <v>-5.7161779456325644E-16</v>
      </c>
      <c r="D140" s="142">
        <f>('АЗК CL-m'!C141-'АЗК S-m'!C140)/'АЗК CL-m'!C141</f>
        <v>0</v>
      </c>
      <c r="E140" s="142">
        <f>('АЗК CL-m'!D141-'АЗК S-m'!D140)/'АЗК CL-m'!D141</f>
        <v>4.9201214580464709E-16</v>
      </c>
      <c r="F140" s="142">
        <f>('АЗК CL-m'!E141-'АЗК S-m'!E140)/'АЗК CL-m'!E141</f>
        <v>-1.0707148252889858E-4</v>
      </c>
      <c r="G140" s="142">
        <f>('АЗК CL-m'!F141-'АЗК S-m'!F140)/'АЗК CL-m'!F141</f>
        <v>-4.4196548947446739E-5</v>
      </c>
      <c r="H140" s="142">
        <f>('АЗК CL-m'!G141-'АЗК S-m'!G140)/'АЗК CL-m'!G141</f>
        <v>-1.4298767017320097E-4</v>
      </c>
      <c r="I140" s="142">
        <f>('АЗК CL-m'!H141-'АЗК S-m'!H140)/'АЗК CL-m'!H141</f>
        <v>-4.1598585381866072E-5</v>
      </c>
      <c r="J140" s="142">
        <f>('АЗК CL-m'!I141-'АЗК S-m'!I140)/'АЗК CL-m'!I141</f>
        <v>-3.8316779143656003E-5</v>
      </c>
      <c r="K140" s="142">
        <f>('АЗК CL-m'!J141-'АЗК S-m'!J140)/'АЗК CL-m'!J141</f>
        <v>-2.2267647323011196E-4</v>
      </c>
      <c r="L140" s="142">
        <f>('АЗК CL-m'!K141-'АЗК S-m'!K140)/'АЗК CL-m'!K141</f>
        <v>-7.800210707091831E-5</v>
      </c>
      <c r="M140" s="142">
        <f>('АЗК CL-m'!L141-'АЗК S-m'!L140)/'АЗК CL-m'!L141</f>
        <v>-9.5868548248772469E-5</v>
      </c>
      <c r="N140" s="142">
        <f>('АЗК CL-m'!M141-'АЗК S-m'!M140)/'АЗК CL-m'!M141</f>
        <v>5.2809627174060514E-16</v>
      </c>
      <c r="O140" s="142">
        <f>('АЗК CL-m'!N141-'АЗК S-m'!N140)/'АЗК CL-m'!N141</f>
        <v>-1.6538546224299512E-4</v>
      </c>
      <c r="P140" s="142">
        <f>('АЗК CL-m'!O141-'АЗК S-m'!O140)/'АЗК CL-m'!O141</f>
        <v>0</v>
      </c>
      <c r="Q140" s="142">
        <f>('АЗК CL-m'!P141-'АЗК S-m'!P140)/'АЗК CL-m'!P141</f>
        <v>-1.0800892088944064E-4</v>
      </c>
      <c r="R140" s="142">
        <f>('АЗК CL-m'!Q141-'АЗК S-m'!Q140)/'АЗК CL-m'!Q141</f>
        <v>-2.459960706990419E-4</v>
      </c>
      <c r="S140" s="142">
        <f>('АЗК CL-m'!R141-'АЗК S-m'!R140)/'АЗК CL-m'!R141</f>
        <v>-1.4794816606842902E-5</v>
      </c>
      <c r="T140" s="142">
        <f>('АЗК CL-m'!S141-'АЗК S-m'!S140)/'АЗК CL-m'!S141</f>
        <v>-7.9322470114995432E-5</v>
      </c>
    </row>
    <row r="141" spans="1:20" x14ac:dyDescent="0.25">
      <c r="A141" s="126" t="str">
        <f>'АЗК S-m'!A141</f>
        <v>АЗК 27 МОГИЛЕВ ОНП</v>
      </c>
      <c r="B141" t="str">
        <f>'АЗК CL-m'!A142</f>
        <v>АЗК 27 МогилевОНП</v>
      </c>
      <c r="C141" s="142">
        <f>('АЗК CL-m'!B142-'АЗК S-m'!B141)/'АЗК CL-m'!B142</f>
        <v>0</v>
      </c>
      <c r="D141" s="142">
        <f>('АЗК CL-m'!C142-'АЗК S-m'!C141)/'АЗК CL-m'!C142</f>
        <v>-1.8456124795423513E-4</v>
      </c>
      <c r="E141" s="142">
        <f>('АЗК CL-m'!D142-'АЗК S-m'!D141)/'АЗК CL-m'!D142</f>
        <v>1.1739537468851087E-4</v>
      </c>
      <c r="F141" s="142">
        <f>('АЗК CL-m'!E142-'АЗК S-m'!E141)/'АЗК CL-m'!E142</f>
        <v>-6.4588551192580969E-16</v>
      </c>
      <c r="G141" s="142">
        <f>('АЗК CL-m'!F142-'АЗК S-m'!F141)/'АЗК CL-m'!F142</f>
        <v>-1.0258544559698177E-4</v>
      </c>
      <c r="H141" s="142">
        <f>('АЗК CL-m'!G142-'АЗК S-m'!G141)/'АЗК CL-m'!G142</f>
        <v>4.4423008658058634E-4</v>
      </c>
      <c r="I141" s="142">
        <f>('АЗК CL-m'!H142-'АЗК S-m'!H141)/'АЗК CL-m'!H142</f>
        <v>0</v>
      </c>
      <c r="J141" s="142">
        <f>('АЗК CL-m'!I142-'АЗК S-m'!I141)/'АЗК CL-m'!I142</f>
        <v>-5.6074191987226097E-5</v>
      </c>
      <c r="K141" s="142">
        <f>('АЗК CL-m'!J142-'АЗК S-m'!J141)/'АЗК CL-m'!J142</f>
        <v>0</v>
      </c>
      <c r="L141" s="142">
        <f>('АЗК CL-m'!K142-'АЗК S-m'!K141)/'АЗК CL-m'!K142</f>
        <v>4.6225384778433551E-16</v>
      </c>
      <c r="M141" s="142">
        <f>('АЗК CL-m'!L142-'АЗК S-m'!L141)/'АЗК CL-m'!L142</f>
        <v>0</v>
      </c>
      <c r="N141" s="142">
        <f>('АЗК CL-m'!M142-'АЗК S-m'!M141)/'АЗК CL-m'!M142</f>
        <v>-1.6017838319036791E-5</v>
      </c>
      <c r="O141" s="142">
        <f>('АЗК CL-m'!N142-'АЗК S-m'!N141)/'АЗК CL-m'!N142</f>
        <v>-1.2300426351227975E-4</v>
      </c>
      <c r="P141" s="142">
        <f>('АЗК CL-m'!O142-'АЗК S-m'!O141)/'АЗК CL-m'!O142</f>
        <v>-2.8309314416215524E-4</v>
      </c>
      <c r="Q141" s="142">
        <f>('АЗК CL-m'!P142-'АЗК S-m'!P141)/'АЗК CL-m'!P142</f>
        <v>0</v>
      </c>
      <c r="R141" s="142">
        <f>('АЗК CL-m'!Q142-'АЗК S-m'!Q141)/'АЗК CL-m'!Q142</f>
        <v>3.0954331959649864E-4</v>
      </c>
      <c r="S141" s="142">
        <f>('АЗК CL-m'!R142-'АЗК S-m'!R141)/'АЗК CL-m'!R142</f>
        <v>-5.6405982283106586E-5</v>
      </c>
      <c r="T141" s="142">
        <f>('АЗК CL-m'!S142-'АЗК S-m'!S141)/'АЗК CL-m'!S142</f>
        <v>2.8699398228449061E-6</v>
      </c>
    </row>
    <row r="142" spans="1:20" x14ac:dyDescent="0.25">
      <c r="A142" s="126" t="str">
        <f>'АЗК S-m'!A142</f>
        <v>АЗК 28 БРЕСТ ОНП</v>
      </c>
      <c r="B142" t="str">
        <f>'АЗК CL-m'!A143</f>
        <v>АЗК 28 БрестОНП</v>
      </c>
      <c r="C142" s="142">
        <f>('АЗК CL-m'!B143-'АЗК S-m'!B142)/'АЗК CL-m'!B143</f>
        <v>-7.7499968807390415E-5</v>
      </c>
      <c r="D142" s="142">
        <f>('АЗК CL-m'!C143-'АЗК S-m'!C142)/'АЗК CL-m'!C143</f>
        <v>-4.1303538007611539E-5</v>
      </c>
      <c r="E142" s="142">
        <f>('АЗК CL-m'!D143-'АЗК S-m'!D142)/'АЗК CL-m'!D143</f>
        <v>-1.361082116273327E-4</v>
      </c>
      <c r="F142" s="142">
        <f>('АЗК CL-m'!E143-'АЗК S-m'!E142)/'АЗК CL-m'!E143</f>
        <v>-1.8756685255959086E-4</v>
      </c>
      <c r="G142" s="142">
        <f>('АЗК CL-m'!F143-'АЗК S-m'!F142)/'АЗК CL-m'!F143</f>
        <v>-4.188906145485273E-4</v>
      </c>
      <c r="H142" s="142">
        <f>('АЗК CL-m'!G143-'АЗК S-m'!G142)/'АЗК CL-m'!G143</f>
        <v>-2.3845778754735654E-4</v>
      </c>
      <c r="I142" s="142">
        <f>('АЗК CL-m'!H143-'АЗК S-m'!H142)/'АЗК CL-m'!H143</f>
        <v>-1.9333552586290511E-4</v>
      </c>
      <c r="J142" s="142">
        <f>('АЗК CL-m'!I143-'АЗК S-m'!I142)/'АЗК CL-m'!I143</f>
        <v>-3.3383059068192227E-5</v>
      </c>
      <c r="K142" s="142">
        <f>('АЗК CL-m'!J143-'АЗК S-m'!J142)/'АЗК CL-m'!J143</f>
        <v>-6.7524921806777963E-5</v>
      </c>
      <c r="L142" s="142">
        <f>('АЗК CL-m'!K143-'АЗК S-m'!K142)/'АЗК CL-m'!K143</f>
        <v>6.0560579734842389E-16</v>
      </c>
      <c r="M142" s="142">
        <f>('АЗК CL-m'!L143-'АЗК S-m'!L142)/'АЗК CL-m'!L143</f>
        <v>-7.0041365590932776E-16</v>
      </c>
      <c r="N142" s="142">
        <f>('АЗК CL-m'!M143-'АЗК S-m'!M142)/'АЗК CL-m'!M143</f>
        <v>-2.5734599661799155E-4</v>
      </c>
      <c r="O142" s="142">
        <f>('АЗК CL-m'!N143-'АЗК S-m'!N142)/'АЗК CL-m'!N143</f>
        <v>-1.4446323214122887E-3</v>
      </c>
      <c r="P142" s="142">
        <f>('АЗК CL-m'!O143-'АЗК S-m'!O142)/'АЗК CL-m'!O143</f>
        <v>-3.7222395161712969E-4</v>
      </c>
      <c r="Q142" s="142">
        <f>('АЗК CL-m'!P143-'АЗК S-m'!P142)/'АЗК CL-m'!P143</f>
        <v>-3.2750792286352209E-4</v>
      </c>
      <c r="R142" s="142">
        <f>('АЗК CL-m'!Q143-'АЗК S-m'!Q142)/'АЗК CL-m'!Q143</f>
        <v>-2.0275752258273186E-4</v>
      </c>
      <c r="S142" s="142">
        <f>('АЗК CL-m'!R143-'АЗК S-m'!R142)/'АЗК CL-m'!R143</f>
        <v>2.4183210845268103E-5</v>
      </c>
      <c r="T142" s="142">
        <f>('АЗК CL-m'!S143-'АЗК S-m'!S142)/'АЗК CL-m'!S143</f>
        <v>-2.2837572803850002E-4</v>
      </c>
    </row>
    <row r="143" spans="1:20" x14ac:dyDescent="0.25">
      <c r="A143" s="126" t="str">
        <f>'АЗК S-m'!A143</f>
        <v>АЗК 28 ВИТЕБСК ОНП</v>
      </c>
      <c r="B143" t="str">
        <f>'АЗК CL-m'!A144</f>
        <v>АЗК 28 ВитебскОНП</v>
      </c>
      <c r="C143" s="142">
        <f>('АЗК CL-m'!B144-'АЗК S-m'!B143)/'АЗК CL-m'!B144</f>
        <v>0</v>
      </c>
      <c r="D143" s="142">
        <f>('АЗК CL-m'!C144-'АЗК S-m'!C143)/'АЗК CL-m'!C144</f>
        <v>0</v>
      </c>
      <c r="E143" s="142">
        <f>('АЗК CL-m'!D144-'АЗК S-m'!D143)/'АЗК CL-m'!D144</f>
        <v>0</v>
      </c>
      <c r="F143" s="142">
        <f>('АЗК CL-m'!E144-'АЗК S-m'!E143)/'АЗК CL-m'!E144</f>
        <v>-1.481194239517107E-4</v>
      </c>
      <c r="G143" s="142">
        <f>('АЗК CL-m'!F144-'АЗК S-m'!F143)/'АЗК CL-m'!F144</f>
        <v>-1.1827524726502572E-4</v>
      </c>
      <c r="H143" s="142">
        <f>('АЗК CL-m'!G144-'АЗК S-m'!G143)/'АЗК CL-m'!G144</f>
        <v>5.567351745740887E-16</v>
      </c>
      <c r="I143" s="142">
        <f>('АЗК CL-m'!H144-'АЗК S-m'!H143)/'АЗК CL-m'!H144</f>
        <v>-1.21917439461386E-4</v>
      </c>
      <c r="J143" s="142">
        <f>('АЗК CL-m'!I144-'АЗК S-m'!I143)/'АЗК CL-m'!I144</f>
        <v>-5.0440331483770447E-4</v>
      </c>
      <c r="K143" s="142">
        <f>('АЗК CL-m'!J144-'АЗК S-m'!J143)/'АЗК CL-m'!J144</f>
        <v>-3.2849234169379197E-5</v>
      </c>
      <c r="L143" s="142">
        <f>('АЗК CL-m'!K144-'АЗК S-m'!K143)/'АЗК CL-m'!K144</f>
        <v>0</v>
      </c>
      <c r="M143" s="142">
        <f>('АЗК CL-m'!L144-'АЗК S-m'!L143)/'АЗК CL-m'!L144</f>
        <v>0</v>
      </c>
      <c r="N143" s="142">
        <f>('АЗК CL-m'!M144-'АЗК S-m'!M143)/'АЗК CL-m'!M144</f>
        <v>-1.4322936528634686E-4</v>
      </c>
      <c r="O143" s="142">
        <f>('АЗК CL-m'!N144-'АЗК S-m'!N143)/'АЗК CL-m'!N144</f>
        <v>-1.1618308812566763E-4</v>
      </c>
      <c r="P143" s="142">
        <f>('АЗК CL-m'!O144-'АЗК S-m'!O143)/'АЗК CL-m'!O144</f>
        <v>-2.5578599920081353E-4</v>
      </c>
      <c r="Q143" s="142">
        <f>('АЗК CL-m'!P144-'АЗК S-m'!P143)/'АЗК CL-m'!P144</f>
        <v>-9.356327547794754E-5</v>
      </c>
      <c r="R143" s="142">
        <f>('АЗК CL-m'!Q144-'АЗК S-m'!Q143)/'АЗК CL-m'!Q144</f>
        <v>-9.848384126446129E-5</v>
      </c>
      <c r="S143" s="142">
        <f>('АЗК CL-m'!R144-'АЗК S-m'!R143)/'АЗК CL-m'!R144</f>
        <v>-4.1264952355486012E-4</v>
      </c>
      <c r="T143" s="142">
        <f>('АЗК CL-m'!S144-'АЗК S-m'!S143)/'АЗК CL-m'!S144</f>
        <v>-1.2103721741987402E-4</v>
      </c>
    </row>
    <row r="144" spans="1:20" x14ac:dyDescent="0.25">
      <c r="A144" s="126" t="str">
        <f>'АЗК S-m'!A144</f>
        <v>АЗК 28 ГОМЕЛЬ ОНП</v>
      </c>
      <c r="B144" t="str">
        <f>'АЗК CL-m'!A145</f>
        <v>АЗК 28 ГомельОНП</v>
      </c>
      <c r="C144" s="142">
        <f>('АЗК CL-m'!B145-'АЗК S-m'!B144)/'АЗК CL-m'!B145</f>
        <v>-6.8627087256989495E-5</v>
      </c>
      <c r="D144" s="142">
        <f>('АЗК CL-m'!C145-'АЗК S-m'!C144)/'АЗК CL-m'!C145</f>
        <v>-5.7283120921541274E-5</v>
      </c>
      <c r="E144" s="142">
        <f>('АЗК CL-m'!D145-'АЗК S-m'!D144)/'АЗК CL-m'!D145</f>
        <v>-4.8334541534856246E-5</v>
      </c>
      <c r="F144" s="142">
        <f>('АЗК CL-m'!E145-'АЗК S-m'!E144)/'АЗК CL-m'!E145</f>
        <v>0</v>
      </c>
      <c r="G144" s="142">
        <f>('АЗК CL-m'!F145-'АЗК S-m'!F144)/'АЗК CL-m'!F145</f>
        <v>-4.4566388780080049E-5</v>
      </c>
      <c r="H144" s="142">
        <f>('АЗК CL-m'!G145-'АЗК S-m'!G144)/'АЗК CL-m'!G145</f>
        <v>4.1953396710715194E-4</v>
      </c>
      <c r="I144" s="142">
        <f>('АЗК CL-m'!H145-'АЗК S-m'!H144)/'АЗК CL-m'!H145</f>
        <v>-3.3158847497961237E-5</v>
      </c>
      <c r="J144" s="142">
        <f>('АЗК CL-m'!I145-'АЗК S-m'!I144)/'АЗК CL-m'!I145</f>
        <v>-3.2077700314878047E-5</v>
      </c>
      <c r="K144" s="142">
        <f>('АЗК CL-m'!J145-'АЗК S-m'!J144)/'АЗК CL-m'!J145</f>
        <v>-4.0664466161346173E-5</v>
      </c>
      <c r="L144" s="142">
        <f>('АЗК CL-m'!K145-'АЗК S-m'!K144)/'АЗК CL-m'!K145</f>
        <v>2.8925296702759281E-4</v>
      </c>
      <c r="M144" s="142">
        <f>('АЗК CL-m'!L145-'АЗК S-m'!L144)/'АЗК CL-m'!L145</f>
        <v>-4.0913838736909935E-5</v>
      </c>
      <c r="N144" s="142">
        <f>('АЗК CL-m'!M145-'АЗК S-m'!M144)/'АЗК CL-m'!M145</f>
        <v>-4.3280119350494656E-5</v>
      </c>
      <c r="O144" s="142">
        <f>('АЗК CL-m'!N145-'АЗК S-m'!N144)/'АЗК CL-m'!N145</f>
        <v>-5.4400536659118126E-5</v>
      </c>
      <c r="P144" s="142">
        <f>('АЗК CL-m'!O145-'АЗК S-m'!O144)/'АЗК CL-m'!O145</f>
        <v>-3.0312745352791125E-5</v>
      </c>
      <c r="Q144" s="142">
        <f>('АЗК CL-m'!P145-'АЗК S-m'!P144)/'АЗК CL-m'!P145</f>
        <v>-5.8635828536180416E-5</v>
      </c>
      <c r="R144" s="142">
        <f>('АЗК CL-m'!Q145-'АЗК S-m'!Q144)/'АЗК CL-m'!Q145</f>
        <v>-9.5548213799891894E-5</v>
      </c>
      <c r="S144" s="142">
        <f>('АЗК CL-m'!R145-'АЗК S-m'!R144)/'АЗК CL-m'!R145</f>
        <v>-1.2268764762879848E-4</v>
      </c>
      <c r="T144" s="142">
        <f>('АЗК CL-m'!S145-'АЗК S-m'!S144)/'АЗК CL-m'!S145</f>
        <v>1.2506358991678224E-5</v>
      </c>
    </row>
    <row r="145" spans="1:20" x14ac:dyDescent="0.25">
      <c r="A145" s="126" t="str">
        <f>'АЗК S-m'!A145</f>
        <v>АЗК 28 ГРОДНО ОНП</v>
      </c>
      <c r="B145" t="str">
        <f>'АЗК CL-m'!A146</f>
        <v>АЗК 28 ГродноОНП</v>
      </c>
      <c r="C145" s="142">
        <f>('АЗК CL-m'!B146-'АЗК S-m'!B145)/'АЗК CL-m'!B146</f>
        <v>3.4922611546840107E-16</v>
      </c>
      <c r="D145" s="142">
        <f>('АЗК CL-m'!C146-'АЗК S-m'!C145)/'АЗК CL-m'!C146</f>
        <v>1.7869702472837453E-16</v>
      </c>
      <c r="E145" s="142">
        <f>('АЗК CL-m'!D146-'АЗК S-m'!D145)/'АЗК CL-m'!D146</f>
        <v>4.4915458097541623E-16</v>
      </c>
      <c r="F145" s="142">
        <f>('АЗК CL-m'!E146-'АЗК S-m'!E145)/'АЗК CL-m'!E146</f>
        <v>-9.2526870187899349E-16</v>
      </c>
      <c r="G145" s="142">
        <f>('АЗК CL-m'!F146-'АЗК S-m'!F145)/'АЗК CL-m'!F146</f>
        <v>9.2145552355999457E-16</v>
      </c>
      <c r="H145" s="142">
        <f>('АЗК CL-m'!G146-'АЗК S-m'!G145)/'АЗК CL-m'!G146</f>
        <v>0</v>
      </c>
      <c r="I145" s="142">
        <f>('АЗК CL-m'!H146-'АЗК S-m'!H145)/'АЗК CL-m'!H146</f>
        <v>7.7381708086902697E-16</v>
      </c>
      <c r="J145" s="142">
        <f>('АЗК CL-m'!I146-'АЗК S-m'!I145)/'АЗК CL-m'!I146</f>
        <v>-7.3181105407406432E-16</v>
      </c>
      <c r="K145" s="142">
        <f>('АЗК CL-m'!J146-'АЗК S-m'!J145)/'АЗК CL-m'!J146</f>
        <v>0</v>
      </c>
      <c r="L145" s="142">
        <f>('АЗК CL-m'!K146-'АЗК S-m'!K145)/'АЗК CL-m'!K146</f>
        <v>0</v>
      </c>
      <c r="M145" s="142">
        <f>('АЗК CL-m'!L146-'АЗК S-m'!L145)/'АЗК CL-m'!L146</f>
        <v>0</v>
      </c>
      <c r="N145" s="142">
        <f>('АЗК CL-m'!M146-'АЗК S-m'!M145)/'АЗК CL-m'!M146</f>
        <v>0</v>
      </c>
      <c r="O145" s="142">
        <f>('АЗК CL-m'!N146-'АЗК S-m'!N145)/'АЗК CL-m'!N146</f>
        <v>-1.7236253088190093E-16</v>
      </c>
      <c r="P145" s="142">
        <f>('АЗК CL-m'!O146-'АЗК S-m'!O145)/'АЗК CL-m'!O146</f>
        <v>8.7147852105345785E-16</v>
      </c>
      <c r="Q145" s="142">
        <f>('АЗК CL-m'!P146-'АЗК S-m'!P145)/'АЗК CL-m'!P146</f>
        <v>1.0767281812978785E-15</v>
      </c>
      <c r="R145" s="142">
        <f>('АЗК CL-m'!Q146-'АЗК S-m'!Q145)/'АЗК CL-m'!Q146</f>
        <v>8.3194666525150517E-16</v>
      </c>
      <c r="S145" s="142">
        <f>('АЗК CL-m'!R146-'АЗК S-m'!R145)/'АЗК CL-m'!R146</f>
        <v>8.2255336780709065E-5</v>
      </c>
      <c r="T145" s="142">
        <f>('АЗК CL-m'!S146-'АЗК S-m'!S145)/'АЗК CL-m'!S146</f>
        <v>4.6449456836635876E-6</v>
      </c>
    </row>
    <row r="146" spans="1:20" x14ac:dyDescent="0.25">
      <c r="A146" s="126" t="str">
        <f>'АЗК S-m'!A146</f>
        <v>АЗК 28 МАЗ</v>
      </c>
      <c r="B146" t="str">
        <f>'АЗК CL-m'!A147</f>
        <v>АЗК 28 МАЗ</v>
      </c>
      <c r="C146" s="142">
        <f>('АЗК CL-m'!B147-'АЗК S-m'!B146)/'АЗК CL-m'!B147</f>
        <v>9.7565693670279964E-6</v>
      </c>
      <c r="D146" s="142">
        <f>('АЗК CL-m'!C147-'АЗК S-m'!C146)/'АЗК CL-m'!C147</f>
        <v>3.2014171606217113E-5</v>
      </c>
      <c r="E146" s="142">
        <f>('АЗК CL-m'!D147-'АЗК S-m'!D146)/'АЗК CL-m'!D147</f>
        <v>2.9617606223400944E-4</v>
      </c>
      <c r="F146" s="142">
        <f>('АЗК CL-m'!E147-'АЗК S-m'!E146)/'АЗК CL-m'!E147</f>
        <v>3.2515978352198812E-5</v>
      </c>
      <c r="G146" s="142">
        <f>('АЗК CL-m'!F147-'АЗК S-m'!F146)/'АЗК CL-m'!F147</f>
        <v>6.8344390459352061E-5</v>
      </c>
      <c r="H146" s="142">
        <f>('АЗК CL-m'!G147-'АЗК S-m'!G146)/'АЗК CL-m'!G147</f>
        <v>2.3735047618902903E-5</v>
      </c>
      <c r="I146" s="142">
        <f>('АЗК CL-m'!H147-'АЗК S-m'!H146)/'АЗК CL-m'!H147</f>
        <v>3.326118300533422E-5</v>
      </c>
      <c r="J146" s="142">
        <f>('АЗК CL-m'!I147-'АЗК S-m'!I146)/'АЗК CL-m'!I147</f>
        <v>4.7875700973585714E-5</v>
      </c>
      <c r="K146" s="142">
        <f>('АЗК CL-m'!J147-'АЗК S-m'!J146)/'АЗК CL-m'!J147</f>
        <v>8.3253296851368625E-6</v>
      </c>
      <c r="L146" s="142">
        <f>('АЗК CL-m'!K147-'АЗК S-m'!K146)/'АЗК CL-m'!K147</f>
        <v>8.4740702204495067E-6</v>
      </c>
      <c r="M146" s="142">
        <f>('АЗК CL-m'!L147-'АЗК S-m'!L146)/'АЗК CL-m'!L147</f>
        <v>2.949614005317892E-5</v>
      </c>
      <c r="N146" s="142">
        <f>('АЗК CL-m'!M147-'АЗК S-m'!M146)/'АЗК CL-m'!M147</f>
        <v>1.010263400549161E-5</v>
      </c>
      <c r="O146" s="142">
        <f>('АЗК CL-m'!N147-'АЗК S-m'!N146)/'АЗК CL-m'!N147</f>
        <v>8.3647408137019888E-5</v>
      </c>
      <c r="P146" s="142">
        <f>('АЗК CL-m'!O147-'АЗК S-m'!O146)/'АЗК CL-m'!O147</f>
        <v>3.4664639068518467E-5</v>
      </c>
      <c r="Q146" s="142">
        <f>('АЗК CL-m'!P147-'АЗК S-m'!P146)/'АЗК CL-m'!P147</f>
        <v>9.7226361989022528E-6</v>
      </c>
      <c r="R146" s="142">
        <f>('АЗК CL-m'!Q147-'АЗК S-m'!Q146)/'АЗК CL-m'!Q147</f>
        <v>1.1484583382382076E-5</v>
      </c>
      <c r="S146" s="142">
        <f>('АЗК CL-m'!R147-'АЗК S-m'!R146)/'АЗК CL-m'!R147</f>
        <v>7.0001973487697106E-5</v>
      </c>
      <c r="T146" s="142">
        <f>('АЗК CL-m'!S147-'АЗК S-m'!S146)/'АЗК CL-m'!S147</f>
        <v>4.8411044435550855E-5</v>
      </c>
    </row>
    <row r="147" spans="1:20" x14ac:dyDescent="0.25">
      <c r="A147" s="126" t="str">
        <f>'АЗК S-m'!A147</f>
        <v>АЗК 28 МИНСК ОНП</v>
      </c>
      <c r="B147" t="str">
        <f>'АЗК CL-m'!A148</f>
        <v>АЗК 28 МинскОНП</v>
      </c>
      <c r="C147" s="142">
        <f>('АЗК CL-m'!B148-'АЗК S-m'!B147)/'АЗК CL-m'!B148</f>
        <v>-4.6124248578872331E-5</v>
      </c>
      <c r="D147" s="142">
        <f>('АЗК CL-m'!C148-'АЗК S-m'!C147)/'АЗК CL-m'!C148</f>
        <v>-3.0638970005747166E-16</v>
      </c>
      <c r="E147" s="142">
        <f>('АЗК CL-m'!D148-'АЗК S-m'!D147)/'АЗК CL-m'!D148</f>
        <v>-1.721187789725187E-4</v>
      </c>
      <c r="F147" s="142">
        <f>('АЗК CL-m'!E148-'АЗК S-m'!E147)/'АЗК CL-m'!E148</f>
        <v>-1.4245072799008039E-15</v>
      </c>
      <c r="G147" s="142">
        <f>('АЗК CL-m'!F148-'АЗК S-m'!F147)/'АЗК CL-m'!F148</f>
        <v>-7.0711579105697282E-5</v>
      </c>
      <c r="H147" s="142">
        <f>('АЗК CL-m'!G148-'АЗК S-m'!G147)/'АЗК CL-m'!G148</f>
        <v>-8.2048001814603627E-5</v>
      </c>
      <c r="I147" s="142">
        <f>('АЗК CL-m'!H148-'АЗК S-m'!H147)/'АЗК CL-m'!H148</f>
        <v>-1.980186138693218E-4</v>
      </c>
      <c r="J147" s="142">
        <f>('АЗК CL-m'!I148-'АЗК S-m'!I147)/'АЗК CL-m'!I148</f>
        <v>-1.9840755320072069E-4</v>
      </c>
      <c r="K147" s="142">
        <f>('АЗК CL-m'!J148-'АЗК S-m'!J147)/'АЗК CL-m'!J148</f>
        <v>-3.4972832110705197E-4</v>
      </c>
      <c r="L147" s="142">
        <f>('АЗК CL-m'!K148-'АЗК S-m'!K147)/'АЗК CL-m'!K148</f>
        <v>1.5057184536891437E-15</v>
      </c>
      <c r="M147" s="142">
        <f>('АЗК CL-m'!L148-'АЗК S-m'!L147)/'АЗК CL-m'!L148</f>
        <v>-1.0557272147267682E-4</v>
      </c>
      <c r="N147" s="142">
        <f>('АЗК CL-m'!M148-'АЗК S-m'!M147)/'АЗК CL-m'!M148</f>
        <v>-4.4553041988351759E-5</v>
      </c>
      <c r="O147" s="142">
        <f>('АЗК CL-m'!N148-'АЗК S-m'!N147)/'АЗК CL-m'!N148</f>
        <v>-5.4935792419287944E-4</v>
      </c>
      <c r="P147" s="142">
        <f>('АЗК CL-m'!O148-'АЗК S-m'!O147)/'АЗК CL-m'!O148</f>
        <v>-7.3336494011998503E-4</v>
      </c>
      <c r="Q147" s="142">
        <f>('АЗК CL-m'!P148-'АЗК S-m'!P147)/'АЗК CL-m'!P148</f>
        <v>7.7872022019809788E-16</v>
      </c>
      <c r="R147" s="142">
        <f>('АЗК CL-m'!Q148-'АЗК S-m'!Q147)/'АЗК CL-m'!Q148</f>
        <v>-2.0389859090014735E-4</v>
      </c>
      <c r="S147" s="142">
        <f>('АЗК CL-m'!R148-'АЗК S-m'!R147)/'АЗК CL-m'!R148</f>
        <v>-3.8741353322599447E-4</v>
      </c>
      <c r="T147" s="142">
        <f>('АЗК CL-m'!S148-'АЗК S-m'!S147)/'АЗК CL-m'!S148</f>
        <v>-1.8014931960924361E-4</v>
      </c>
    </row>
    <row r="148" spans="1:20" x14ac:dyDescent="0.25">
      <c r="A148" s="126" t="str">
        <f>'АЗК S-m'!A148</f>
        <v>АЗК 28 МОГИЛЕВ ОНП</v>
      </c>
      <c r="B148" t="str">
        <f>'АЗК CL-m'!A149</f>
        <v>АЗК 28 МогилевОНП</v>
      </c>
      <c r="C148" s="142">
        <f>('АЗК CL-m'!B149-'АЗК S-m'!B148)/'АЗК CL-m'!B149</f>
        <v>8.3875448546811652E-16</v>
      </c>
      <c r="D148" s="142">
        <f>('АЗК CL-m'!C149-'АЗК S-m'!C148)/'АЗК CL-m'!C149</f>
        <v>-9.6099222062941944E-5</v>
      </c>
      <c r="E148" s="142">
        <f>('АЗК CL-m'!D149-'АЗК S-m'!D148)/'АЗК CL-m'!D149</f>
        <v>-2.666296703095805E-5</v>
      </c>
      <c r="F148" s="142">
        <f>('АЗК CL-m'!E149-'АЗК S-m'!E148)/'АЗК CL-m'!E149</f>
        <v>3.6929975461590826E-16</v>
      </c>
      <c r="G148" s="142">
        <f>('АЗК CL-m'!F149-'АЗК S-m'!F148)/'АЗК CL-m'!F149</f>
        <v>-8.3102678386859008E-5</v>
      </c>
      <c r="H148" s="142">
        <f>('АЗК CL-m'!G149-'АЗК S-m'!G148)/'АЗК CL-m'!G149</f>
        <v>-8.2521373978412167E-5</v>
      </c>
      <c r="I148" s="142">
        <f>('АЗК CL-m'!H149-'АЗК S-m'!H148)/'АЗК CL-m'!H149</f>
        <v>-1.6138161381694507E-4</v>
      </c>
      <c r="J148" s="142">
        <f>('АЗК CL-m'!I149-'АЗК S-m'!I148)/'АЗК CL-m'!I149</f>
        <v>-1.6185589799499968E-4</v>
      </c>
      <c r="K148" s="142">
        <f>('АЗК CL-m'!J149-'АЗК S-m'!J148)/'АЗК CL-m'!J149</f>
        <v>-7.76856270865881E-5</v>
      </c>
      <c r="L148" s="142">
        <f>('АЗК CL-m'!K149-'АЗК S-m'!K148)/'АЗК CL-m'!K149</f>
        <v>-8.0342884147248264E-5</v>
      </c>
      <c r="M148" s="142">
        <f>('АЗК CL-m'!L149-'АЗК S-m'!L148)/'АЗК CL-m'!L149</f>
        <v>-4.2661096833864038E-5</v>
      </c>
      <c r="N148" s="142">
        <f>('АЗК CL-m'!M149-'АЗК S-m'!M148)/'АЗК CL-m'!M149</f>
        <v>-3.5305369191454596E-16</v>
      </c>
      <c r="O148" s="142">
        <f>('АЗК CL-m'!N149-'АЗК S-m'!N148)/'АЗК CL-m'!N149</f>
        <v>4.6967624564312573E-6</v>
      </c>
      <c r="P148" s="142">
        <f>('АЗК CL-m'!O149-'АЗК S-m'!O148)/'АЗК CL-m'!O149</f>
        <v>-1.8501256674773451E-4</v>
      </c>
      <c r="Q148" s="142">
        <f>('АЗК CL-m'!P149-'АЗК S-m'!P148)/'АЗК CL-m'!P149</f>
        <v>-1.0574109838338415E-4</v>
      </c>
      <c r="R148" s="142">
        <f>('АЗК CL-m'!Q149-'АЗК S-m'!Q148)/'АЗК CL-m'!Q149</f>
        <v>-1.2932337626302753E-4</v>
      </c>
      <c r="S148" s="142">
        <f>('АЗК CL-m'!R149-'АЗК S-m'!R148)/'АЗК CL-m'!R149</f>
        <v>1.5090077076040093E-4</v>
      </c>
      <c r="T148" s="142">
        <f>('АЗК CL-m'!S149-'АЗК S-m'!S148)/'АЗК CL-m'!S149</f>
        <v>-6.4634885730663962E-5</v>
      </c>
    </row>
    <row r="149" spans="1:20" x14ac:dyDescent="0.25">
      <c r="A149" s="126" t="str">
        <f>'АЗК S-m'!A149</f>
        <v>АЗК 29 БРЕСТ ОНП</v>
      </c>
      <c r="B149" t="str">
        <f>'АЗК CL-m'!A150</f>
        <v>АЗК 29 БрестОНП</v>
      </c>
      <c r="C149" s="142">
        <f>('АЗК CL-m'!B150-'АЗК S-m'!B149)/'АЗК CL-m'!B150</f>
        <v>-3.6358106758337957E-4</v>
      </c>
      <c r="D149" s="142">
        <f>('АЗК CL-m'!C150-'АЗК S-m'!C149)/'АЗК CL-m'!C150</f>
        <v>-2.4288019390218221E-4</v>
      </c>
      <c r="E149" s="142">
        <f>('АЗК CL-m'!D150-'АЗК S-m'!D149)/'АЗК CL-m'!D150</f>
        <v>-2.5632661366050075E-4</v>
      </c>
      <c r="F149" s="142">
        <f>('АЗК CL-m'!E150-'АЗК S-m'!E149)/'АЗК CL-m'!E150</f>
        <v>-2.6925816691135331E-4</v>
      </c>
      <c r="G149" s="142">
        <f>('АЗК CL-m'!F150-'АЗК S-m'!F149)/'АЗК CL-m'!F150</f>
        <v>-3.779628343888509E-4</v>
      </c>
      <c r="H149" s="142">
        <f>('АЗК CL-m'!G150-'АЗК S-m'!G149)/'АЗК CL-m'!G150</f>
        <v>-7.111536815308362E-5</v>
      </c>
      <c r="I149" s="142">
        <f>('АЗК CL-m'!H150-'АЗК S-m'!H149)/'АЗК CL-m'!H150</f>
        <v>-1.6974349381712432E-4</v>
      </c>
      <c r="J149" s="142">
        <f>('АЗК CL-m'!I150-'АЗК S-m'!I149)/'АЗК CL-m'!I150</f>
        <v>-1.8053884842251209E-4</v>
      </c>
      <c r="K149" s="142">
        <f>('АЗК CL-m'!J150-'АЗК S-m'!J149)/'АЗК CL-m'!J150</f>
        <v>9.8153992980497325E-16</v>
      </c>
      <c r="L149" s="142">
        <f>('АЗК CL-m'!K150-'АЗК S-m'!K149)/'АЗК CL-m'!K150</f>
        <v>0</v>
      </c>
      <c r="M149" s="142">
        <f>('АЗК CL-m'!L150-'АЗК S-m'!L149)/'АЗК CL-m'!L150</f>
        <v>-1.7177610855839849E-4</v>
      </c>
      <c r="N149" s="142">
        <f>('АЗК CL-m'!M150-'АЗК S-m'!M149)/'АЗК CL-m'!M150</f>
        <v>-1.6508650697037128E-4</v>
      </c>
      <c r="O149" s="142">
        <f>('АЗК CL-m'!N150-'АЗК S-m'!N149)/'АЗК CL-m'!N150</f>
        <v>8.0712987522315335E-16</v>
      </c>
      <c r="P149" s="142">
        <f>('АЗК CL-m'!O150-'АЗК S-m'!O149)/'АЗК CL-m'!O150</f>
        <v>-5.8782279811694554E-5</v>
      </c>
      <c r="Q149" s="142">
        <f>('АЗК CL-m'!P150-'АЗК S-m'!P149)/'АЗК CL-m'!P150</f>
        <v>-2.297071958348089E-4</v>
      </c>
      <c r="R149" s="142">
        <f>('АЗК CL-m'!Q150-'АЗК S-m'!Q149)/'АЗК CL-m'!Q150</f>
        <v>-9.770872072786543E-5</v>
      </c>
      <c r="S149" s="142">
        <f>('АЗК CL-m'!R150-'АЗК S-m'!R149)/'АЗК CL-m'!R150</f>
        <v>-6.9635498340513374E-4</v>
      </c>
      <c r="T149" s="142">
        <f>('АЗК CL-m'!S150-'АЗК S-m'!S149)/'АЗК CL-m'!S150</f>
        <v>-1.8607552727384341E-4</v>
      </c>
    </row>
    <row r="150" spans="1:20" x14ac:dyDescent="0.25">
      <c r="A150" s="126" t="str">
        <f>'АЗК S-m'!A150</f>
        <v>АЗК 29 ВИТЕБСК ОНП</v>
      </c>
      <c r="B150" t="str">
        <f>'АЗК CL-m'!A151</f>
        <v>АЗК 29 ВитебскОНП</v>
      </c>
      <c r="C150" s="142">
        <f>('АЗК CL-m'!B151-'АЗК S-m'!B150)/'АЗК CL-m'!B151</f>
        <v>0</v>
      </c>
      <c r="D150" s="142">
        <f>('АЗК CL-m'!C151-'АЗК S-m'!C150)/'АЗК CL-m'!C151</f>
        <v>-3.2156292220829754E-16</v>
      </c>
      <c r="E150" s="142">
        <f>('АЗК CL-m'!D151-'АЗК S-m'!D150)/'АЗК CL-m'!D151</f>
        <v>1.5128570967952286E-16</v>
      </c>
      <c r="F150" s="142">
        <f>('АЗК CL-m'!E151-'АЗК S-m'!E150)/'АЗК CL-m'!E151</f>
        <v>1.4867928590172386E-16</v>
      </c>
      <c r="G150" s="142">
        <f>('АЗК CL-m'!F151-'АЗК S-m'!F150)/'АЗК CL-m'!F151</f>
        <v>-3.0948414779585064E-16</v>
      </c>
      <c r="H150" s="142">
        <f>('АЗК CL-m'!G151-'АЗК S-m'!G150)/'АЗК CL-m'!G151</f>
        <v>3.1383760207797517E-16</v>
      </c>
      <c r="I150" s="142">
        <f>('АЗК CL-m'!H151-'АЗК S-m'!H150)/'АЗК CL-m'!H151</f>
        <v>-2.3849039396484024E-4</v>
      </c>
      <c r="J150" s="142">
        <f>('АЗК CL-m'!I151-'АЗК S-m'!I150)/'АЗК CL-m'!I151</f>
        <v>-1.0527081496138298E-4</v>
      </c>
      <c r="K150" s="142">
        <f>('АЗК CL-m'!J151-'АЗК S-m'!J150)/'АЗК CL-m'!J151</f>
        <v>-1.2409342000845077E-4</v>
      </c>
      <c r="L150" s="142">
        <f>('АЗК CL-m'!K151-'АЗК S-m'!K150)/'АЗК CL-m'!K151</f>
        <v>4.6243979603952088E-16</v>
      </c>
      <c r="M150" s="142">
        <f>('АЗК CL-m'!L151-'АЗК S-m'!L150)/'АЗК CL-m'!L151</f>
        <v>-2.3917208192122149E-4</v>
      </c>
      <c r="N150" s="142">
        <f>('АЗК CL-m'!M151-'АЗК S-m'!M150)/'АЗК CL-m'!M151</f>
        <v>0</v>
      </c>
      <c r="O150" s="142">
        <f>('АЗК CL-m'!N151-'АЗК S-m'!N150)/'АЗК CL-m'!N151</f>
        <v>0</v>
      </c>
      <c r="P150" s="142">
        <f>('АЗК CL-m'!O151-'АЗК S-m'!O150)/'АЗК CL-m'!O151</f>
        <v>1.8573224494140056E-16</v>
      </c>
      <c r="Q150" s="142">
        <f>('АЗК CL-m'!P151-'АЗК S-m'!P150)/'АЗК CL-m'!P151</f>
        <v>-1.6791695710784727E-16</v>
      </c>
      <c r="R150" s="142">
        <f>('АЗК CL-m'!Q151-'АЗК S-m'!Q150)/'АЗК CL-m'!Q151</f>
        <v>-1.6223860282635802E-16</v>
      </c>
      <c r="S150" s="142">
        <f>('АЗК CL-m'!R151-'АЗК S-m'!R150)/'АЗК CL-m'!R151</f>
        <v>-3.2563409404276248E-16</v>
      </c>
      <c r="T150" s="142">
        <f>('АЗК CL-m'!S151-'АЗК S-m'!S150)/'АЗК CL-m'!S151</f>
        <v>-4.0000259201679634E-5</v>
      </c>
    </row>
    <row r="151" spans="1:20" x14ac:dyDescent="0.25">
      <c r="A151" s="126" t="str">
        <f>'АЗК S-m'!A151</f>
        <v>АЗК 29 ГОМЕЛЬ ОНП</v>
      </c>
      <c r="B151" t="str">
        <f>'АЗК CL-m'!A152</f>
        <v>АЗК 29 ГомельОНП</v>
      </c>
      <c r="C151" s="142">
        <f>('АЗК CL-m'!B152-'АЗК S-m'!B151)/'АЗК CL-m'!B152</f>
        <v>5.7558474705840741E-16</v>
      </c>
      <c r="D151" s="142">
        <f>('АЗК CL-m'!C152-'АЗК S-m'!C151)/'АЗК CL-m'!C152</f>
        <v>-7.9667459525148288E-5</v>
      </c>
      <c r="E151" s="142">
        <f>('АЗК CL-m'!D152-'АЗК S-m'!D151)/'АЗК CL-m'!D152</f>
        <v>-5.7477634474770545E-5</v>
      </c>
      <c r="F151" s="142">
        <f>('АЗК CL-m'!E152-'АЗК S-m'!E151)/'АЗК CL-m'!E152</f>
        <v>-8.7919309585111557E-16</v>
      </c>
      <c r="G151" s="142">
        <f>('АЗК CL-m'!F152-'АЗК S-m'!F151)/'АЗК CL-m'!F152</f>
        <v>-4.1365753218211301E-5</v>
      </c>
      <c r="H151" s="142">
        <f>('АЗК CL-m'!G152-'АЗК S-m'!G151)/'АЗК CL-m'!G152</f>
        <v>8.2185070780447162E-16</v>
      </c>
      <c r="I151" s="142">
        <f>('АЗК CL-m'!H152-'АЗК S-m'!H151)/'АЗК CL-m'!H152</f>
        <v>-1.4738224812781447E-15</v>
      </c>
      <c r="J151" s="142">
        <f>('АЗК CL-m'!I152-'АЗК S-m'!I151)/'АЗК CL-m'!I152</f>
        <v>6.2388088317502348E-16</v>
      </c>
      <c r="K151" s="142">
        <f>('АЗК CL-m'!J152-'АЗК S-m'!J151)/'АЗК CL-m'!J152</f>
        <v>0</v>
      </c>
      <c r="L151" s="142">
        <f>('АЗК CL-m'!K152-'АЗК S-m'!K151)/'АЗК CL-m'!K152</f>
        <v>1.2830185080275796E-4</v>
      </c>
      <c r="M151" s="142">
        <f>('АЗК CL-m'!L152-'АЗК S-m'!L151)/'АЗК CL-m'!L152</f>
        <v>1.8802111819425397E-7</v>
      </c>
      <c r="N151" s="142">
        <f>('АЗК CL-m'!M152-'АЗК S-m'!M151)/'АЗК CL-m'!M152</f>
        <v>-3.9612717270841168E-16</v>
      </c>
      <c r="O151" s="142">
        <f>('АЗК CL-m'!N152-'АЗК S-m'!N151)/'АЗК CL-m'!N152</f>
        <v>-7.9040868071903041E-7</v>
      </c>
      <c r="P151" s="142">
        <f>('АЗК CL-m'!O152-'АЗК S-m'!O151)/'АЗК CL-m'!O152</f>
        <v>4.214449671357271E-16</v>
      </c>
      <c r="Q151" s="142">
        <f>('АЗК CL-m'!P152-'АЗК S-m'!P151)/'АЗК CL-m'!P152</f>
        <v>-9.5068328260204397E-5</v>
      </c>
      <c r="R151" s="142">
        <f>('АЗК CL-m'!Q152-'АЗК S-m'!Q151)/'АЗК CL-m'!Q152</f>
        <v>-4.8152276760306203E-5</v>
      </c>
      <c r="S151" s="142">
        <f>('АЗК CL-m'!R152-'АЗК S-m'!R151)/'АЗК CL-m'!R152</f>
        <v>2.6301922787341986E-16</v>
      </c>
      <c r="T151" s="142">
        <f>('АЗК CL-m'!S152-'АЗК S-m'!S151)/'АЗК CL-m'!S152</f>
        <v>-1.0446349799537249E-5</v>
      </c>
    </row>
    <row r="152" spans="1:20" x14ac:dyDescent="0.25">
      <c r="A152" s="126" t="str">
        <f>'АЗК S-m'!A152</f>
        <v>АЗК 29 ГРОДНО ОНП</v>
      </c>
      <c r="B152" t="str">
        <f>'АЗК CL-m'!A153</f>
        <v>АЗК 29 ГродноОНП</v>
      </c>
      <c r="C152" s="142">
        <f>('АЗК CL-m'!B153-'АЗК S-m'!B152)/'АЗК CL-m'!B153</f>
        <v>1.9007923795920753E-16</v>
      </c>
      <c r="D152" s="142">
        <f>('АЗК CL-m'!C153-'АЗК S-m'!C152)/'АЗК CL-m'!C153</f>
        <v>0</v>
      </c>
      <c r="E152" s="142">
        <f>('АЗК CL-m'!D153-'АЗК S-m'!D152)/'АЗК CL-m'!D153</f>
        <v>1.6271591380710326E-16</v>
      </c>
      <c r="F152" s="142">
        <f>('АЗК CL-m'!E153-'АЗК S-m'!E152)/'АЗК CL-m'!E153</f>
        <v>3.0246551210787488E-16</v>
      </c>
      <c r="G152" s="142">
        <f>('АЗК CL-m'!F153-'АЗК S-m'!F152)/'АЗК CL-m'!F153</f>
        <v>-6.6717958130509287E-16</v>
      </c>
      <c r="H152" s="142">
        <f>('АЗК CL-m'!G153-'АЗК S-m'!G152)/'АЗК CL-m'!G153</f>
        <v>6.6258431372433749E-16</v>
      </c>
      <c r="I152" s="142">
        <f>('АЗК CL-m'!H153-'АЗК S-m'!H152)/'АЗК CL-m'!H153</f>
        <v>0</v>
      </c>
      <c r="J152" s="142">
        <f>('АЗК CL-m'!I153-'АЗК S-m'!I152)/'АЗК CL-m'!I153</f>
        <v>2.3469589396507489E-16</v>
      </c>
      <c r="K152" s="142">
        <f>('АЗК CL-m'!J153-'АЗК S-m'!J152)/'АЗК CL-m'!J153</f>
        <v>0</v>
      </c>
      <c r="L152" s="142">
        <f>('АЗК CL-m'!K153-'АЗК S-m'!K152)/'АЗК CL-m'!K153</f>
        <v>2.3133334321656722E-16</v>
      </c>
      <c r="M152" s="142">
        <f>('АЗК CL-m'!L153-'АЗК S-m'!L152)/'АЗК CL-m'!L153</f>
        <v>2.7878818446886436E-16</v>
      </c>
      <c r="N152" s="142">
        <f>('АЗК CL-m'!M153-'АЗК S-m'!M152)/'АЗК CL-m'!M153</f>
        <v>-1.3910653573541589E-16</v>
      </c>
      <c r="O152" s="142" t="e">
        <f>('АЗК CL-m'!N153-'АЗК S-m'!N152)/'АЗК CL-m'!N153</f>
        <v>#VALUE!</v>
      </c>
      <c r="P152" s="142" t="e">
        <f>('АЗК CL-m'!O153-'АЗК S-m'!O152)/'АЗК CL-m'!O153</f>
        <v>#VALUE!</v>
      </c>
      <c r="Q152" s="142" t="e">
        <f>('АЗК CL-m'!P153-'АЗК S-m'!P152)/'АЗК CL-m'!P153</f>
        <v>#VALUE!</v>
      </c>
      <c r="R152" s="142" t="e">
        <f>('АЗК CL-m'!Q153-'АЗК S-m'!Q152)/'АЗК CL-m'!Q153</f>
        <v>#VALUE!</v>
      </c>
      <c r="S152" s="142" t="e">
        <f>('АЗК CL-m'!R153-'АЗК S-m'!R152)/'АЗК CL-m'!R153</f>
        <v>#VALUE!</v>
      </c>
      <c r="T152" s="142">
        <f>('АЗК CL-m'!S153-'АЗК S-m'!S152)/'АЗК CL-m'!S153</f>
        <v>1.8898409277802697E-16</v>
      </c>
    </row>
    <row r="153" spans="1:20" x14ac:dyDescent="0.25">
      <c r="A153" s="126" t="str">
        <f>'АЗК S-m'!A153</f>
        <v>АЗК 29 МАЗ</v>
      </c>
      <c r="B153" t="str">
        <f>'АЗК CL-m'!A154</f>
        <v>АЗК 29 МАЗ</v>
      </c>
      <c r="C153" s="142">
        <f>('АЗК CL-m'!B154-'АЗК S-m'!B153)/'АЗК CL-m'!B154</f>
        <v>5.9428675699149777E-5</v>
      </c>
      <c r="D153" s="142">
        <f>('АЗК CL-m'!C154-'АЗК S-m'!C153)/'АЗК CL-m'!C154</f>
        <v>6.9361827260691091E-5</v>
      </c>
      <c r="E153" s="142">
        <f>('АЗК CL-m'!D154-'АЗК S-m'!D153)/'АЗК CL-m'!D154</f>
        <v>3.3091052731127542E-5</v>
      </c>
      <c r="F153" s="142">
        <f>('АЗК CL-m'!E154-'АЗК S-m'!E153)/'АЗК CL-m'!E154</f>
        <v>3.9095613559135421E-5</v>
      </c>
      <c r="G153" s="142">
        <f>('АЗК CL-m'!F154-'АЗК S-m'!F153)/'АЗК CL-m'!F154</f>
        <v>6.4296094174956661E-5</v>
      </c>
      <c r="H153" s="142">
        <f>('АЗК CL-m'!G154-'АЗК S-m'!G153)/'АЗК CL-m'!G154</f>
        <v>3.6546617466157549E-5</v>
      </c>
      <c r="I153" s="142">
        <f>('АЗК CL-m'!H154-'АЗК S-m'!H153)/'АЗК CL-m'!H154</f>
        <v>3.4791961821043952E-5</v>
      </c>
      <c r="J153" s="142">
        <f>('АЗК CL-m'!I154-'АЗК S-m'!I153)/'АЗК CL-m'!I154</f>
        <v>3.996470378935031E-5</v>
      </c>
      <c r="K153" s="142">
        <f>('АЗК CL-m'!J154-'АЗК S-m'!J153)/'АЗК CL-m'!J154</f>
        <v>5.8190191834207106E-5</v>
      </c>
      <c r="L153" s="142">
        <f>('АЗК CL-m'!K154-'АЗК S-m'!K153)/'АЗК CL-m'!K154</f>
        <v>3.9844045968602692E-6</v>
      </c>
      <c r="M153" s="142">
        <f>('АЗК CL-m'!L154-'АЗК S-m'!L153)/'АЗК CL-m'!L154</f>
        <v>1.085656153564336E-5</v>
      </c>
      <c r="N153" s="142">
        <f>('АЗК CL-m'!M154-'АЗК S-m'!M153)/'АЗК CL-m'!M154</f>
        <v>-3.3192705000831317E-5</v>
      </c>
      <c r="O153" s="142">
        <f>('АЗК CL-m'!N154-'АЗК S-m'!N153)/'АЗК CL-m'!N154</f>
        <v>4.1014490132262298E-6</v>
      </c>
      <c r="P153" s="142">
        <f>('АЗК CL-m'!O154-'АЗК S-m'!O153)/'АЗК CL-m'!O154</f>
        <v>1.1856587577859123E-5</v>
      </c>
      <c r="Q153" s="142">
        <f>('АЗК CL-m'!P154-'АЗК S-m'!P153)/'АЗК CL-m'!P154</f>
        <v>3.5372593105562537E-6</v>
      </c>
      <c r="R153" s="142">
        <f>('АЗК CL-m'!Q154-'АЗК S-m'!Q153)/'АЗК CL-m'!Q154</f>
        <v>3.7481737014908371E-6</v>
      </c>
      <c r="S153" s="142">
        <f>('АЗК CL-m'!R154-'АЗК S-m'!R153)/'АЗК CL-m'!R154</f>
        <v>4.0447110355867267E-5</v>
      </c>
      <c r="T153" s="142">
        <f>('АЗК CL-m'!S154-'АЗК S-m'!S153)/'АЗК CL-m'!S154</f>
        <v>2.8337170120925939E-5</v>
      </c>
    </row>
    <row r="154" spans="1:20" x14ac:dyDescent="0.25">
      <c r="A154" s="126" t="str">
        <f>'АЗК S-m'!A154</f>
        <v>АЗК 29 МИНСК ОНП</v>
      </c>
      <c r="B154" t="str">
        <f>'АЗК CL-m'!A155</f>
        <v>АЗК 29 МинскОНП</v>
      </c>
      <c r="C154" s="142">
        <f>('АЗК CL-m'!B155-'АЗК S-m'!B154)/'АЗК CL-m'!B155</f>
        <v>-7.8228991079922581E-5</v>
      </c>
      <c r="D154" s="142">
        <f>('АЗК CL-m'!C155-'АЗК S-m'!C154)/'АЗК CL-m'!C155</f>
        <v>-1.7936781017339484E-4</v>
      </c>
      <c r="E154" s="142">
        <f>('АЗК CL-m'!D155-'АЗК S-m'!D154)/'АЗК CL-m'!D155</f>
        <v>-1.4828098232715664E-4</v>
      </c>
      <c r="F154" s="142">
        <f>('АЗК CL-m'!E155-'АЗК S-m'!E154)/'АЗК CL-m'!E155</f>
        <v>4.1617030934588405E-5</v>
      </c>
      <c r="G154" s="142">
        <f>('АЗК CL-m'!F155-'АЗК S-m'!F154)/'АЗК CL-m'!F155</f>
        <v>-1.6918232774076596E-4</v>
      </c>
      <c r="H154" s="142">
        <f>('АЗК CL-m'!G155-'АЗК S-m'!G154)/'АЗК CL-m'!G155</f>
        <v>-2.1770796461724004E-4</v>
      </c>
      <c r="I154" s="142">
        <f>('АЗК CL-m'!H155-'АЗК S-m'!H154)/'АЗК CL-m'!H155</f>
        <v>-1.9440676577913121E-4</v>
      </c>
      <c r="J154" s="142">
        <f>('АЗК CL-m'!I155-'АЗК S-m'!I154)/'АЗК CL-m'!I155</f>
        <v>-2.3941464693535335E-4</v>
      </c>
      <c r="K154" s="142">
        <f>('АЗК CL-m'!J155-'АЗК S-m'!J154)/'АЗК CL-m'!J155</f>
        <v>-6.9916764109093394E-5</v>
      </c>
      <c r="L154" s="142">
        <f>('АЗК CL-m'!K155-'АЗК S-m'!K154)/'АЗК CL-m'!K155</f>
        <v>-1.0445895310925357E-4</v>
      </c>
      <c r="M154" s="142">
        <f>('АЗК CL-m'!L155-'АЗК S-m'!L154)/'АЗК CL-m'!L155</f>
        <v>-5.7015394197789428E-6</v>
      </c>
      <c r="N154" s="142">
        <f>('АЗК CL-m'!M155-'АЗК S-m'!M154)/'АЗК CL-m'!M155</f>
        <v>-2.6128840860965179E-4</v>
      </c>
      <c r="O154" s="142">
        <f>('АЗК CL-m'!N155-'АЗК S-m'!N154)/'АЗК CL-m'!N155</f>
        <v>-7.7721168701212095E-5</v>
      </c>
      <c r="P154" s="142">
        <f>('АЗК CL-m'!O155-'АЗК S-m'!O154)/'АЗК CL-m'!O155</f>
        <v>-1.3242743383433397E-4</v>
      </c>
      <c r="Q154" s="142">
        <f>('АЗК CL-m'!P155-'АЗК S-m'!P154)/'АЗК CL-m'!P155</f>
        <v>-2.0953929949979312E-4</v>
      </c>
      <c r="R154" s="142">
        <f>('АЗК CL-m'!Q155-'АЗК S-m'!Q154)/'АЗК CL-m'!Q155</f>
        <v>-7.7025079702391038E-5</v>
      </c>
      <c r="S154" s="142">
        <f>('АЗК CL-m'!R155-'АЗК S-m'!R154)/'АЗК CL-m'!R155</f>
        <v>-2.6900388799208652E-4</v>
      </c>
      <c r="T154" s="142">
        <f>('АЗК CL-m'!S155-'АЗК S-m'!S154)/'АЗК CL-m'!S155</f>
        <v>-1.4262000292495275E-4</v>
      </c>
    </row>
    <row r="155" spans="1:20" x14ac:dyDescent="0.25">
      <c r="A155" s="126" t="str">
        <f>'АЗК S-m'!A155</f>
        <v>АЗК 29 МОГИЛЕВ ОНП</v>
      </c>
      <c r="B155" t="str">
        <f>'АЗК CL-m'!A156</f>
        <v>АЗК 29 МогилевОНП</v>
      </c>
      <c r="C155" s="142">
        <f>('АЗК CL-m'!B156-'АЗК S-m'!B155)/'АЗК CL-m'!B156</f>
        <v>-2.8296662206711017E-4</v>
      </c>
      <c r="D155" s="142">
        <f>('АЗК CL-m'!C156-'АЗК S-m'!C155)/'АЗК CL-m'!C156</f>
        <v>-1.1088580885845877E-3</v>
      </c>
      <c r="E155" s="142">
        <f>('АЗК CL-m'!D156-'АЗК S-m'!D155)/'АЗК CL-m'!D156</f>
        <v>-1.1952486475831133E-4</v>
      </c>
      <c r="F155" s="142">
        <f>('АЗК CL-m'!E156-'АЗК S-m'!E155)/'АЗК CL-m'!E156</f>
        <v>-5.8940850069879588E-5</v>
      </c>
      <c r="G155" s="142">
        <f>('АЗК CL-m'!F156-'АЗК S-m'!F155)/'АЗК CL-m'!F156</f>
        <v>-1.9114051968101943E-4</v>
      </c>
      <c r="H155" s="142">
        <f>('АЗК CL-m'!G156-'АЗК S-m'!G155)/'АЗК CL-m'!G156</f>
        <v>-9.4982420166525873E-5</v>
      </c>
      <c r="I155" s="142">
        <f>('АЗК CL-m'!H156-'АЗК S-m'!H155)/'АЗК CL-m'!H156</f>
        <v>-1.9643431506863245E-4</v>
      </c>
      <c r="J155" s="142">
        <f>('АЗК CL-m'!I156-'АЗК S-m'!I155)/'АЗК CL-m'!I156</f>
        <v>5.8894992391266574E-4</v>
      </c>
      <c r="K155" s="142">
        <f>('АЗК CL-m'!J156-'АЗК S-m'!J155)/'АЗК CL-m'!J156</f>
        <v>-3.4555724988697552E-5</v>
      </c>
      <c r="L155" s="142">
        <f>('АЗК CL-m'!K156-'АЗК S-m'!K155)/'АЗК CL-m'!K156</f>
        <v>-1.0978071280635175E-4</v>
      </c>
      <c r="M155" s="142">
        <f>('АЗК CL-m'!L156-'АЗК S-m'!L155)/'АЗК CL-m'!L156</f>
        <v>-1.9483813335020262E-4</v>
      </c>
      <c r="N155" s="142">
        <f>('АЗК CL-m'!M156-'АЗК S-m'!M155)/'АЗК CL-m'!M156</f>
        <v>-4.3885977006222346E-16</v>
      </c>
      <c r="O155" s="142">
        <f>('АЗК CL-m'!N156-'АЗК S-m'!N155)/'АЗК CL-m'!N156</f>
        <v>-3.89917423165671E-4</v>
      </c>
      <c r="P155" s="142">
        <f>('АЗК CL-m'!O156-'АЗК S-m'!O155)/'АЗК CL-m'!O156</f>
        <v>-2.6670501687246564E-3</v>
      </c>
      <c r="Q155" s="142">
        <f>('АЗК CL-m'!P156-'АЗК S-m'!P155)/'АЗК CL-m'!P156</f>
        <v>-9.3823993012748393E-4</v>
      </c>
      <c r="R155" s="142">
        <f>('АЗК CL-m'!Q156-'АЗК S-m'!Q155)/'АЗК CL-m'!Q156</f>
        <v>-1.2426395059493352E-4</v>
      </c>
      <c r="S155" s="142">
        <f>('АЗК CL-m'!R156-'АЗК S-m'!R155)/'АЗК CL-m'!R156</f>
        <v>-1.5601885405288626E-4</v>
      </c>
      <c r="T155" s="142">
        <f>('АЗК CL-m'!S156-'АЗК S-m'!S155)/'АЗК CL-m'!S156</f>
        <v>-3.1596869772863639E-4</v>
      </c>
    </row>
    <row r="156" spans="1:20" x14ac:dyDescent="0.25">
      <c r="A156" s="126" t="str">
        <f>'АЗК S-m'!A156</f>
        <v>АЗК 3 БРЕСТ ОНП</v>
      </c>
      <c r="B156" t="str">
        <f>'АЗК CL-m'!A157</f>
        <v>АЗК 3 БрестОНП</v>
      </c>
      <c r="C156" s="142">
        <f>('АЗК CL-m'!B157-'АЗК S-m'!B156)/'АЗК CL-m'!B157</f>
        <v>0</v>
      </c>
      <c r="D156" s="142">
        <f>('АЗК CL-m'!C157-'АЗК S-m'!C156)/'АЗК CL-m'!C157</f>
        <v>0</v>
      </c>
      <c r="E156" s="142">
        <f>('АЗК CL-m'!D157-'АЗК S-m'!D156)/'АЗК CL-m'!D157</f>
        <v>9.1736700502352434E-4</v>
      </c>
      <c r="F156" s="142">
        <f>('АЗК CL-m'!E157-'АЗК S-m'!E156)/'АЗК CL-m'!E157</f>
        <v>5.4364307344305711E-16</v>
      </c>
      <c r="G156" s="142">
        <f>('АЗК CL-m'!F157-'АЗК S-m'!F156)/'АЗК CL-m'!F157</f>
        <v>0</v>
      </c>
      <c r="H156" s="142">
        <f>('АЗК CL-m'!G157-'АЗК S-m'!G156)/'АЗК CL-m'!G157</f>
        <v>0</v>
      </c>
      <c r="I156" s="142">
        <f>('АЗК CL-m'!H157-'АЗК S-m'!H156)/'АЗК CL-m'!H157</f>
        <v>0</v>
      </c>
      <c r="J156" s="142">
        <f>('АЗК CL-m'!I157-'АЗК S-m'!I156)/'АЗК CL-m'!I157</f>
        <v>0</v>
      </c>
      <c r="K156" s="142">
        <f>('АЗК CL-m'!J157-'АЗК S-m'!J156)/'АЗК CL-m'!J157</f>
        <v>4.8937087558338339E-16</v>
      </c>
      <c r="L156" s="142">
        <f>('АЗК CL-m'!K157-'АЗК S-m'!K156)/'АЗК CL-m'!K157</f>
        <v>0</v>
      </c>
      <c r="M156" s="142">
        <f>('АЗК CL-m'!L157-'АЗК S-m'!L156)/'АЗК CL-m'!L157</f>
        <v>0</v>
      </c>
      <c r="N156" s="142">
        <f>('АЗК CL-m'!M157-'АЗК S-m'!M156)/'АЗК CL-m'!M157</f>
        <v>0</v>
      </c>
      <c r="O156" s="142">
        <f>('АЗК CL-m'!N157-'АЗК S-m'!N156)/'АЗК CL-m'!N157</f>
        <v>0</v>
      </c>
      <c r="P156" s="142">
        <f>('АЗК CL-m'!O157-'АЗК S-m'!O156)/'АЗК CL-m'!O157</f>
        <v>0</v>
      </c>
      <c r="Q156" s="142">
        <f>('АЗК CL-m'!P157-'АЗК S-m'!P156)/'АЗК CL-m'!P157</f>
        <v>0</v>
      </c>
      <c r="R156" s="142">
        <f>('АЗК CL-m'!Q157-'АЗК S-m'!Q156)/'АЗК CL-m'!Q157</f>
        <v>0</v>
      </c>
      <c r="S156" s="142">
        <f>('АЗК CL-m'!R157-'АЗК S-m'!R156)/'АЗК CL-m'!R157</f>
        <v>0</v>
      </c>
      <c r="T156" s="142">
        <f>('АЗК CL-m'!S157-'АЗК S-m'!S156)/'АЗК CL-m'!S157</f>
        <v>5.4273636189365362E-5</v>
      </c>
    </row>
    <row r="157" spans="1:20" x14ac:dyDescent="0.25">
      <c r="A157" s="126" t="str">
        <f>'АЗК S-m'!A157</f>
        <v>АЗК 3 ВИТЕБСК ОНП</v>
      </c>
      <c r="B157" t="str">
        <f>'АЗК CL-m'!A158</f>
        <v>АЗК 3 ВитебскОНП</v>
      </c>
      <c r="C157" s="142">
        <f>('АЗК CL-m'!B158-'АЗК S-m'!B157)/'АЗК CL-m'!B158</f>
        <v>-4.1794327871016437E-4</v>
      </c>
      <c r="D157" s="142">
        <f>('АЗК CL-m'!C158-'АЗК S-m'!C157)/'АЗК CL-m'!C158</f>
        <v>-3.3680827282171099E-4</v>
      </c>
      <c r="E157" s="142">
        <f>('АЗК CL-m'!D158-'АЗК S-m'!D157)/'АЗК CL-m'!D158</f>
        <v>-2.9189203375622229E-4</v>
      </c>
      <c r="F157" s="142">
        <f>('АЗК CL-m'!E158-'АЗК S-m'!E157)/'АЗК CL-m'!E158</f>
        <v>-3.4198185718344422E-4</v>
      </c>
      <c r="G157" s="142">
        <f>('АЗК CL-m'!F158-'АЗК S-m'!F157)/'АЗК CL-m'!F158</f>
        <v>-4.3503086450702466E-4</v>
      </c>
      <c r="H157" s="142">
        <f>('АЗК CL-m'!G158-'АЗК S-m'!G157)/'АЗК CL-m'!G158</f>
        <v>-2.6318959938637375E-4</v>
      </c>
      <c r="I157" s="142">
        <f>('АЗК CL-m'!H158-'АЗК S-m'!H157)/'АЗК CL-m'!H158</f>
        <v>-2.8769146034383143E-4</v>
      </c>
      <c r="J157" s="142">
        <f>('АЗК CL-m'!I158-'АЗК S-m'!I157)/'АЗК CL-m'!I158</f>
        <v>-2.5041069279911138E-4</v>
      </c>
      <c r="K157" s="142">
        <f>('АЗК CL-m'!J158-'АЗК S-m'!J157)/'АЗК CL-m'!J158</f>
        <v>-2.2870599520162537E-4</v>
      </c>
      <c r="L157" s="142">
        <f>('АЗК CL-m'!K158-'АЗК S-m'!K157)/'АЗК CL-m'!K158</f>
        <v>-1.9635881636082171E-4</v>
      </c>
      <c r="M157" s="142">
        <f>('АЗК CL-m'!L158-'АЗК S-m'!L157)/'АЗК CL-m'!L158</f>
        <v>-2.5443265144232805E-4</v>
      </c>
      <c r="N157" s="142">
        <f>('АЗК CL-m'!M158-'АЗК S-m'!M157)/'АЗК CL-m'!M158</f>
        <v>-2.5735033298105695E-4</v>
      </c>
      <c r="O157" s="142">
        <f>('АЗК CL-m'!N158-'АЗК S-m'!N157)/'АЗК CL-m'!N158</f>
        <v>-2.496419906908875E-4</v>
      </c>
      <c r="P157" s="142">
        <f>('АЗК CL-m'!O158-'АЗК S-m'!O157)/'АЗК CL-m'!O158</f>
        <v>-3.8212122858559731E-4</v>
      </c>
      <c r="Q157" s="142">
        <f>('АЗК CL-m'!P158-'АЗК S-m'!P157)/'АЗК CL-m'!P158</f>
        <v>-2.9532115521655313E-4</v>
      </c>
      <c r="R157" s="142">
        <f>('АЗК CL-m'!Q158-'АЗК S-m'!Q157)/'АЗК CL-m'!Q158</f>
        <v>-8.4232537266239381E-5</v>
      </c>
      <c r="S157" s="142">
        <f>('АЗК CL-m'!R158-'АЗК S-m'!R157)/'АЗК CL-m'!R158</f>
        <v>-9.4809002334949338E-5</v>
      </c>
      <c r="T157" s="142">
        <f>('АЗК CL-m'!S158-'АЗК S-m'!S157)/'АЗК CL-m'!S158</f>
        <v>-2.6970959185324364E-4</v>
      </c>
    </row>
    <row r="158" spans="1:20" x14ac:dyDescent="0.25">
      <c r="A158" s="126" t="str">
        <f>'АЗК S-m'!A158</f>
        <v>АЗК 3 ГОМЕЛЬ ОНП</v>
      </c>
      <c r="B158" t="str">
        <f>'АЗК CL-m'!A159</f>
        <v>АЗК 3 ГомельОНП</v>
      </c>
      <c r="C158" s="142">
        <f>('АЗК CL-m'!B159-'АЗК S-m'!B158)/'АЗК CL-m'!B159</f>
        <v>-9.8505173160440955E-16</v>
      </c>
      <c r="D158" s="142">
        <f>('АЗК CL-m'!C159-'АЗК S-m'!C158)/'АЗК CL-m'!C159</f>
        <v>-5.0769397527618253E-5</v>
      </c>
      <c r="E158" s="142">
        <f>('АЗК CL-m'!D159-'АЗК S-m'!D158)/'АЗК CL-m'!D159</f>
        <v>-4.3638538687345556E-5</v>
      </c>
      <c r="F158" s="142">
        <f>('АЗК CL-m'!E159-'АЗК S-m'!E158)/'АЗК CL-m'!E159</f>
        <v>4.8121967770269329E-16</v>
      </c>
      <c r="G158" s="142">
        <f>('АЗК CL-m'!F159-'АЗК S-m'!F158)/'АЗК CL-m'!F159</f>
        <v>0</v>
      </c>
      <c r="H158" s="142">
        <f>('АЗК CL-m'!G159-'АЗК S-m'!G158)/'АЗК CL-m'!G159</f>
        <v>-3.4930453273542239E-4</v>
      </c>
      <c r="I158" s="142">
        <f>('АЗК CL-m'!H159-'АЗК S-m'!H158)/'АЗК CL-m'!H159</f>
        <v>0</v>
      </c>
      <c r="J158" s="142">
        <f>('АЗК CL-m'!I159-'АЗК S-m'!I158)/'АЗК CL-m'!I159</f>
        <v>0</v>
      </c>
      <c r="K158" s="142">
        <f>('АЗК CL-m'!J159-'АЗК S-m'!J158)/'АЗК CL-m'!J159</f>
        <v>-8.511405410921716E-5</v>
      </c>
      <c r="L158" s="142">
        <f>('АЗК CL-m'!K159-'АЗК S-m'!K158)/'АЗК CL-m'!K159</f>
        <v>-2.3396905455093793E-4</v>
      </c>
      <c r="M158" s="142">
        <f>('АЗК CL-m'!L159-'АЗК S-m'!L158)/'АЗК CL-m'!L159</f>
        <v>-1.8855909222791631E-4</v>
      </c>
      <c r="N158" s="142">
        <f>('АЗК CL-m'!M159-'АЗК S-m'!M158)/'АЗК CL-m'!M159</f>
        <v>-2.6797141352419567E-4</v>
      </c>
      <c r="O158" s="142">
        <f>('АЗК CL-m'!N159-'АЗК S-m'!N158)/'АЗК CL-m'!N159</f>
        <v>0</v>
      </c>
      <c r="P158" s="142">
        <f>('АЗК CL-m'!O159-'АЗК S-m'!O158)/'АЗК CL-m'!O159</f>
        <v>5.3886799118601479E-16</v>
      </c>
      <c r="Q158" s="142">
        <f>('АЗК CL-m'!P159-'АЗК S-m'!P158)/'АЗК CL-m'!P159</f>
        <v>1.0986891855244618E-15</v>
      </c>
      <c r="R158" s="142">
        <f>('АЗК CL-m'!Q159-'АЗК S-m'!Q158)/'АЗК CL-m'!Q159</f>
        <v>0</v>
      </c>
      <c r="S158" s="142">
        <f>('АЗК CL-m'!R159-'АЗК S-m'!R158)/'АЗК CL-m'!R159</f>
        <v>-2.0710403908765464E-16</v>
      </c>
      <c r="T158" s="142">
        <f>('АЗК CL-m'!S159-'АЗК S-m'!S158)/'АЗК CL-m'!S159</f>
        <v>-7.1054721384873347E-5</v>
      </c>
    </row>
    <row r="159" spans="1:20" x14ac:dyDescent="0.25">
      <c r="A159" s="126" t="str">
        <f>'АЗК S-m'!A159</f>
        <v>АЗК 3 ГРОДНО ОНП</v>
      </c>
      <c r="B159" t="str">
        <f>'АЗК CL-m'!A160</f>
        <v>АЗК 3 ГродноОНП</v>
      </c>
      <c r="C159" s="142">
        <f>('АЗК CL-m'!B160-'АЗК S-m'!B159)/'АЗК CL-m'!B160</f>
        <v>3.6085694174109892E-16</v>
      </c>
      <c r="D159" s="142">
        <f>('АЗК CL-m'!C160-'АЗК S-m'!C159)/'АЗК CL-m'!C160</f>
        <v>4.9949909104047292E-6</v>
      </c>
      <c r="E159" s="142">
        <f>('АЗК CL-m'!D160-'АЗК S-m'!D159)/'АЗК CL-m'!D160</f>
        <v>-9.3191685426577732E-16</v>
      </c>
      <c r="F159" s="142">
        <f>('АЗК CL-m'!E160-'АЗК S-m'!E159)/'АЗК CL-m'!E160</f>
        <v>-1.8421171265029413E-16</v>
      </c>
      <c r="G159" s="142">
        <f>('АЗК CL-m'!F160-'АЗК S-m'!F159)/'АЗК CL-m'!F160</f>
        <v>5.2203944532388548E-16</v>
      </c>
      <c r="H159" s="142">
        <f>('АЗК CL-m'!G160-'АЗК S-m'!G159)/'АЗК CL-m'!G160</f>
        <v>1.2172179097963859E-6</v>
      </c>
      <c r="I159" s="142">
        <f>('АЗК CL-m'!H160-'АЗК S-m'!H159)/'АЗК CL-m'!H160</f>
        <v>-3.443931763359627E-16</v>
      </c>
      <c r="J159" s="142">
        <f>('АЗК CL-m'!I160-'АЗК S-m'!I159)/'АЗК CL-m'!I160</f>
        <v>-1.7338087349365007E-16</v>
      </c>
      <c r="K159" s="142">
        <f>('АЗК CL-m'!J160-'АЗК S-m'!J159)/'АЗК CL-m'!J160</f>
        <v>-1.6502054139931709E-16</v>
      </c>
      <c r="L159" s="142">
        <f>('АЗК CL-m'!K160-'АЗК S-m'!K159)/'АЗК CL-m'!K160</f>
        <v>1.6008368321287364E-4</v>
      </c>
      <c r="M159" s="142">
        <f>('АЗК CL-m'!L160-'АЗК S-m'!L159)/'АЗК CL-m'!L160</f>
        <v>9.6613959184205296E-16</v>
      </c>
      <c r="N159" s="142">
        <f>('АЗК CL-m'!M160-'АЗК S-m'!M159)/'АЗК CL-m'!M160</f>
        <v>7.2425659900166367E-16</v>
      </c>
      <c r="O159" s="142">
        <f>('АЗК CL-m'!N160-'АЗК S-m'!N159)/'АЗК CL-m'!N160</f>
        <v>-4.1446424348169811E-16</v>
      </c>
      <c r="P159" s="142">
        <f>('АЗК CL-m'!O160-'АЗК S-m'!O159)/'АЗК CL-m'!O160</f>
        <v>-1.3064789440700279E-15</v>
      </c>
      <c r="Q159" s="142">
        <f>('АЗК CL-m'!P160-'АЗК S-m'!P159)/'АЗК CL-m'!P160</f>
        <v>1.2545864244527273E-15</v>
      </c>
      <c r="R159" s="142">
        <f>('АЗК CL-m'!Q160-'АЗК S-m'!Q159)/'АЗК CL-m'!Q160</f>
        <v>4.0767501227131057E-16</v>
      </c>
      <c r="S159" s="142">
        <f>('АЗК CL-m'!R160-'АЗК S-m'!R159)/'АЗК CL-m'!R160</f>
        <v>2.1153216515597547E-6</v>
      </c>
      <c r="T159" s="142">
        <f>('АЗК CL-m'!S160-'АЗК S-m'!S159)/'АЗК CL-m'!S160</f>
        <v>1.1578696102746134E-5</v>
      </c>
    </row>
    <row r="160" spans="1:20" x14ac:dyDescent="0.25">
      <c r="A160" s="126" t="str">
        <f>'АЗК S-m'!A160</f>
        <v>АЗК 3 МАЗ</v>
      </c>
      <c r="B160" t="str">
        <f>'АЗК CL-m'!A161</f>
        <v>АЗК 3 МАЗ</v>
      </c>
      <c r="C160" s="142">
        <f>('АЗК CL-m'!B161-'АЗК S-m'!B160)/'АЗК CL-m'!B161</f>
        <v>6.0247354929968988E-5</v>
      </c>
      <c r="D160" s="142">
        <f>('АЗК CL-m'!C161-'АЗК S-m'!C160)/'АЗК CL-m'!C161</f>
        <v>9.1167172729973384E-6</v>
      </c>
      <c r="E160" s="142">
        <f>('АЗК CL-m'!D161-'АЗК S-m'!D160)/'АЗК CL-m'!D161</f>
        <v>8.7821685602122053E-6</v>
      </c>
      <c r="F160" s="142">
        <f>('АЗК CL-m'!E161-'АЗК S-m'!E160)/'АЗК CL-m'!E161</f>
        <v>2.4012228948540976E-5</v>
      </c>
      <c r="G160" s="142">
        <f>('АЗК CL-m'!F161-'АЗК S-m'!F160)/'АЗК CL-m'!F161</f>
        <v>2.3899544954539769E-5</v>
      </c>
      <c r="H160" s="142">
        <f>('АЗК CL-m'!G161-'АЗК S-m'!G160)/'АЗК CL-m'!G161</f>
        <v>2.9070295463214744E-5</v>
      </c>
      <c r="I160" s="142">
        <f>('АЗК CL-m'!H161-'АЗК S-m'!H160)/'АЗК CL-m'!H161</f>
        <v>4.2896512105821931E-5</v>
      </c>
      <c r="J160" s="142">
        <f>('АЗК CL-m'!I161-'АЗК S-m'!I160)/'АЗК CL-m'!I161</f>
        <v>6.5807600015075265E-5</v>
      </c>
      <c r="K160" s="142">
        <f>('АЗК CL-m'!J161-'АЗК S-m'!J160)/'АЗК CL-m'!J161</f>
        <v>1.7453318770932536E-5</v>
      </c>
      <c r="L160" s="142">
        <f>('АЗК CL-m'!K161-'АЗК S-m'!K160)/'АЗК CL-m'!K161</f>
        <v>6.7826307094631446E-5</v>
      </c>
      <c r="M160" s="142">
        <f>('АЗК CL-m'!L161-'АЗК S-m'!L160)/'АЗК CL-m'!L161</f>
        <v>8.1622200424668363E-6</v>
      </c>
      <c r="N160" s="142">
        <f>('АЗК CL-m'!M161-'АЗК S-m'!M160)/'АЗК CL-m'!M161</f>
        <v>7.859586291155658E-6</v>
      </c>
      <c r="O160" s="142">
        <f>('АЗК CL-m'!N161-'АЗК S-m'!N160)/'АЗК CL-m'!N161</f>
        <v>-6.7308407831509923E-5</v>
      </c>
      <c r="P160" s="142">
        <f>('АЗК CL-m'!O161-'АЗК S-m'!O160)/'АЗК CL-m'!O161</f>
        <v>1.170501638534659E-4</v>
      </c>
      <c r="Q160" s="142">
        <f>('АЗК CL-m'!P161-'АЗК S-m'!P160)/'АЗК CL-m'!P161</f>
        <v>8.2330243949737973E-6</v>
      </c>
      <c r="R160" s="142">
        <f>('АЗК CL-m'!Q161-'АЗК S-m'!Q160)/'АЗК CL-m'!Q161</f>
        <v>1.1830130249826737E-4</v>
      </c>
      <c r="S160" s="142">
        <f>('АЗК CL-m'!R161-'АЗК S-m'!R160)/'АЗК CL-m'!R161</f>
        <v>4.6090835726198166E-5</v>
      </c>
      <c r="T160" s="142">
        <f>('АЗК CL-m'!S161-'АЗК S-m'!S160)/'АЗК CL-m'!S161</f>
        <v>3.4683101717226635E-5</v>
      </c>
    </row>
    <row r="161" spans="1:20" x14ac:dyDescent="0.25">
      <c r="A161" s="126" t="str">
        <f>'АЗК S-m'!A161</f>
        <v>АЗК 3 МИНСК ОНП</v>
      </c>
      <c r="B161" t="str">
        <f>'АЗК CL-m'!A162</f>
        <v>АЗК 3 МинскОНП</v>
      </c>
      <c r="C161" s="142">
        <f>('АЗК CL-m'!B162-'АЗК S-m'!B161)/'АЗК CL-m'!B162</f>
        <v>-1.4034992323560947E-4</v>
      </c>
      <c r="D161" s="142">
        <f>('АЗК CL-m'!C162-'АЗК S-m'!C161)/'АЗК CL-m'!C162</f>
        <v>6.0742641970436238E-5</v>
      </c>
      <c r="E161" s="142">
        <f>('АЗК CL-m'!D162-'АЗК S-m'!D161)/'АЗК CL-m'!D162</f>
        <v>-5.5430766529158943E-5</v>
      </c>
      <c r="F161" s="142">
        <f>('АЗК CL-m'!E162-'АЗК S-m'!E161)/'АЗК CL-m'!E162</f>
        <v>-1.3991016562664026E-4</v>
      </c>
      <c r="G161" s="142">
        <f>('АЗК CL-m'!F162-'АЗК S-m'!F161)/'АЗК CL-m'!F162</f>
        <v>-2.4442465482162225E-4</v>
      </c>
      <c r="H161" s="142">
        <f>('АЗК CL-m'!G162-'АЗК S-m'!G161)/'АЗК CL-m'!G162</f>
        <v>-2.0666521692266961E-4</v>
      </c>
      <c r="I161" s="142">
        <f>('АЗК CL-m'!H162-'АЗК S-m'!H161)/'АЗК CL-m'!H162</f>
        <v>-1.5668978803208821E-4</v>
      </c>
      <c r="J161" s="142">
        <f>('АЗК CL-m'!I162-'АЗК S-m'!I161)/'АЗК CL-m'!I162</f>
        <v>-9.5075049074571155E-5</v>
      </c>
      <c r="K161" s="142">
        <f>('АЗК CL-m'!J162-'АЗК S-m'!J161)/'АЗК CL-m'!J162</f>
        <v>-8.523633877443561E-5</v>
      </c>
      <c r="L161" s="142">
        <f>('АЗК CL-m'!K162-'АЗК S-m'!K161)/'АЗК CL-m'!K162</f>
        <v>-3.1123824698125796E-4</v>
      </c>
      <c r="M161" s="142">
        <f>('АЗК CL-m'!L162-'АЗК S-m'!L161)/'АЗК CL-m'!L162</f>
        <v>-4.2586934839434478E-4</v>
      </c>
      <c r="N161" s="142">
        <f>('АЗК CL-m'!M162-'АЗК S-m'!M161)/'АЗК CL-m'!M162</f>
        <v>3.2955538790856555E-4</v>
      </c>
      <c r="O161" s="142">
        <f>('АЗК CL-m'!N162-'АЗК S-m'!N161)/'АЗК CL-m'!N162</f>
        <v>-5.7256952253389906E-5</v>
      </c>
      <c r="P161" s="142">
        <f>('АЗК CL-m'!O162-'АЗК S-m'!O161)/'АЗК CL-m'!O162</f>
        <v>-9.8157629287356181E-5</v>
      </c>
      <c r="Q161" s="142">
        <f>('АЗК CL-m'!P162-'АЗК S-m'!P161)/'АЗК CL-m'!P162</f>
        <v>1.4806859935947991E-4</v>
      </c>
      <c r="R161" s="142">
        <f>('АЗК CL-m'!Q162-'АЗК S-m'!Q161)/'АЗК CL-m'!Q162</f>
        <v>-1.6764782772777458E-4</v>
      </c>
      <c r="S161" s="142">
        <f>('АЗК CL-m'!R162-'АЗК S-m'!R161)/'АЗК CL-m'!R162</f>
        <v>-2.0953834860198666E-4</v>
      </c>
      <c r="T161" s="142">
        <f>('АЗК CL-m'!S162-'АЗК S-m'!S161)/'АЗК CL-m'!S162</f>
        <v>-1.1066144657122527E-4</v>
      </c>
    </row>
    <row r="162" spans="1:20" x14ac:dyDescent="0.25">
      <c r="A162" s="126" t="str">
        <f>'АЗК S-m'!A162</f>
        <v>АЗК 3 МОГИЛЕВ ОНП</v>
      </c>
      <c r="B162" t="str">
        <f>'АЗК CL-m'!A163</f>
        <v>АЗК 3 МогилевОНП</v>
      </c>
      <c r="C162" s="142">
        <f>('АЗК CL-m'!B163-'АЗК S-m'!B162)/'АЗК CL-m'!B163</f>
        <v>-2.7138099033095786E-4</v>
      </c>
      <c r="D162" s="142">
        <f>('АЗК CL-m'!C163-'АЗК S-m'!C162)/'АЗК CL-m'!C163</f>
        <v>8.7872741524039593E-4</v>
      </c>
      <c r="E162" s="142">
        <f>('АЗК CL-m'!D163-'АЗК S-m'!D162)/'АЗК CL-m'!D163</f>
        <v>-2.5664148051484032E-4</v>
      </c>
      <c r="F162" s="142">
        <f>('АЗК CL-m'!E163-'АЗК S-m'!E162)/'АЗК CL-m'!E163</f>
        <v>-4.0921384250581457E-5</v>
      </c>
      <c r="G162" s="142">
        <f>('АЗК CL-m'!F163-'АЗК S-m'!F162)/'АЗК CL-m'!F163</f>
        <v>-4.3970909572375535E-4</v>
      </c>
      <c r="H162" s="142">
        <f>('АЗК CL-m'!G163-'АЗК S-m'!G162)/'АЗК CL-m'!G163</f>
        <v>-4.8702398873814447E-4</v>
      </c>
      <c r="I162" s="142">
        <f>('АЗК CL-m'!H163-'АЗК S-m'!H162)/'АЗК CL-m'!H163</f>
        <v>-3.2822404521744161E-4</v>
      </c>
      <c r="J162" s="142">
        <f>('АЗК CL-m'!I163-'АЗК S-m'!I162)/'АЗК CL-m'!I163</f>
        <v>-4.2145983205294976E-4</v>
      </c>
      <c r="K162" s="142">
        <f>('АЗК CL-m'!J163-'АЗК S-m'!J162)/'АЗК CL-m'!J163</f>
        <v>-4.9869420166820866E-4</v>
      </c>
      <c r="L162" s="142">
        <f>('АЗК CL-m'!K163-'АЗК S-m'!K162)/'АЗК CL-m'!K163</f>
        <v>-1.063828529754085E-3</v>
      </c>
      <c r="M162" s="142">
        <f>('АЗК CL-m'!L163-'АЗК S-m'!L162)/'АЗК CL-m'!L163</f>
        <v>-2.8651168149497209E-4</v>
      </c>
      <c r="N162" s="142">
        <f>('АЗК CL-m'!M163-'АЗК S-m'!M162)/'АЗК CL-m'!M163</f>
        <v>-1.3231926495060488E-4</v>
      </c>
      <c r="O162" s="142">
        <f>('АЗК CL-m'!N163-'АЗК S-m'!N162)/'АЗК CL-m'!N163</f>
        <v>-2.8961005116782116E-4</v>
      </c>
      <c r="P162" s="142">
        <f>('АЗК CL-m'!O163-'АЗК S-m'!O162)/'АЗК CL-m'!O163</f>
        <v>-2.882590392124998E-4</v>
      </c>
      <c r="Q162" s="142">
        <f>('АЗК CL-m'!P163-'АЗК S-m'!P162)/'АЗК CL-m'!P163</f>
        <v>-7.9881349567998832E-5</v>
      </c>
      <c r="R162" s="142">
        <f>('АЗК CL-m'!Q163-'АЗК S-m'!Q162)/'АЗК CL-m'!Q163</f>
        <v>-2.8659891866830532E-4</v>
      </c>
      <c r="S162" s="142">
        <f>('АЗК CL-m'!R163-'АЗК S-m'!R162)/'АЗК CL-m'!R163</f>
        <v>-1.7760554311878143E-4</v>
      </c>
      <c r="T162" s="142">
        <f>('АЗК CL-m'!S163-'АЗК S-m'!S162)/'АЗК CL-m'!S163</f>
        <v>-2.8636157720807041E-4</v>
      </c>
    </row>
    <row r="163" spans="1:20" x14ac:dyDescent="0.25">
      <c r="A163" s="126" t="str">
        <f>'АЗК S-m'!A163</f>
        <v>АЗК 3 ПУХОВИЧИ НП</v>
      </c>
      <c r="B163" t="str">
        <f>'АЗК CL-m'!A164</f>
        <v>АЗК 3 ПуховичиНП</v>
      </c>
      <c r="C163" s="142">
        <f>('АЗК CL-m'!B164-'АЗК S-m'!B163)/'АЗК CL-m'!B164</f>
        <v>-7.3557982190369008E-5</v>
      </c>
      <c r="D163" s="142">
        <f>('АЗК CL-m'!C164-'АЗК S-m'!C163)/'АЗК CL-m'!C164</f>
        <v>0</v>
      </c>
      <c r="E163" s="142">
        <f>('АЗК CL-m'!D164-'АЗК S-m'!D163)/'АЗК CL-m'!D164</f>
        <v>6.6109742577406553E-16</v>
      </c>
      <c r="F163" s="142">
        <f>('АЗК CL-m'!E164-'АЗК S-m'!E163)/'АЗК CL-m'!E164</f>
        <v>3.7054311636546777E-16</v>
      </c>
      <c r="G163" s="142">
        <f>('АЗК CL-m'!F164-'АЗК S-m'!F163)/'АЗК CL-m'!F164</f>
        <v>4.54081429827089E-16</v>
      </c>
      <c r="H163" s="142">
        <f>('АЗК CL-m'!G164-'АЗК S-m'!G163)/'АЗК CL-m'!G164</f>
        <v>-4.0000789616052702E-5</v>
      </c>
      <c r="I163" s="142">
        <f>('АЗК CL-m'!H164-'АЗК S-m'!H163)/'АЗК CL-m'!H164</f>
        <v>-1.1496512312640142E-4</v>
      </c>
      <c r="J163" s="142">
        <f>('АЗК CL-m'!I164-'АЗК S-m'!I163)/'АЗК CL-m'!I164</f>
        <v>-1.6512153881030541E-4</v>
      </c>
      <c r="K163" s="142">
        <f>('АЗК CL-m'!J164-'АЗК S-m'!J163)/'АЗК CL-m'!J164</f>
        <v>-1.2122690354726891E-4</v>
      </c>
      <c r="L163" s="142">
        <f>('АЗК CL-m'!K164-'АЗК S-m'!K163)/'АЗК CL-m'!K164</f>
        <v>-1.1760304300203008E-4</v>
      </c>
      <c r="M163" s="142">
        <f>('АЗК CL-m'!L164-'АЗК S-m'!L163)/'АЗК CL-m'!L164</f>
        <v>-1.678904951026049E-4</v>
      </c>
      <c r="N163" s="142">
        <f>('АЗК CL-m'!M164-'АЗК S-m'!M163)/'АЗК CL-m'!M164</f>
        <v>-6.062790624920931E-5</v>
      </c>
      <c r="O163" s="142">
        <f>('АЗК CL-m'!N164-'АЗК S-m'!N163)/'АЗК CL-m'!N164</f>
        <v>-1.1599824874526773E-4</v>
      </c>
      <c r="P163" s="142">
        <f>('АЗК CL-m'!O164-'АЗК S-m'!O163)/'АЗК CL-m'!O164</f>
        <v>6.4954610640846863E-16</v>
      </c>
      <c r="Q163" s="142">
        <f>('АЗК CL-m'!P164-'АЗК S-m'!P163)/'АЗК CL-m'!P164</f>
        <v>1.0183791778504934E-4</v>
      </c>
      <c r="R163" s="142">
        <f>('АЗК CL-m'!Q164-'АЗК S-m'!Q163)/'АЗК CL-m'!Q164</f>
        <v>1.173909225671133E-16</v>
      </c>
      <c r="S163" s="142">
        <f>('АЗК CL-m'!R164-'АЗК S-m'!R163)/'АЗК CL-m'!R164</f>
        <v>-1.3413928628103398E-5</v>
      </c>
      <c r="T163" s="142">
        <f>('АЗК CL-m'!S164-'АЗК S-m'!S163)/'АЗК CL-m'!S164</f>
        <v>-5.4518637925424767E-5</v>
      </c>
    </row>
    <row r="164" spans="1:20" x14ac:dyDescent="0.25">
      <c r="A164" s="126" t="str">
        <f>'АЗК S-m'!A164</f>
        <v>АЗК 30 БРЕСТ ОНП</v>
      </c>
      <c r="B164" t="str">
        <f>'АЗК CL-m'!A165</f>
        <v>АЗК 30 БрестОНП</v>
      </c>
      <c r="C164" s="142">
        <f>('АЗК CL-m'!B165-'АЗК S-m'!B164)/'АЗК CL-m'!B165</f>
        <v>-1.0121618457477962E-4</v>
      </c>
      <c r="D164" s="142">
        <f>('АЗК CL-m'!C165-'АЗК S-m'!C164)/'АЗК CL-m'!C165</f>
        <v>-1.5279234210113557E-4</v>
      </c>
      <c r="E164" s="142">
        <f>('АЗК CL-m'!D165-'АЗК S-m'!D164)/'АЗК CL-m'!D165</f>
        <v>-1.1861586295497597E-4</v>
      </c>
      <c r="F164" s="142">
        <f>('АЗК CL-m'!E165-'АЗК S-m'!E164)/'АЗК CL-m'!E165</f>
        <v>-1.6684223435193873E-4</v>
      </c>
      <c r="G164" s="142">
        <f>('АЗК CL-m'!F165-'АЗК S-m'!F164)/'АЗК CL-m'!F165</f>
        <v>-1.1997527501626184E-4</v>
      </c>
      <c r="H164" s="142">
        <f>('АЗК CL-m'!G165-'АЗК S-m'!G164)/'АЗК CL-m'!G165</f>
        <v>-1.9909418516842137E-4</v>
      </c>
      <c r="I164" s="142">
        <f>('АЗК CL-m'!H165-'АЗК S-m'!H164)/'АЗК CL-m'!H165</f>
        <v>-1.4466978405808698E-4</v>
      </c>
      <c r="J164" s="142">
        <f>('АЗК CL-m'!I165-'АЗК S-m'!I164)/'АЗК CL-m'!I165</f>
        <v>-2.390624899897531E-4</v>
      </c>
      <c r="K164" s="142">
        <f>('АЗК CL-m'!J165-'АЗК S-m'!J164)/'АЗК CL-m'!J165</f>
        <v>-1.7517471844406341E-4</v>
      </c>
      <c r="L164" s="142">
        <f>('АЗК CL-m'!K165-'АЗК S-m'!K164)/'АЗК CL-m'!K165</f>
        <v>-9.2368287143369013E-5</v>
      </c>
      <c r="M164" s="142">
        <f>('АЗК CL-m'!L165-'АЗК S-m'!L164)/'АЗК CL-m'!L165</f>
        <v>-1.8486387061479728E-4</v>
      </c>
      <c r="N164" s="142">
        <f>('АЗК CL-m'!M165-'АЗК S-m'!M164)/'АЗК CL-m'!M165</f>
        <v>-3.2786620892129832E-5</v>
      </c>
      <c r="O164" s="142">
        <f>('АЗК CL-m'!N165-'АЗК S-m'!N164)/'АЗК CL-m'!N165</f>
        <v>-9.5884075385646448E-5</v>
      </c>
      <c r="P164" s="142">
        <f>('АЗК CL-m'!O165-'АЗК S-m'!O164)/'АЗК CL-m'!O165</f>
        <v>-1.4871238865393324E-4</v>
      </c>
      <c r="Q164" s="142">
        <f>('АЗК CL-m'!P165-'АЗК S-m'!P164)/'АЗК CL-m'!P165</f>
        <v>-9.0310009199375088E-5</v>
      </c>
      <c r="R164" s="142">
        <f>('АЗК CL-m'!Q165-'АЗК S-m'!Q164)/'АЗК CL-m'!Q165</f>
        <v>-7.7795366446945836E-5</v>
      </c>
      <c r="S164" s="142">
        <f>('АЗК CL-m'!R165-'АЗК S-m'!R164)/'АЗК CL-m'!R165</f>
        <v>-1.2414005699644653E-4</v>
      </c>
      <c r="T164" s="142">
        <f>('АЗК CL-m'!S165-'АЗК S-m'!S164)/'АЗК CL-m'!S165</f>
        <v>-1.3386965550161488E-4</v>
      </c>
    </row>
    <row r="165" spans="1:20" x14ac:dyDescent="0.25">
      <c r="A165" s="126" t="str">
        <f>'АЗК S-m'!A165</f>
        <v>АЗК 30 ВИТЕБСК ОНП</v>
      </c>
      <c r="B165" t="str">
        <f>'АЗК CL-m'!A166</f>
        <v>АЗК 30 ВитебскОНП</v>
      </c>
      <c r="C165" s="142">
        <f>('АЗК CL-m'!B166-'АЗК S-m'!B165)/'АЗК CL-m'!B166</f>
        <v>0</v>
      </c>
      <c r="D165" s="142">
        <f>('АЗК CL-m'!C166-'АЗК S-m'!C165)/'АЗК CL-m'!C166</f>
        <v>0</v>
      </c>
      <c r="E165" s="142">
        <f>('АЗК CL-m'!D166-'АЗК S-m'!D165)/'АЗК CL-m'!D166</f>
        <v>0</v>
      </c>
      <c r="F165" s="142">
        <f>('АЗК CL-m'!E166-'АЗК S-m'!E165)/'АЗК CL-m'!E166</f>
        <v>0</v>
      </c>
      <c r="G165" s="142">
        <f>('АЗК CL-m'!F166-'АЗК S-m'!F165)/'АЗК CL-m'!F166</f>
        <v>5.6899607222940631E-16</v>
      </c>
      <c r="H165" s="142">
        <f>('АЗК CL-m'!G166-'АЗК S-m'!G165)/'АЗК CL-m'!G166</f>
        <v>0</v>
      </c>
      <c r="I165" s="142">
        <f>('АЗК CL-m'!H166-'АЗК S-m'!H165)/'АЗК CL-m'!H166</f>
        <v>6.4599802785816918E-16</v>
      </c>
      <c r="J165" s="142">
        <f>('АЗК CL-m'!I166-'АЗК S-m'!I165)/'АЗК CL-m'!I166</f>
        <v>0</v>
      </c>
      <c r="K165" s="142">
        <f>('АЗК CL-m'!J166-'АЗК S-m'!J165)/'АЗК CL-m'!J166</f>
        <v>0</v>
      </c>
      <c r="L165" s="142">
        <f>('АЗК CL-m'!K166-'АЗК S-m'!K165)/'АЗК CL-m'!K166</f>
        <v>3.8260861975033102E-4</v>
      </c>
      <c r="M165" s="142">
        <f>('АЗК CL-m'!L166-'АЗК S-m'!L165)/'АЗК CL-m'!L166</f>
        <v>0</v>
      </c>
      <c r="N165" s="142">
        <f>('АЗК CL-m'!M166-'АЗК S-m'!M165)/'АЗК CL-m'!M166</f>
        <v>5.5911548077936522E-16</v>
      </c>
      <c r="O165" s="142">
        <f>('АЗК CL-m'!N166-'АЗК S-m'!N165)/'АЗК CL-m'!N166</f>
        <v>-5.9364880313716149E-16</v>
      </c>
      <c r="P165" s="142">
        <f>('АЗК CL-m'!O166-'АЗК S-m'!O165)/'АЗК CL-m'!O166</f>
        <v>-1.1134592730001713E-3</v>
      </c>
      <c r="Q165" s="142">
        <f>('АЗК CL-m'!P166-'АЗК S-m'!P165)/'АЗК CL-m'!P166</f>
        <v>0</v>
      </c>
      <c r="R165" s="142">
        <f>('АЗК CL-m'!Q166-'АЗК S-m'!Q165)/'АЗК CL-m'!Q166</f>
        <v>0</v>
      </c>
      <c r="S165" s="142">
        <f>('АЗК CL-m'!R166-'АЗК S-m'!R165)/'АЗК CL-m'!R166</f>
        <v>7.5336943379167577E-16</v>
      </c>
      <c r="T165" s="142">
        <f>('АЗК CL-m'!S166-'АЗК S-m'!S165)/'АЗК CL-m'!S166</f>
        <v>-5.4611561008081566E-5</v>
      </c>
    </row>
    <row r="166" spans="1:20" x14ac:dyDescent="0.25">
      <c r="A166" s="126" t="str">
        <f>'АЗК S-m'!A166</f>
        <v>АЗК 30 ГРОДНО ОНП</v>
      </c>
      <c r="B166" t="str">
        <f>'АЗК CL-m'!A167</f>
        <v>АЗК 30 ГродноОНП</v>
      </c>
      <c r="C166" s="142">
        <f>('АЗК CL-m'!B167-'АЗК S-m'!B166)/'АЗК CL-m'!B167</f>
        <v>0</v>
      </c>
      <c r="D166" s="142">
        <f>('АЗК CL-m'!C167-'АЗК S-m'!C166)/'АЗК CL-m'!C167</f>
        <v>3.0922459951835519E-16</v>
      </c>
      <c r="E166" s="142">
        <f>('АЗК CL-m'!D167-'АЗК S-m'!D166)/'АЗК CL-m'!D167</f>
        <v>5.1219477556631971E-4</v>
      </c>
      <c r="F166" s="142">
        <f>('АЗК CL-m'!E167-'АЗК S-m'!E166)/'АЗК CL-m'!E167</f>
        <v>3.8259217114018684E-16</v>
      </c>
      <c r="G166" s="142">
        <f>('АЗК CL-m'!F167-'АЗК S-m'!F166)/'АЗК CL-m'!F167</f>
        <v>0</v>
      </c>
      <c r="H166" s="142">
        <f>('АЗК CL-m'!G167-'АЗК S-m'!G166)/'АЗК CL-m'!G167</f>
        <v>6.0222787655774777E-16</v>
      </c>
      <c r="I166" s="142">
        <f>('АЗК CL-m'!H167-'АЗК S-m'!H166)/'АЗК CL-m'!H167</f>
        <v>2.254822318341309E-16</v>
      </c>
      <c r="J166" s="142">
        <f>('АЗК CL-m'!I167-'АЗК S-m'!I166)/'АЗК CL-m'!I167</f>
        <v>4.401516804546379E-16</v>
      </c>
      <c r="K166" s="142">
        <f>('АЗК CL-m'!J167-'АЗК S-m'!J166)/'АЗК CL-m'!J167</f>
        <v>3.6047005867643478E-16</v>
      </c>
      <c r="L166" s="142">
        <f>('АЗК CL-m'!K167-'АЗК S-m'!K166)/'АЗК CL-m'!K167</f>
        <v>8.397011766062911E-16</v>
      </c>
      <c r="M166" s="142">
        <f>('АЗК CL-m'!L167-'АЗК S-m'!L166)/'АЗК CL-m'!L167</f>
        <v>0</v>
      </c>
      <c r="N166" s="142">
        <f>('АЗК CL-m'!M167-'АЗК S-m'!M166)/'АЗК CL-m'!M167</f>
        <v>6.5046123827706161E-16</v>
      </c>
      <c r="O166" s="142">
        <f>('АЗК CL-m'!N167-'АЗК S-m'!N166)/'АЗК CL-m'!N167</f>
        <v>-1.122120384074532E-15</v>
      </c>
      <c r="P166" s="142">
        <f>('АЗК CL-m'!O167-'АЗК S-m'!O166)/'АЗК CL-m'!O167</f>
        <v>-6.8601891613739311E-16</v>
      </c>
      <c r="Q166" s="142">
        <f>('АЗК CL-m'!P167-'АЗК S-m'!P166)/'АЗК CL-m'!P167</f>
        <v>1.4306618180007789E-15</v>
      </c>
      <c r="R166" s="142">
        <f>('АЗК CL-m'!Q167-'АЗК S-m'!Q166)/'АЗК CL-m'!Q167</f>
        <v>4.3768501003172382E-16</v>
      </c>
      <c r="S166" s="142">
        <f>('АЗК CL-m'!R167-'АЗК S-m'!R166)/'АЗК CL-m'!R167</f>
        <v>-1.0642137558303279E-15</v>
      </c>
      <c r="T166" s="142">
        <f>('АЗК CL-m'!S167-'АЗК S-m'!S166)/'АЗК CL-m'!S167</f>
        <v>2.8596890202456971E-5</v>
      </c>
    </row>
    <row r="167" spans="1:20" x14ac:dyDescent="0.25">
      <c r="A167" s="126" t="str">
        <f>'АЗК S-m'!A167</f>
        <v>АЗК 30 МАЗ</v>
      </c>
      <c r="B167" t="str">
        <f>'АЗК CL-m'!A168</f>
        <v>АЗК 30 МАЗ</v>
      </c>
      <c r="C167" s="142">
        <f>('АЗК CL-m'!B168-'АЗК S-m'!B167)/'АЗК CL-m'!B168</f>
        <v>1.8609120281013157E-5</v>
      </c>
      <c r="D167" s="142">
        <f>('АЗК CL-m'!C168-'АЗК S-m'!C167)/'АЗК CL-m'!C168</f>
        <v>1.3956677420592843E-5</v>
      </c>
      <c r="E167" s="142">
        <f>('АЗК CL-m'!D168-'АЗК S-m'!D167)/'АЗК CL-m'!D168</f>
        <v>4.4323193067325042E-6</v>
      </c>
      <c r="F167" s="142">
        <f>('АЗК CL-m'!E168-'АЗК S-m'!E167)/'АЗК CL-m'!E168</f>
        <v>3.539071681953761E-6</v>
      </c>
      <c r="G167" s="142">
        <f>('АЗК CL-m'!F168-'АЗК S-m'!F167)/'АЗК CL-m'!F168</f>
        <v>2.1374232321820282E-5</v>
      </c>
      <c r="H167" s="142">
        <f>('АЗК CL-m'!G168-'АЗК S-m'!G167)/'АЗК CL-m'!G168</f>
        <v>4.1599513691214897E-5</v>
      </c>
      <c r="I167" s="142">
        <f>('АЗК CL-m'!H168-'АЗК S-m'!H167)/'АЗК CL-m'!H168</f>
        <v>3.0583629234018838E-6</v>
      </c>
      <c r="J167" s="142">
        <f>('АЗК CL-m'!I168-'АЗК S-m'!I167)/'АЗК CL-m'!I168</f>
        <v>3.2961491611058155E-5</v>
      </c>
      <c r="K167" s="142">
        <f>('АЗК CL-m'!J168-'АЗК S-m'!J167)/'АЗК CL-m'!J168</f>
        <v>1.5791501539835557E-5</v>
      </c>
      <c r="L167" s="142">
        <f>('АЗК CL-m'!K168-'АЗК S-m'!K167)/'АЗК CL-m'!K168</f>
        <v>2.3970380198678549E-5</v>
      </c>
      <c r="M167" s="142">
        <f>('АЗК CL-m'!L168-'АЗК S-m'!L167)/'АЗК CL-m'!L168</f>
        <v>4.237822069942814E-5</v>
      </c>
      <c r="N167" s="142">
        <f>('АЗК CL-m'!M168-'АЗК S-m'!M167)/'АЗК CL-m'!M168</f>
        <v>2.1870368411268127E-4</v>
      </c>
      <c r="O167" s="142">
        <f>('АЗК CL-m'!N168-'АЗК S-m'!N167)/'АЗК CL-m'!N168</f>
        <v>-4.0394108224067511E-5</v>
      </c>
      <c r="P167" s="142">
        <f>('АЗК CL-m'!O168-'АЗК S-m'!O167)/'АЗК CL-m'!O168</f>
        <v>-4.7812518328592885E-5</v>
      </c>
      <c r="Q167" s="142">
        <f>('АЗК CL-m'!P168-'АЗК S-m'!P167)/'АЗК CL-m'!P168</f>
        <v>7.3785768222379644E-5</v>
      </c>
      <c r="R167" s="142">
        <f>('АЗК CL-m'!Q168-'АЗК S-m'!Q167)/'АЗК CL-m'!Q168</f>
        <v>1.9099745420933178E-5</v>
      </c>
      <c r="S167" s="142">
        <f>('АЗК CL-m'!R168-'АЗК S-m'!R167)/'АЗК CL-m'!R168</f>
        <v>-6.4790306611174148E-5</v>
      </c>
      <c r="T167" s="142">
        <f>('АЗК CL-m'!S168-'АЗК S-m'!S167)/'АЗК CL-m'!S168</f>
        <v>2.3811886214246159E-5</v>
      </c>
    </row>
    <row r="168" spans="1:20" x14ac:dyDescent="0.25">
      <c r="A168" s="126" t="str">
        <f>'АЗК S-m'!A168</f>
        <v>АЗК 30 МИНСК ОНП</v>
      </c>
      <c r="B168" t="str">
        <f>'АЗК CL-m'!A169</f>
        <v>АЗК 30 МинскОНП</v>
      </c>
      <c r="C168" s="142">
        <f>('АЗК CL-m'!B169-'АЗК S-m'!B168)/'АЗК CL-m'!B169</f>
        <v>-1.2174271362557243E-4</v>
      </c>
      <c r="D168" s="142">
        <f>('АЗК CL-m'!C169-'АЗК S-m'!C168)/'АЗК CL-m'!C169</f>
        <v>-3.4315512666984398E-4</v>
      </c>
      <c r="E168" s="142">
        <f>('АЗК CL-m'!D169-'АЗК S-m'!D168)/'АЗК CL-m'!D169</f>
        <v>-9.8535918336338673E-5</v>
      </c>
      <c r="F168" s="142">
        <f>('АЗК CL-m'!E169-'АЗК S-m'!E168)/'АЗК CL-m'!E169</f>
        <v>-1.2989869071193763E-4</v>
      </c>
      <c r="G168" s="142">
        <f>('АЗК CL-m'!F169-'АЗК S-m'!F168)/'АЗК CL-m'!F169</f>
        <v>-5.8779050958145548E-5</v>
      </c>
      <c r="H168" s="142">
        <f>('АЗК CL-m'!G169-'АЗК S-m'!G168)/'АЗК CL-m'!G169</f>
        <v>-2.5081602026327392E-4</v>
      </c>
      <c r="I168" s="142">
        <f>('АЗК CL-m'!H169-'АЗК S-m'!H168)/'АЗК CL-m'!H169</f>
        <v>-2.1892854991494419E-4</v>
      </c>
      <c r="J168" s="142">
        <f>('АЗК CL-m'!I169-'АЗК S-m'!I168)/'АЗК CL-m'!I169</f>
        <v>-2.995558455679345E-5</v>
      </c>
      <c r="K168" s="142">
        <f>('АЗК CL-m'!J169-'АЗК S-m'!J168)/'АЗК CL-m'!J169</f>
        <v>-1.7911641692414901E-4</v>
      </c>
      <c r="L168" s="142">
        <f>('АЗК CL-m'!K169-'АЗК S-m'!K168)/'АЗК CL-m'!K169</f>
        <v>-1.6121997086578264E-4</v>
      </c>
      <c r="M168" s="142">
        <f>('АЗК CL-m'!L169-'АЗК S-m'!L168)/'АЗК CL-m'!L169</f>
        <v>-2.0253523773217203E-4</v>
      </c>
      <c r="N168" s="142">
        <f>('АЗК CL-m'!M169-'АЗК S-m'!M168)/'АЗК CL-m'!M169</f>
        <v>-1.1396220813794055E-4</v>
      </c>
      <c r="O168" s="142">
        <f>('АЗК CL-m'!N169-'АЗК S-m'!N168)/'АЗК CL-m'!N169</f>
        <v>-8.1444741095528927E-5</v>
      </c>
      <c r="P168" s="142">
        <f>('АЗК CL-m'!O169-'АЗК S-m'!O168)/'АЗК CL-m'!O169</f>
        <v>-7.385558218430519E-5</v>
      </c>
      <c r="Q168" s="142">
        <f>('АЗК CL-m'!P169-'АЗК S-m'!P168)/'АЗК CL-m'!P169</f>
        <v>-9.689243023964268E-5</v>
      </c>
      <c r="R168" s="142">
        <f>('АЗК CL-m'!Q169-'АЗК S-m'!Q168)/'АЗК CL-m'!Q169</f>
        <v>-3.9996714628663592E-5</v>
      </c>
      <c r="S168" s="142">
        <f>('АЗК CL-m'!R169-'АЗК S-m'!R168)/'АЗК CL-m'!R169</f>
        <v>-1.8511970194794568E-4</v>
      </c>
      <c r="T168" s="142">
        <f>('АЗК CL-m'!S169-'АЗК S-m'!S168)/'АЗК CL-m'!S169</f>
        <v>-1.3951374939656414E-4</v>
      </c>
    </row>
    <row r="169" spans="1:20" x14ac:dyDescent="0.25">
      <c r="A169" s="126" t="str">
        <f>'АЗК S-m'!A169</f>
        <v>АЗК 30 МОГИЛЕВ ОНП</v>
      </c>
      <c r="B169" t="str">
        <f>'АЗК CL-m'!A170</f>
        <v>АЗК 30 МогилевОНП</v>
      </c>
      <c r="C169" s="142">
        <f>('АЗК CL-m'!B170-'АЗК S-m'!B169)/'АЗК CL-m'!B170</f>
        <v>7.4482305312266101E-16</v>
      </c>
      <c r="D169" s="142">
        <f>('АЗК CL-m'!C170-'АЗК S-m'!C169)/'АЗК CL-m'!C170</f>
        <v>0</v>
      </c>
      <c r="E169" s="142">
        <f>('АЗК CL-m'!D170-'АЗК S-m'!D169)/'АЗК CL-m'!D170</f>
        <v>4.7438457446920645E-16</v>
      </c>
      <c r="F169" s="142">
        <f>('АЗК CL-m'!E170-'АЗК S-m'!E169)/'АЗК CL-m'!E170</f>
        <v>-1.1978220911317626E-4</v>
      </c>
      <c r="G169" s="142">
        <f>('АЗК CL-m'!F170-'АЗК S-m'!F169)/'АЗК CL-m'!F170</f>
        <v>0</v>
      </c>
      <c r="H169" s="142">
        <f>('АЗК CL-m'!G170-'АЗК S-m'!G169)/'АЗК CL-m'!G170</f>
        <v>-8.4952330061889897E-5</v>
      </c>
      <c r="I169" s="142">
        <f>('АЗК CL-m'!H170-'АЗК S-m'!H169)/'АЗК CL-m'!H170</f>
        <v>3.5860317012848865E-16</v>
      </c>
      <c r="J169" s="142">
        <f>('АЗК CL-m'!I170-'АЗК S-m'!I169)/'АЗК CL-m'!I170</f>
        <v>4.38535257157459E-4</v>
      </c>
      <c r="K169" s="142">
        <f>('АЗК CL-m'!J170-'АЗК S-m'!J169)/'АЗК CL-m'!J170</f>
        <v>-3.7867591542265946E-16</v>
      </c>
      <c r="L169" s="142">
        <f>('АЗК CL-m'!K170-'АЗК S-m'!K169)/'АЗК CL-m'!K170</f>
        <v>-1.1824714686432187E-4</v>
      </c>
      <c r="M169" s="142">
        <f>('АЗК CL-m'!L170-'АЗК S-m'!L169)/'АЗК CL-m'!L170</f>
        <v>-1.2477800952337558E-4</v>
      </c>
      <c r="N169" s="142">
        <f>('АЗК CL-m'!M170-'АЗК S-m'!M169)/'АЗК CL-m'!M170</f>
        <v>-1.2927920636958756E-4</v>
      </c>
      <c r="O169" s="142">
        <f>('АЗК CL-m'!N170-'АЗК S-m'!N169)/'АЗК CL-m'!N170</f>
        <v>-1.4381341992093582E-4</v>
      </c>
      <c r="P169" s="142">
        <f>('АЗК CL-m'!O170-'АЗК S-m'!O169)/'АЗК CL-m'!O170</f>
        <v>-1.3754571675750711E-3</v>
      </c>
      <c r="Q169" s="142">
        <f>('АЗК CL-m'!P170-'АЗК S-m'!P169)/'АЗК CL-m'!P170</f>
        <v>2.0656950593822215E-4</v>
      </c>
      <c r="R169" s="142">
        <f>('АЗК CL-m'!Q170-'АЗК S-m'!Q169)/'АЗК CL-m'!Q170</f>
        <v>0</v>
      </c>
      <c r="S169" s="142">
        <f>('АЗК CL-m'!R170-'АЗК S-m'!R169)/'АЗК CL-m'!R170</f>
        <v>0</v>
      </c>
      <c r="T169" s="142">
        <f>('АЗК CL-m'!S170-'АЗК S-m'!S169)/'АЗК CL-m'!S170</f>
        <v>-7.9043432863443706E-5</v>
      </c>
    </row>
    <row r="170" spans="1:20" x14ac:dyDescent="0.25">
      <c r="A170" s="126" t="str">
        <f>'АЗК S-m'!A170</f>
        <v>АЗК 31 БРЕСТ ОНП</v>
      </c>
      <c r="B170" t="str">
        <f>'АЗК CL-m'!A171</f>
        <v>АЗК 31 БрестОНП</v>
      </c>
      <c r="C170" s="142">
        <f>('АЗК CL-m'!B171-'АЗК S-m'!B170)/'АЗК CL-m'!B171</f>
        <v>-1.7344159904896441E-4</v>
      </c>
      <c r="D170" s="142">
        <f>('АЗК CL-m'!C171-'АЗК S-m'!C170)/'АЗК CL-m'!C171</f>
        <v>-1.8354067151173628E-16</v>
      </c>
      <c r="E170" s="142">
        <f>('АЗК CL-m'!D171-'АЗК S-m'!D170)/'АЗК CL-m'!D171</f>
        <v>-1.3520885319400047E-4</v>
      </c>
      <c r="F170" s="142">
        <f>('АЗК CL-m'!E171-'АЗК S-m'!E170)/'АЗК CL-m'!E171</f>
        <v>0</v>
      </c>
      <c r="G170" s="142">
        <f>('АЗК CL-m'!F171-'АЗК S-m'!F170)/'АЗК CL-m'!F171</f>
        <v>-5.2961202503477159E-5</v>
      </c>
      <c r="H170" s="142">
        <f>('АЗК CL-m'!G171-'АЗК S-m'!G170)/'АЗК CL-m'!G171</f>
        <v>-2.5202777134483579E-5</v>
      </c>
      <c r="I170" s="142">
        <f>('АЗК CL-m'!H171-'АЗК S-m'!H170)/'АЗК CL-m'!H171</f>
        <v>0</v>
      </c>
      <c r="J170" s="142">
        <f>('АЗК CL-m'!I171-'АЗК S-m'!I170)/'АЗК CL-m'!I171</f>
        <v>3.4351569492858433E-5</v>
      </c>
      <c r="K170" s="142">
        <f>('АЗК CL-m'!J171-'АЗК S-m'!J170)/'АЗК CL-m'!J171</f>
        <v>1.0121744697372624E-15</v>
      </c>
      <c r="L170" s="142">
        <f>('АЗК CL-m'!K171-'АЗК S-m'!K170)/'АЗК CL-m'!K171</f>
        <v>6.8301547778632429E-16</v>
      </c>
      <c r="M170" s="142">
        <f>('АЗК CL-m'!L171-'АЗК S-m'!L170)/'АЗК CL-m'!L171</f>
        <v>-2.5489957771722859E-5</v>
      </c>
      <c r="N170" s="142">
        <f>('АЗК CL-m'!M171-'АЗК S-m'!M170)/'АЗК CL-m'!M171</f>
        <v>0</v>
      </c>
      <c r="O170" s="142">
        <f>('АЗК CL-m'!N171-'АЗК S-m'!N170)/'АЗК CL-m'!N171</f>
        <v>1.4287156063946509E-4</v>
      </c>
      <c r="P170" s="142">
        <f>('АЗК CL-m'!O171-'АЗК S-m'!O170)/'АЗК CL-m'!O171</f>
        <v>-4.1456911855725017E-4</v>
      </c>
      <c r="Q170" s="142">
        <f>('АЗК CL-m'!P171-'АЗК S-m'!P170)/'АЗК CL-m'!P171</f>
        <v>-2.2325520215543936E-4</v>
      </c>
      <c r="R170" s="142">
        <f>('АЗК CL-m'!Q171-'АЗК S-m'!Q170)/'АЗК CL-m'!Q171</f>
        <v>-4.7141093910619159E-4</v>
      </c>
      <c r="S170" s="142">
        <f>('АЗК CL-m'!R171-'АЗК S-m'!R170)/'АЗК CL-m'!R171</f>
        <v>-6.2986723098623285E-4</v>
      </c>
      <c r="T170" s="142">
        <f>('АЗК CL-m'!S171-'АЗК S-m'!S170)/'АЗК CL-m'!S171</f>
        <v>-1.0887341384942894E-4</v>
      </c>
    </row>
    <row r="171" spans="1:20" x14ac:dyDescent="0.25">
      <c r="A171" s="126" t="str">
        <f>'АЗК S-m'!A171</f>
        <v>АЗК 31 ВИТЕБСК ОНП</v>
      </c>
      <c r="B171" t="str">
        <f>'АЗК CL-m'!A172</f>
        <v>АЗК 31 ВитебскОНП</v>
      </c>
      <c r="C171" s="142">
        <f>('АЗК CL-m'!B172-'АЗК S-m'!B171)/'АЗК CL-m'!B172</f>
        <v>0</v>
      </c>
      <c r="D171" s="142">
        <f>('АЗК CL-m'!C172-'АЗК S-m'!C171)/'АЗК CL-m'!C172</f>
        <v>7.0182333702960287E-4</v>
      </c>
      <c r="E171" s="142">
        <f>('АЗК CL-m'!D172-'АЗК S-m'!D171)/'АЗК CL-m'!D172</f>
        <v>0</v>
      </c>
      <c r="F171" s="142">
        <f>('АЗК CL-m'!E172-'АЗК S-m'!E171)/'АЗК CL-m'!E172</f>
        <v>-1.8741339200081775E-16</v>
      </c>
      <c r="G171" s="142">
        <f>('АЗК CL-m'!F172-'АЗК S-m'!F171)/'АЗК CL-m'!F172</f>
        <v>-1.9029315186986938E-16</v>
      </c>
      <c r="H171" s="142">
        <f>('АЗК CL-m'!G172-'АЗК S-m'!G171)/'АЗК CL-m'!G172</f>
        <v>0</v>
      </c>
      <c r="I171" s="142">
        <f>('АЗК CL-m'!H172-'АЗК S-m'!H171)/'АЗК CL-m'!H172</f>
        <v>0</v>
      </c>
      <c r="J171" s="142">
        <f>('АЗК CL-m'!I172-'АЗК S-m'!I171)/'АЗК CL-m'!I172</f>
        <v>0</v>
      </c>
      <c r="K171" s="142">
        <f>('АЗК CL-m'!J172-'АЗК S-m'!J171)/'АЗК CL-m'!J172</f>
        <v>2.1195550231600967E-16</v>
      </c>
      <c r="L171" s="142">
        <f>('АЗК CL-m'!K172-'АЗК S-m'!K171)/'АЗК CL-m'!K172</f>
        <v>1.11290067015846E-16</v>
      </c>
      <c r="M171" s="142">
        <f>('АЗК CL-m'!L172-'АЗК S-m'!L171)/'АЗК CL-m'!L172</f>
        <v>0</v>
      </c>
      <c r="N171" s="142">
        <f>('АЗК CL-m'!M172-'АЗК S-m'!M171)/'АЗК CL-m'!M172</f>
        <v>0</v>
      </c>
      <c r="O171" s="142">
        <f>('АЗК CL-m'!N172-'АЗК S-m'!N171)/'АЗК CL-m'!N172</f>
        <v>0</v>
      </c>
      <c r="P171" s="142">
        <f>('АЗК CL-m'!O172-'АЗК S-m'!O171)/'АЗК CL-m'!O172</f>
        <v>-1.1836013989520327E-16</v>
      </c>
      <c r="Q171" s="142">
        <f>('АЗК CL-m'!P172-'АЗК S-m'!P171)/'АЗК CL-m'!P172</f>
        <v>1.9921511673108498E-16</v>
      </c>
      <c r="R171" s="142">
        <f>('АЗК CL-m'!Q172-'АЗК S-m'!Q171)/'АЗК CL-m'!Q172</f>
        <v>2.2310675868341174E-16</v>
      </c>
      <c r="S171" s="142">
        <f>('АЗК CL-m'!R172-'АЗК S-m'!R171)/'АЗК CL-m'!R172</f>
        <v>0</v>
      </c>
      <c r="T171" s="142">
        <f>('АЗК CL-m'!S172-'АЗК S-m'!S171)/'АЗК CL-m'!S172</f>
        <v>6.009988119455486E-5</v>
      </c>
    </row>
    <row r="172" spans="1:20" x14ac:dyDescent="0.25">
      <c r="A172" s="126" t="str">
        <f>'АЗК S-m'!A172</f>
        <v>АЗК 31 ГОМЕЛЬ ОНП</v>
      </c>
      <c r="B172" t="str">
        <f>'АЗК CL-m'!A173</f>
        <v>АЗК 31 ГомельОНП</v>
      </c>
      <c r="C172" s="142">
        <f>('АЗК CL-m'!B173-'АЗК S-m'!B172)/'АЗК CL-m'!B173</f>
        <v>-2.8844044163553227E-5</v>
      </c>
      <c r="D172" s="142">
        <f>('АЗК CL-m'!C173-'АЗК S-m'!C172)/'АЗК CL-m'!C173</f>
        <v>-5.3751345844114354E-5</v>
      </c>
      <c r="E172" s="142">
        <f>('АЗК CL-m'!D173-'АЗК S-m'!D172)/'АЗК CL-m'!D173</f>
        <v>-7.8795647919376293E-5</v>
      </c>
      <c r="F172" s="142">
        <f>('АЗК CL-m'!E173-'АЗК S-m'!E172)/'АЗК CL-m'!E173</f>
        <v>-3.8834805545939447E-16</v>
      </c>
      <c r="G172" s="142">
        <f>('АЗК CL-m'!F173-'АЗК S-m'!F172)/'АЗК CL-m'!F173</f>
        <v>-2.8839346095733981E-5</v>
      </c>
      <c r="H172" s="142">
        <f>('АЗК CL-m'!G173-'АЗК S-m'!G172)/'АЗК CL-m'!G173</f>
        <v>-3.5659039673534361E-5</v>
      </c>
      <c r="I172" s="142">
        <f>('АЗК CL-m'!H173-'АЗК S-m'!H172)/'АЗК CL-m'!H173</f>
        <v>1.8189235812487595E-16</v>
      </c>
      <c r="J172" s="142">
        <f>('АЗК CL-m'!I173-'АЗК S-m'!I172)/'АЗК CL-m'!I173</f>
        <v>-9.0551668209629114E-16</v>
      </c>
      <c r="K172" s="142">
        <f>('АЗК CL-m'!J173-'АЗК S-m'!J172)/'АЗК CL-m'!J173</f>
        <v>-3.6544021471412355E-16</v>
      </c>
      <c r="L172" s="142">
        <f>('АЗК CL-m'!K173-'АЗК S-m'!K172)/'АЗК CL-m'!K173</f>
        <v>-1.2062672475712407E-15</v>
      </c>
      <c r="M172" s="142">
        <f>('АЗК CL-m'!L173-'АЗК S-m'!L172)/'АЗК CL-m'!L173</f>
        <v>-3.4303060425325792E-16</v>
      </c>
      <c r="N172" s="142">
        <f>('АЗК CL-m'!M173-'АЗК S-m'!M172)/'АЗК CL-m'!M173</f>
        <v>-6.5959193588938721E-16</v>
      </c>
      <c r="O172" s="142">
        <f>('АЗК CL-m'!N173-'АЗК S-m'!N172)/'АЗК CL-m'!N173</f>
        <v>-9.8746617857427811E-5</v>
      </c>
      <c r="P172" s="142">
        <f>('АЗК CL-m'!O173-'АЗК S-m'!O172)/'АЗК CL-m'!O173</f>
        <v>-6.9111294568504796E-16</v>
      </c>
      <c r="Q172" s="142">
        <f>('АЗК CL-m'!P173-'АЗК S-m'!P172)/'АЗК CL-m'!P173</f>
        <v>1.3174390460783301E-5</v>
      </c>
      <c r="R172" s="142">
        <f>('АЗК CL-m'!Q173-'АЗК S-m'!Q172)/'АЗК CL-m'!Q173</f>
        <v>-3.6551816912728343E-16</v>
      </c>
      <c r="S172" s="142">
        <f>('АЗК CL-m'!R173-'АЗК S-m'!R172)/'АЗК CL-m'!R173</f>
        <v>1.6967351799039305E-16</v>
      </c>
      <c r="T172" s="142">
        <f>('АЗК CL-m'!S173-'АЗК S-m'!S172)/'АЗК CL-m'!S173</f>
        <v>-1.7124128106949186E-5</v>
      </c>
    </row>
    <row r="173" spans="1:20" x14ac:dyDescent="0.25">
      <c r="A173" s="126" t="str">
        <f>'АЗК S-m'!A173</f>
        <v>АЗК 31 ГРОДНО ОНП</v>
      </c>
      <c r="B173" t="str">
        <f>'АЗК CL-m'!A174</f>
        <v>АЗК 31 ГродноОНП</v>
      </c>
      <c r="C173" s="142">
        <f>('АЗК CL-m'!B174-'АЗК S-m'!B173)/'АЗК CL-m'!B174</f>
        <v>1.1009787285325316E-15</v>
      </c>
      <c r="D173" s="142">
        <f>('АЗК CL-m'!C174-'АЗК S-m'!C173)/'АЗК CL-m'!C174</f>
        <v>-3.9789560691493541E-16</v>
      </c>
      <c r="E173" s="142">
        <f>('АЗК CL-m'!D174-'АЗК S-m'!D173)/'АЗК CL-m'!D174</f>
        <v>-6.8168504081511592E-16</v>
      </c>
      <c r="F173" s="142">
        <f>('АЗК CL-m'!E174-'АЗК S-m'!E173)/'АЗК CL-m'!E174</f>
        <v>7.8494420613023941E-5</v>
      </c>
      <c r="G173" s="142">
        <f>('АЗК CL-m'!F174-'АЗК S-m'!F173)/'АЗК CL-m'!F174</f>
        <v>5.8887816668180269E-16</v>
      </c>
      <c r="H173" s="142">
        <f>('АЗК CL-m'!G174-'АЗК S-m'!G173)/'АЗК CL-m'!G174</f>
        <v>-1.5056058696588365E-16</v>
      </c>
      <c r="I173" s="142">
        <f>('АЗК CL-m'!H174-'АЗК S-m'!H173)/'АЗК CL-m'!H174</f>
        <v>4.1291599296537226E-16</v>
      </c>
      <c r="J173" s="142">
        <f>('АЗК CL-m'!I174-'АЗК S-m'!I173)/'АЗК CL-m'!I174</f>
        <v>-8.322450051814367E-16</v>
      </c>
      <c r="K173" s="142">
        <f>('АЗК CL-m'!J174-'АЗК S-m'!J173)/'АЗК CL-m'!J174</f>
        <v>5.6712594977774046E-16</v>
      </c>
      <c r="L173" s="142">
        <f>('АЗК CL-m'!K174-'АЗК S-m'!K173)/'АЗК CL-m'!K174</f>
        <v>6.8173877326909001E-16</v>
      </c>
      <c r="M173" s="142">
        <f>('АЗК CL-m'!L174-'АЗК S-m'!L173)/'АЗК CL-m'!L174</f>
        <v>-1.0298033387427682E-15</v>
      </c>
      <c r="N173" s="142">
        <f>('АЗК CL-m'!M174-'АЗК S-m'!M173)/'АЗК CL-m'!M174</f>
        <v>-7.5311933335751263E-16</v>
      </c>
      <c r="O173" s="142">
        <f>('АЗК CL-m'!N174-'АЗК S-m'!N173)/'АЗК CL-m'!N174</f>
        <v>-1.1353899626297776E-15</v>
      </c>
      <c r="P173" s="142">
        <f>('АЗК CL-m'!O174-'АЗК S-m'!O173)/'АЗК CL-m'!O174</f>
        <v>3.3598964522383818E-16</v>
      </c>
      <c r="Q173" s="142">
        <f>('АЗК CL-m'!P174-'АЗК S-m'!P173)/'АЗК CL-m'!P174</f>
        <v>7.5747404090924169E-16</v>
      </c>
      <c r="R173" s="142">
        <f>('АЗК CL-m'!Q174-'АЗК S-m'!Q173)/'АЗК CL-m'!Q174</f>
        <v>6.081151548711746E-5</v>
      </c>
      <c r="S173" s="142">
        <f>('АЗК CL-m'!R174-'АЗК S-m'!R173)/'АЗК CL-m'!R174</f>
        <v>-1.7140568402711219E-15</v>
      </c>
      <c r="T173" s="142">
        <f>('АЗК CL-m'!S174-'АЗК S-m'!S173)/'АЗК CL-m'!S174</f>
        <v>7.9160006958924557E-6</v>
      </c>
    </row>
    <row r="174" spans="1:20" x14ac:dyDescent="0.25">
      <c r="A174" s="126" t="str">
        <f>'АЗК S-m'!A174</f>
        <v>АЗК 31 МАЗ</v>
      </c>
      <c r="B174" t="str">
        <f>'АЗК CL-m'!A175</f>
        <v>АЗК 31 МАЗ</v>
      </c>
      <c r="C174" s="142">
        <f>('АЗК CL-m'!B175-'АЗК S-m'!B174)/'АЗК CL-m'!B175</f>
        <v>1.7622975775505415E-4</v>
      </c>
      <c r="D174" s="142">
        <f>('АЗК CL-m'!C175-'АЗК S-m'!C174)/'АЗК CL-m'!C175</f>
        <v>1.5029270255480083E-5</v>
      </c>
      <c r="E174" s="142">
        <f>('АЗК CL-m'!D175-'АЗК S-m'!D174)/'АЗК CL-m'!D175</f>
        <v>5.3583401013641705E-5</v>
      </c>
      <c r="F174" s="142">
        <f>('АЗК CL-m'!E175-'АЗК S-m'!E174)/'АЗК CL-m'!E175</f>
        <v>4.1829846036977736E-6</v>
      </c>
      <c r="G174" s="142">
        <f>('АЗК CL-m'!F175-'АЗК S-m'!F174)/'АЗК CL-m'!F175</f>
        <v>2.6550594547463702E-5</v>
      </c>
      <c r="H174" s="142">
        <f>('АЗК CL-m'!G175-'АЗК S-m'!G174)/'АЗК CL-m'!G175</f>
        <v>3.3016319995072564E-5</v>
      </c>
      <c r="I174" s="142">
        <f>('АЗК CL-m'!H175-'АЗК S-m'!H174)/'АЗК CL-m'!H175</f>
        <v>3.2165053826796144E-5</v>
      </c>
      <c r="J174" s="142">
        <f>('АЗК CL-m'!I175-'АЗК S-m'!I174)/'АЗК CL-m'!I175</f>
        <v>2.5465439886367831E-5</v>
      </c>
      <c r="K174" s="142">
        <f>('АЗК CL-m'!J175-'АЗК S-m'!J174)/'АЗК CL-m'!J175</f>
        <v>4.1127530427088526E-6</v>
      </c>
      <c r="L174" s="142">
        <f>('АЗК CL-m'!K175-'АЗК S-m'!K174)/'АЗК CL-m'!K175</f>
        <v>4.4754342263237519E-6</v>
      </c>
      <c r="M174" s="142">
        <f>('АЗК CL-m'!L175-'АЗК S-m'!L174)/'АЗК CL-m'!L175</f>
        <v>1.2322544069411702E-5</v>
      </c>
      <c r="N174" s="142">
        <f>('АЗК CL-m'!M175-'АЗК S-m'!M174)/'АЗК CL-m'!M175</f>
        <v>-2.4898651230281223E-5</v>
      </c>
      <c r="O174" s="142">
        <f>('АЗК CL-m'!N175-'АЗК S-m'!N174)/'АЗК CL-m'!N175</f>
        <v>4.530430539499374E-6</v>
      </c>
      <c r="P174" s="142">
        <f>('АЗК CL-m'!O175-'АЗК S-m'!O174)/'АЗК CL-m'!O175</f>
        <v>1.3232758097792708E-5</v>
      </c>
      <c r="Q174" s="142">
        <f>('АЗК CL-m'!P175-'АЗК S-m'!P174)/'АЗК CL-m'!P175</f>
        <v>4.6354791907977172E-5</v>
      </c>
      <c r="R174" s="142">
        <f>('АЗК CL-m'!Q175-'АЗК S-m'!Q174)/'АЗК CL-m'!Q175</f>
        <v>1.2905920853962196E-4</v>
      </c>
      <c r="S174" s="142">
        <f>('АЗК CL-m'!R175-'АЗК S-m'!R174)/'АЗК CL-m'!R175</f>
        <v>4.9830422400786138E-5</v>
      </c>
      <c r="T174" s="142">
        <f>('АЗК CL-m'!S175-'АЗК S-m'!S174)/'АЗК CL-m'!S175</f>
        <v>3.4360342692269801E-5</v>
      </c>
    </row>
    <row r="175" spans="1:20" x14ac:dyDescent="0.25">
      <c r="A175" s="126" t="str">
        <f>'АЗК S-m'!A175</f>
        <v>АЗК 31 МИНСК ОНП</v>
      </c>
      <c r="B175" t="str">
        <f>'АЗК CL-m'!A176</f>
        <v>АЗК 31 МинскОНП</v>
      </c>
      <c r="C175" s="142">
        <f>('АЗК CL-m'!B176-'АЗК S-m'!B175)/'АЗК CL-m'!B176</f>
        <v>-1.6734975535344183E-3</v>
      </c>
      <c r="D175" s="142">
        <f>('АЗК CL-m'!C176-'АЗК S-m'!C175)/'АЗК CL-m'!C176</f>
        <v>-1.6071607778986902E-3</v>
      </c>
      <c r="E175" s="142">
        <f>('АЗК CL-m'!D176-'АЗК S-m'!D175)/'АЗК CL-m'!D176</f>
        <v>1.3675677479386652E-4</v>
      </c>
      <c r="F175" s="142">
        <f>('АЗК CL-m'!E176-'АЗК S-m'!E175)/'АЗК CL-m'!E176</f>
        <v>-1.3429752009921824E-15</v>
      </c>
      <c r="G175" s="142">
        <f>('АЗК CL-m'!F176-'АЗК S-m'!F175)/'АЗК CL-m'!F176</f>
        <v>-9.9230834840485283E-4</v>
      </c>
      <c r="H175" s="142">
        <f>('АЗК CL-m'!G176-'АЗК S-m'!G175)/'АЗК CL-m'!G176</f>
        <v>-1.0349506002162384E-3</v>
      </c>
      <c r="I175" s="142">
        <f>('АЗК CL-m'!H176-'АЗК S-m'!H175)/'АЗК CL-m'!H176</f>
        <v>-1.0377984715411403E-3</v>
      </c>
      <c r="J175" s="142">
        <f>('АЗК CL-m'!I176-'АЗК S-m'!I175)/'АЗК CL-m'!I176</f>
        <v>-6.5332985374692701E-4</v>
      </c>
      <c r="K175" s="142">
        <f>('АЗК CL-m'!J176-'АЗК S-m'!J175)/'АЗК CL-m'!J176</f>
        <v>-1.0352291525408117E-3</v>
      </c>
      <c r="L175" s="142">
        <f>('АЗК CL-m'!K176-'АЗК S-m'!K175)/'АЗК CL-m'!K176</f>
        <v>-6.3343742354890107E-4</v>
      </c>
      <c r="M175" s="142">
        <f>('АЗК CL-m'!L176-'АЗК S-m'!L175)/'АЗК CL-m'!L176</f>
        <v>-8.6321829424972931E-4</v>
      </c>
      <c r="N175" s="142">
        <f>('АЗК CL-m'!M176-'АЗК S-m'!M175)/'АЗК CL-m'!M176</f>
        <v>-5.9447467494950427E-4</v>
      </c>
      <c r="O175" s="142">
        <f>('АЗК CL-m'!N176-'АЗК S-m'!N175)/'АЗК CL-m'!N176</f>
        <v>-8.0293332008835993E-4</v>
      </c>
      <c r="P175" s="142">
        <f>('АЗК CL-m'!O176-'АЗК S-m'!O175)/'АЗК CL-m'!O176</f>
        <v>-9.7902160659821898E-4</v>
      </c>
      <c r="Q175" s="142">
        <f>('АЗК CL-m'!P176-'АЗК S-m'!P175)/'АЗК CL-m'!P176</f>
        <v>-6.2445578342804043E-4</v>
      </c>
      <c r="R175" s="142">
        <f>('АЗК CL-m'!Q176-'АЗК S-m'!Q175)/'АЗК CL-m'!Q176</f>
        <v>-1.087365846677524E-3</v>
      </c>
      <c r="S175" s="142">
        <f>('АЗК CL-m'!R176-'АЗК S-m'!R175)/'АЗК CL-m'!R176</f>
        <v>-7.1301862683070079E-4</v>
      </c>
      <c r="T175" s="142">
        <f>('АЗК CL-m'!S176-'АЗК S-m'!S175)/'АЗК CL-m'!S176</f>
        <v>-8.1299851250750746E-4</v>
      </c>
    </row>
    <row r="176" spans="1:20" x14ac:dyDescent="0.25">
      <c r="A176" s="126" t="str">
        <f>'АЗК S-m'!A176</f>
        <v>АЗК 31 МОГИЛЕВ ОНП</v>
      </c>
      <c r="B176" t="str">
        <f>'АЗК CL-m'!A177</f>
        <v>АЗК 31 МогилевОНП</v>
      </c>
      <c r="C176" s="142">
        <f>('АЗК CL-m'!B177-'АЗК S-m'!B176)/'АЗК CL-m'!B177</f>
        <v>-5.6667183093155442E-5</v>
      </c>
      <c r="D176" s="142">
        <f>('АЗК CL-m'!C177-'АЗК S-m'!C176)/'АЗК CL-m'!C177</f>
        <v>0</v>
      </c>
      <c r="E176" s="142">
        <f>('АЗК CL-m'!D177-'АЗК S-m'!D176)/'АЗК CL-m'!D177</f>
        <v>-1.4326438209725611E-4</v>
      </c>
      <c r="F176" s="142">
        <f>('АЗК CL-m'!E177-'АЗК S-m'!E176)/'АЗК CL-m'!E177</f>
        <v>-5.6705057376634273E-5</v>
      </c>
      <c r="G176" s="142">
        <f>('АЗК CL-m'!F177-'АЗК S-m'!F176)/'АЗК CL-m'!F177</f>
        <v>-9.0406493269182337E-5</v>
      </c>
      <c r="H176" s="142">
        <f>('АЗК CL-m'!G177-'АЗК S-m'!G176)/'АЗК CL-m'!G177</f>
        <v>-9.0791059230598066E-5</v>
      </c>
      <c r="I176" s="142">
        <f>('АЗК CL-m'!H177-'АЗК S-m'!H176)/'АЗК CL-m'!H177</f>
        <v>-2.697852765494679E-5</v>
      </c>
      <c r="J176" s="142">
        <f>('АЗК CL-m'!I177-'АЗК S-m'!I176)/'АЗК CL-m'!I177</f>
        <v>-6.6228834464902644E-5</v>
      </c>
      <c r="K176" s="142">
        <f>('АЗК CL-m'!J177-'АЗК S-m'!J176)/'АЗК CL-m'!J177</f>
        <v>-3.3681674828017161E-5</v>
      </c>
      <c r="L176" s="142">
        <f>('АЗК CL-m'!K177-'АЗК S-m'!K176)/'АЗК CL-m'!K177</f>
        <v>-1.0217929707756506E-4</v>
      </c>
      <c r="M176" s="142">
        <f>('АЗК CL-m'!L177-'АЗК S-m'!L176)/'АЗК CL-m'!L177</f>
        <v>-3.6700682081749227E-5</v>
      </c>
      <c r="N176" s="142">
        <f>('АЗК CL-m'!M177-'АЗК S-m'!M176)/'АЗК CL-m'!M177</f>
        <v>0</v>
      </c>
      <c r="O176" s="142">
        <f>('АЗК CL-m'!N177-'АЗК S-m'!N176)/'АЗК CL-m'!N177</f>
        <v>0</v>
      </c>
      <c r="P176" s="142">
        <f>('АЗК CL-m'!O177-'АЗК S-m'!O176)/'АЗК CL-m'!O177</f>
        <v>-3.6518674736230909E-5</v>
      </c>
      <c r="Q176" s="142">
        <f>('АЗК CL-m'!P177-'АЗК S-m'!P176)/'АЗК CL-m'!P177</f>
        <v>2.050155955599586E-16</v>
      </c>
      <c r="R176" s="142">
        <f>('АЗК CL-m'!Q177-'АЗК S-m'!Q176)/'АЗК CL-m'!Q177</f>
        <v>-7.8214424140191061E-5</v>
      </c>
      <c r="S176" s="142">
        <f>('АЗК CL-m'!R177-'АЗК S-m'!R176)/'АЗК CL-m'!R177</f>
        <v>-5.3819806980644249E-5</v>
      </c>
      <c r="T176" s="142">
        <f>('АЗК CL-m'!S177-'АЗК S-m'!S176)/'АЗК CL-m'!S177</f>
        <v>-5.1425843083130845E-5</v>
      </c>
    </row>
    <row r="177" spans="1:20" x14ac:dyDescent="0.25">
      <c r="A177" s="126" t="str">
        <f>'АЗК S-m'!A177</f>
        <v>АЗК 32 БРЕСТ ОНП</v>
      </c>
      <c r="B177" t="str">
        <f>'АЗК CL-m'!A178</f>
        <v>АЗК 32 БрестОНП</v>
      </c>
      <c r="C177" s="142">
        <f>('АЗК CL-m'!B178-'АЗК S-m'!B177)/'АЗК CL-m'!B178</f>
        <v>-5.8967568101245785E-16</v>
      </c>
      <c r="D177" s="142">
        <f>('АЗК CL-m'!C178-'АЗК S-m'!C177)/'АЗК CL-m'!C178</f>
        <v>-8.7740055477680523E-16</v>
      </c>
      <c r="E177" s="142">
        <f>('АЗК CL-m'!D178-'АЗК S-m'!D177)/'АЗК CL-m'!D178</f>
        <v>0</v>
      </c>
      <c r="F177" s="142">
        <f>('АЗК CL-m'!E178-'АЗК S-m'!E177)/'АЗК CL-m'!E178</f>
        <v>6.244584367120722E-16</v>
      </c>
      <c r="G177" s="142">
        <f>('АЗК CL-m'!F178-'АЗК S-m'!F177)/'АЗК CL-m'!F178</f>
        <v>4.8375034225759058E-5</v>
      </c>
      <c r="H177" s="142">
        <f>('АЗК CL-m'!G178-'АЗК S-m'!G177)/'АЗК CL-m'!G178</f>
        <v>-3.0480723000302865E-4</v>
      </c>
      <c r="I177" s="142">
        <f>('АЗК CL-m'!H178-'АЗК S-m'!H177)/'АЗК CL-m'!H178</f>
        <v>-3.0634358632105658E-4</v>
      </c>
      <c r="J177" s="142">
        <f>('АЗК CL-m'!I178-'АЗК S-m'!I177)/'АЗК CL-m'!I178</f>
        <v>9.1900330900108076E-16</v>
      </c>
      <c r="K177" s="142">
        <f>('АЗК CL-m'!J178-'АЗК S-m'!J177)/'АЗК CL-m'!J178</f>
        <v>-2.9733900913957569E-4</v>
      </c>
      <c r="L177" s="142">
        <f>('АЗК CL-m'!K178-'АЗК S-m'!K177)/'АЗК CL-m'!K178</f>
        <v>-4.59209462152856E-4</v>
      </c>
      <c r="M177" s="142">
        <f>('АЗК CL-m'!L178-'АЗК S-m'!L177)/'АЗК CL-m'!L178</f>
        <v>-2.9299159418835942E-4</v>
      </c>
      <c r="N177" s="142">
        <f>('АЗК CL-m'!M178-'АЗК S-m'!M177)/'АЗК CL-m'!M178</f>
        <v>-1.8114179834316843E-4</v>
      </c>
      <c r="O177" s="142">
        <f>('АЗК CL-m'!N178-'АЗК S-m'!N177)/'АЗК CL-m'!N178</f>
        <v>5.9888659733209567E-16</v>
      </c>
      <c r="P177" s="142">
        <f>('АЗК CL-m'!O178-'АЗК S-m'!O177)/'АЗК CL-m'!O178</f>
        <v>-3.0897578783332995E-4</v>
      </c>
      <c r="Q177" s="142">
        <f>('АЗК CL-m'!P178-'АЗК S-m'!P177)/'АЗК CL-m'!P178</f>
        <v>-2.3876967715832567E-4</v>
      </c>
      <c r="R177" s="142">
        <f>('АЗК CL-m'!Q178-'АЗК S-m'!Q177)/'АЗК CL-m'!Q178</f>
        <v>-3.7417666252268286E-4</v>
      </c>
      <c r="S177" s="142">
        <f>('АЗК CL-m'!R178-'АЗК S-m'!R177)/'АЗК CL-m'!R178</f>
        <v>-2.5368868635135841E-4</v>
      </c>
      <c r="T177" s="142">
        <f>('АЗК CL-m'!S178-'АЗК S-m'!S177)/'АЗК CL-m'!S178</f>
        <v>-1.8310706488039452E-4</v>
      </c>
    </row>
    <row r="178" spans="1:20" x14ac:dyDescent="0.25">
      <c r="A178" s="126" t="str">
        <f>'АЗК S-m'!A178</f>
        <v>АЗК 32 ВИТЕБСК ОНП</v>
      </c>
      <c r="B178" t="str">
        <f>'АЗК CL-m'!A179</f>
        <v>АЗК 32 ВитебскОНП</v>
      </c>
      <c r="C178" s="142">
        <f>('АЗК CL-m'!B179-'АЗК S-m'!B178)/'АЗК CL-m'!B179</f>
        <v>-9.4956427959107325E-16</v>
      </c>
      <c r="D178" s="142">
        <f>('АЗК CL-m'!C179-'АЗК S-m'!C178)/'АЗК CL-m'!C179</f>
        <v>3.0161700838761841E-16</v>
      </c>
      <c r="E178" s="142">
        <f>('АЗК CL-m'!D179-'АЗК S-m'!D178)/'АЗК CL-m'!D179</f>
        <v>0</v>
      </c>
      <c r="F178" s="142">
        <f>('АЗК CL-m'!E179-'АЗК S-m'!E178)/'АЗК CL-m'!E179</f>
        <v>0</v>
      </c>
      <c r="G178" s="142">
        <f>('АЗК CL-m'!F179-'АЗК S-m'!F178)/'АЗК CL-m'!F179</f>
        <v>0</v>
      </c>
      <c r="H178" s="142">
        <f>('АЗК CL-m'!G179-'АЗК S-m'!G178)/'АЗК CL-m'!G179</f>
        <v>0</v>
      </c>
      <c r="I178" s="142">
        <f>('АЗК CL-m'!H179-'АЗК S-m'!H178)/'АЗК CL-m'!H179</f>
        <v>1.0271147470289471E-15</v>
      </c>
      <c r="J178" s="142">
        <f>('АЗК CL-m'!I179-'АЗК S-m'!I178)/'АЗК CL-m'!I179</f>
        <v>0</v>
      </c>
      <c r="K178" s="142">
        <f>('АЗК CL-m'!J179-'АЗК S-m'!J178)/'АЗК CL-m'!J179</f>
        <v>0</v>
      </c>
      <c r="L178" s="142">
        <f>('АЗК CL-m'!K179-'АЗК S-m'!K178)/'АЗК CL-m'!K179</f>
        <v>0</v>
      </c>
      <c r="M178" s="142">
        <f>('АЗК CL-m'!L179-'АЗК S-m'!L178)/'АЗК CL-m'!L179</f>
        <v>0</v>
      </c>
      <c r="N178" s="142">
        <f>('АЗК CL-m'!M179-'АЗК S-m'!M178)/'АЗК CL-m'!M179</f>
        <v>0</v>
      </c>
      <c r="O178" s="142">
        <f>('АЗК CL-m'!N179-'АЗК S-m'!N178)/'АЗК CL-m'!N179</f>
        <v>0</v>
      </c>
      <c r="P178" s="142">
        <f>('АЗК CL-m'!O179-'АЗК S-m'!O178)/'АЗК CL-m'!O179</f>
        <v>0</v>
      </c>
      <c r="Q178" s="142">
        <f>('АЗК CL-m'!P179-'АЗК S-m'!P178)/'АЗК CL-m'!P179</f>
        <v>-3.8374959792994625E-16</v>
      </c>
      <c r="R178" s="142">
        <f>('АЗК CL-m'!Q179-'АЗК S-m'!Q178)/'АЗК CL-m'!Q179</f>
        <v>5.2303201331478068E-16</v>
      </c>
      <c r="S178" s="142">
        <f>('АЗК CL-m'!R179-'АЗК S-m'!R178)/'АЗК CL-m'!R179</f>
        <v>-4.6334785940342425E-16</v>
      </c>
      <c r="T178" s="142">
        <f>('АЗК CL-m'!S179-'АЗК S-m'!S178)/'АЗК CL-m'!S179</f>
        <v>0</v>
      </c>
    </row>
    <row r="179" spans="1:20" x14ac:dyDescent="0.25">
      <c r="A179" s="126" t="str">
        <f>'АЗК S-m'!A179</f>
        <v>АЗК 32 ГОМЕЛЬ ОНП</v>
      </c>
      <c r="B179" t="str">
        <f>'АЗК CL-m'!A180</f>
        <v>АЗК 32 ГомельОНП</v>
      </c>
      <c r="C179" s="142">
        <f>('АЗК CL-m'!B180-'АЗК S-m'!B179)/'АЗК CL-m'!B180</f>
        <v>4.1005991802605512E-16</v>
      </c>
      <c r="D179" s="142">
        <f>('АЗК CL-m'!C180-'АЗК S-m'!C179)/'АЗК CL-m'!C180</f>
        <v>8.0798913243039417E-7</v>
      </c>
      <c r="E179" s="142">
        <f>('АЗК CL-m'!D180-'АЗК S-m'!D179)/'АЗК CL-m'!D180</f>
        <v>0</v>
      </c>
      <c r="F179" s="142">
        <f>('АЗК CL-m'!E180-'АЗК S-m'!E179)/'АЗК CL-m'!E180</f>
        <v>-3.1531768872191589E-5</v>
      </c>
      <c r="G179" s="142">
        <f>('АЗК CL-m'!F180-'АЗК S-m'!F179)/'АЗК CL-m'!F180</f>
        <v>3.5614156056947245E-16</v>
      </c>
      <c r="H179" s="142">
        <f>('АЗК CL-m'!G180-'АЗК S-m'!G179)/'АЗК CL-m'!G180</f>
        <v>3.8406739768519251E-16</v>
      </c>
      <c r="I179" s="142">
        <f>('АЗК CL-m'!H180-'АЗК S-m'!H179)/'АЗК CL-m'!H180</f>
        <v>-3.1068515210181919E-5</v>
      </c>
      <c r="J179" s="142">
        <f>('АЗК CL-m'!I180-'АЗК S-m'!I179)/'АЗК CL-m'!I180</f>
        <v>-1.8385593742553132E-16</v>
      </c>
      <c r="K179" s="142">
        <f>('АЗК CL-m'!J180-'АЗК S-m'!J179)/'АЗК CL-m'!J180</f>
        <v>-3.7393064154852067E-16</v>
      </c>
      <c r="L179" s="142">
        <f>('АЗК CL-m'!K180-'АЗК S-m'!K179)/'АЗК CL-m'!K180</f>
        <v>-6.0791153086215167E-5</v>
      </c>
      <c r="M179" s="142">
        <f>('АЗК CL-m'!L180-'АЗК S-m'!L179)/'АЗК CL-m'!L180</f>
        <v>-3.2630795568787068E-5</v>
      </c>
      <c r="N179" s="142">
        <f>('АЗК CL-m'!M180-'АЗК S-m'!M179)/'АЗК CL-m'!M180</f>
        <v>0</v>
      </c>
      <c r="O179" s="142">
        <f>('АЗК CL-m'!N180-'АЗК S-m'!N179)/'АЗК CL-m'!N180</f>
        <v>-3.5438159171909447E-5</v>
      </c>
      <c r="P179" s="142">
        <f>('АЗК CL-m'!O180-'АЗК S-m'!O179)/'АЗК CL-m'!O180</f>
        <v>-7.0271335545323574E-5</v>
      </c>
      <c r="Q179" s="142">
        <f>('АЗК CL-m'!P180-'АЗК S-m'!P179)/'АЗК CL-m'!P180</f>
        <v>-1.3075041980557835E-4</v>
      </c>
      <c r="R179" s="142">
        <f>('АЗК CL-m'!Q180-'АЗК S-m'!Q179)/'АЗК CL-m'!Q180</f>
        <v>-3.1988380682729982E-4</v>
      </c>
      <c r="S179" s="142">
        <f>('АЗК CL-m'!R180-'АЗК S-m'!R179)/'АЗК CL-m'!R180</f>
        <v>-2.0351519024985858E-5</v>
      </c>
      <c r="T179" s="142">
        <f>('АЗК CL-m'!S180-'АЗК S-m'!S179)/'АЗК CL-m'!S180</f>
        <v>-4.1883496486687576E-5</v>
      </c>
    </row>
    <row r="180" spans="1:20" x14ac:dyDescent="0.25">
      <c r="A180" s="126" t="str">
        <f>'АЗК S-m'!A180</f>
        <v>АЗК 32 ГРОДНО ОНП</v>
      </c>
      <c r="B180" t="str">
        <f>'АЗК CL-m'!A181</f>
        <v>АЗК 32 ГродноОНП</v>
      </c>
      <c r="C180" s="142">
        <f>('АЗК CL-m'!B181-'АЗК S-m'!B180)/'АЗК CL-m'!B181</f>
        <v>-3.8854518134639905E-16</v>
      </c>
      <c r="D180" s="142">
        <f>('АЗК CL-m'!C181-'АЗК S-m'!C180)/'АЗК CL-m'!C181</f>
        <v>0</v>
      </c>
      <c r="E180" s="142">
        <f>('АЗК CL-m'!D181-'АЗК S-m'!D180)/'АЗК CL-m'!D181</f>
        <v>2.7019592917286527E-5</v>
      </c>
      <c r="F180" s="142">
        <f>('АЗК CL-m'!E181-'АЗК S-m'!E180)/'АЗК CL-m'!E181</f>
        <v>1.147670602608801E-16</v>
      </c>
      <c r="G180" s="142">
        <f>('АЗК CL-m'!F181-'АЗК S-m'!F180)/'АЗК CL-m'!F181</f>
        <v>9.1649913737650769E-6</v>
      </c>
      <c r="H180" s="142">
        <f>('АЗК CL-m'!G181-'АЗК S-m'!G180)/'АЗК CL-m'!G181</f>
        <v>-4.4715992039655433E-16</v>
      </c>
      <c r="I180" s="142">
        <f>('АЗК CL-m'!H181-'АЗК S-m'!H180)/'АЗК CL-m'!H181</f>
        <v>0</v>
      </c>
      <c r="J180" s="142">
        <f>('АЗК CL-m'!I181-'АЗК S-m'!I180)/'АЗК CL-m'!I181</f>
        <v>8.1571690687951212E-16</v>
      </c>
      <c r="K180" s="142">
        <f>('АЗК CL-m'!J181-'АЗК S-m'!J180)/'АЗК CL-m'!J181</f>
        <v>8.0054821964684737E-16</v>
      </c>
      <c r="L180" s="142">
        <f>('АЗК CL-m'!K181-'АЗК S-m'!K180)/'АЗК CL-m'!K181</f>
        <v>3.7038010999548501E-5</v>
      </c>
      <c r="M180" s="142">
        <f>('АЗК CL-m'!L181-'АЗК S-m'!L180)/'АЗК CL-m'!L181</f>
        <v>1.0801768536270101E-4</v>
      </c>
      <c r="N180" s="142">
        <f>('АЗК CL-m'!M181-'АЗК S-m'!M180)/'АЗК CL-m'!M181</f>
        <v>-4.6444402596010059E-16</v>
      </c>
      <c r="O180" s="142">
        <f>('АЗК CL-m'!N181-'АЗК S-m'!N180)/'АЗК CL-m'!N181</f>
        <v>-3.6330748372629413E-16</v>
      </c>
      <c r="P180" s="142">
        <f>('АЗК CL-m'!O181-'АЗК S-m'!O180)/'АЗК CL-m'!O181</f>
        <v>-2.4773974540203695E-16</v>
      </c>
      <c r="Q180" s="142">
        <f>('АЗК CL-m'!P181-'АЗК S-m'!P180)/'АЗК CL-m'!P181</f>
        <v>-1.1460789797196803E-15</v>
      </c>
      <c r="R180" s="142">
        <f>('АЗК CL-m'!Q181-'АЗК S-m'!Q180)/'АЗК CL-m'!Q181</f>
        <v>2.4957183232003809E-16</v>
      </c>
      <c r="S180" s="142">
        <f>('АЗК CL-m'!R181-'АЗК S-m'!R180)/'АЗК CL-m'!R181</f>
        <v>-1.2031730590493032E-16</v>
      </c>
      <c r="T180" s="142">
        <f>('АЗК CL-m'!S181-'АЗК S-m'!S180)/'АЗК CL-m'!S181</f>
        <v>1.0885273289587094E-5</v>
      </c>
    </row>
    <row r="181" spans="1:20" x14ac:dyDescent="0.25">
      <c r="A181" s="126" t="str">
        <f>'АЗК S-m'!A181</f>
        <v>АЗК 32 МАЗ</v>
      </c>
      <c r="B181" t="str">
        <f>'АЗК CL-m'!A182</f>
        <v>АЗК 32 МАЗ</v>
      </c>
      <c r="C181" s="142">
        <f>('АЗК CL-m'!B182-'АЗК S-m'!B181)/'АЗК CL-m'!B182</f>
        <v>1.9280111485316653E-5</v>
      </c>
      <c r="D181" s="142">
        <f>('АЗК CL-m'!C182-'АЗК S-m'!C181)/'АЗК CL-m'!C182</f>
        <v>6.3266099747557287E-5</v>
      </c>
      <c r="E181" s="142">
        <f>('АЗК CL-m'!D182-'АЗК S-m'!D181)/'АЗК CL-m'!D182</f>
        <v>2.1034822833984904E-5</v>
      </c>
      <c r="F181" s="142">
        <f>('АЗК CL-m'!E182-'АЗК S-m'!E181)/'АЗК CL-m'!E182</f>
        <v>1.661057966022893E-5</v>
      </c>
      <c r="G181" s="142">
        <f>('АЗК CL-m'!F182-'АЗК S-m'!F181)/'АЗК CL-m'!F182</f>
        <v>5.6370151215749148E-5</v>
      </c>
      <c r="H181" s="142">
        <f>('АЗК CL-m'!G182-'АЗК S-m'!G181)/'АЗК CL-m'!G182</f>
        <v>1.9197835880407818E-4</v>
      </c>
      <c r="I181" s="142">
        <f>('АЗК CL-m'!H182-'АЗК S-m'!H181)/'АЗК CL-m'!H182</f>
        <v>1.751223289168278E-4</v>
      </c>
      <c r="J181" s="142">
        <f>('АЗК CL-m'!I182-'АЗК S-m'!I181)/'АЗК CL-m'!I182</f>
        <v>2.2425653567565871E-4</v>
      </c>
      <c r="K181" s="142">
        <f>('АЗК CL-m'!J182-'АЗК S-m'!J181)/'АЗК CL-m'!J182</f>
        <v>1.6451739767367463E-5</v>
      </c>
      <c r="L181" s="142">
        <f>('АЗК CL-m'!K182-'АЗК S-m'!K181)/'АЗК CL-m'!K182</f>
        <v>1.4829370665977399E-5</v>
      </c>
      <c r="M181" s="142">
        <f>('АЗК CL-m'!L182-'АЗК S-m'!L181)/'АЗК CL-m'!L182</f>
        <v>4.9702765039373289E-5</v>
      </c>
      <c r="N181" s="142">
        <f>('АЗК CL-m'!M182-'АЗК S-m'!M181)/'АЗК CL-m'!M182</f>
        <v>1.7686979897774562E-5</v>
      </c>
      <c r="O181" s="142">
        <f>('АЗК CL-m'!N182-'АЗК S-m'!N181)/'АЗК CL-m'!N182</f>
        <v>2.1081568805564112E-5</v>
      </c>
      <c r="P181" s="142">
        <f>('АЗК CL-m'!O182-'АЗК S-m'!O181)/'АЗК CL-m'!O182</f>
        <v>5.3351007929471395E-5</v>
      </c>
      <c r="Q181" s="142">
        <f>('АЗК CL-m'!P182-'АЗК S-m'!P181)/'АЗК CL-m'!P182</f>
        <v>1.5754247601159795E-5</v>
      </c>
      <c r="R181" s="142">
        <f>('АЗК CL-m'!Q182-'АЗК S-m'!Q181)/'АЗК CL-m'!Q182</f>
        <v>8.7338079576997977E-16</v>
      </c>
      <c r="S181" s="142">
        <f>('АЗК CL-m'!R182-'АЗК S-m'!R181)/'АЗК CL-m'!R182</f>
        <v>5.2115407832582218E-5</v>
      </c>
      <c r="T181" s="142">
        <f>('АЗК CL-m'!S182-'АЗК S-m'!S181)/'АЗК CL-m'!S182</f>
        <v>6.0012505260868057E-5</v>
      </c>
    </row>
    <row r="182" spans="1:20" x14ac:dyDescent="0.25">
      <c r="A182" s="126" t="str">
        <f>'АЗК S-m'!A182</f>
        <v>АЗК 32 МИНСК ОНП</v>
      </c>
      <c r="B182" t="str">
        <f>'АЗК CL-m'!A183</f>
        <v>АЗК 32 МинскОНП</v>
      </c>
      <c r="C182" s="142">
        <f>('АЗК CL-m'!B183-'АЗК S-m'!B182)/'АЗК CL-m'!B183</f>
        <v>1.8394346623353805E-16</v>
      </c>
      <c r="D182" s="142">
        <f>('АЗК CL-m'!C183-'АЗК S-m'!C182)/'АЗК CL-m'!C183</f>
        <v>-1.3818822182341416E-4</v>
      </c>
      <c r="E182" s="142">
        <f>('АЗК CL-m'!D183-'АЗК S-m'!D182)/'АЗК CL-m'!D183</f>
        <v>-2.1243832460423844E-4</v>
      </c>
      <c r="F182" s="142">
        <f>('АЗК CL-m'!E183-'АЗК S-m'!E182)/'АЗК CL-m'!E183</f>
        <v>-1.8094196549015728E-4</v>
      </c>
      <c r="G182" s="142">
        <f>('АЗК CL-m'!F183-'АЗК S-m'!F182)/'АЗК CL-m'!F183</f>
        <v>-4.1310705042302249E-4</v>
      </c>
      <c r="H182" s="142">
        <f>('АЗК CL-m'!G183-'АЗК S-m'!G182)/'АЗК CL-m'!G183</f>
        <v>-4.723746483308235E-4</v>
      </c>
      <c r="I182" s="142">
        <f>('АЗК CL-m'!H183-'АЗК S-m'!H182)/'АЗК CL-m'!H183</f>
        <v>-2.6277082140481884E-4</v>
      </c>
      <c r="J182" s="142">
        <f>('АЗК CL-m'!I183-'АЗК S-m'!I182)/'АЗК CL-m'!I183</f>
        <v>-3.1139386102384248E-4</v>
      </c>
      <c r="K182" s="142">
        <f>('АЗК CL-m'!J183-'АЗК S-m'!J182)/'АЗК CL-m'!J183</f>
        <v>-2.5005944712217149E-4</v>
      </c>
      <c r="L182" s="142">
        <f>('АЗК CL-m'!K183-'АЗК S-m'!K182)/'АЗК CL-m'!K183</f>
        <v>-2.8102473881854215E-4</v>
      </c>
      <c r="M182" s="142">
        <f>('АЗК CL-m'!L183-'АЗК S-m'!L182)/'АЗК CL-m'!L183</f>
        <v>-2.4009279991339598E-4</v>
      </c>
      <c r="N182" s="142">
        <f>('АЗК CL-m'!M183-'АЗК S-m'!M182)/'АЗК CL-m'!M183</f>
        <v>-8.8370586177094341E-5</v>
      </c>
      <c r="O182" s="142">
        <f>('АЗК CL-m'!N183-'АЗК S-m'!N182)/'АЗК CL-m'!N183</f>
        <v>-1.347028135034732E-3</v>
      </c>
      <c r="P182" s="142">
        <f>('АЗК CL-m'!O183-'АЗК S-m'!O182)/'АЗК CL-m'!O183</f>
        <v>-9.9476504019247575E-4</v>
      </c>
      <c r="Q182" s="142">
        <f>('АЗК CL-m'!P183-'АЗК S-m'!P182)/'АЗК CL-m'!P183</f>
        <v>-1.1426481789584624E-3</v>
      </c>
      <c r="R182" s="142">
        <f>('АЗК CL-m'!Q183-'АЗК S-m'!Q182)/'АЗК CL-m'!Q183</f>
        <v>-1.041003790397435E-3</v>
      </c>
      <c r="S182" s="142">
        <f>('АЗК CL-m'!R183-'АЗК S-m'!R182)/'АЗК CL-m'!R183</f>
        <v>-7.0938810257888585E-4</v>
      </c>
      <c r="T182" s="142">
        <f>('АЗК CL-m'!S183-'АЗК S-m'!S182)/'АЗК CL-m'!S183</f>
        <v>-4.6948126950457399E-4</v>
      </c>
    </row>
    <row r="183" spans="1:20" x14ac:dyDescent="0.25">
      <c r="A183" s="126" t="str">
        <f>'АЗК S-m'!A183</f>
        <v>АЗК 32 МОГИЛЕВ ОНП</v>
      </c>
      <c r="B183" t="str">
        <f>'АЗК CL-m'!A184</f>
        <v>АЗК 32 МогилевОНП</v>
      </c>
      <c r="C183" s="142">
        <f>('АЗК CL-m'!B184-'АЗК S-m'!B183)/'АЗК CL-m'!B184</f>
        <v>-9.0598178592254399E-4</v>
      </c>
      <c r="D183" s="142">
        <f>('АЗК CL-m'!C184-'АЗК S-m'!C183)/'АЗК CL-m'!C184</f>
        <v>-5.0191410320951657E-4</v>
      </c>
      <c r="E183" s="142">
        <f>('АЗК CL-m'!D184-'АЗК S-m'!D183)/'АЗК CL-m'!D184</f>
        <v>6.6441893739757044E-5</v>
      </c>
      <c r="F183" s="142">
        <f>('АЗК CL-m'!E184-'АЗК S-m'!E183)/'АЗК CL-m'!E184</f>
        <v>-1.3984893138432365E-3</v>
      </c>
      <c r="G183" s="142">
        <f>('АЗК CL-m'!F184-'АЗК S-m'!F183)/'АЗК CL-m'!F184</f>
        <v>-8.0848829551494585E-4</v>
      </c>
      <c r="H183" s="142">
        <f>('АЗК CL-m'!G184-'АЗК S-m'!G183)/'АЗК CL-m'!G184</f>
        <v>-7.0721347642941626E-4</v>
      </c>
      <c r="I183" s="142">
        <f>('АЗК CL-m'!H184-'АЗК S-m'!H183)/'АЗК CL-m'!H184</f>
        <v>-1.0695552614716417E-3</v>
      </c>
      <c r="J183" s="142">
        <f>('АЗК CL-m'!I184-'АЗК S-m'!I183)/'АЗК CL-m'!I184</f>
        <v>-1.5298316906327642E-3</v>
      </c>
      <c r="K183" s="142">
        <f>('АЗК CL-m'!J184-'АЗК S-m'!J183)/'АЗК CL-m'!J184</f>
        <v>-5.2310324724221121E-4</v>
      </c>
      <c r="L183" s="142">
        <f>('АЗК CL-m'!K184-'АЗК S-m'!K183)/'АЗК CL-m'!K184</f>
        <v>-2.5212389166337225E-4</v>
      </c>
      <c r="M183" s="142">
        <f>('АЗК CL-m'!L184-'АЗК S-m'!L183)/'АЗК CL-m'!L184</f>
        <v>-8.6691271576012647E-4</v>
      </c>
      <c r="N183" s="142">
        <f>('АЗК CL-m'!M184-'АЗК S-m'!M183)/'АЗК CL-m'!M184</f>
        <v>-7.0550041043287125E-4</v>
      </c>
      <c r="O183" s="142">
        <f>('АЗК CL-m'!N184-'АЗК S-m'!N183)/'АЗК CL-m'!N184</f>
        <v>-4.0836288844942726E-4</v>
      </c>
      <c r="P183" s="142">
        <f>('АЗК CL-m'!O184-'АЗК S-m'!O183)/'АЗК CL-m'!O184</f>
        <v>-9.5475211994533601E-4</v>
      </c>
      <c r="Q183" s="142">
        <f>('АЗК CL-m'!P184-'АЗК S-m'!P183)/'АЗК CL-m'!P184</f>
        <v>-4.9993393060739316E-4</v>
      </c>
      <c r="R183" s="142">
        <f>('АЗК CL-m'!Q184-'АЗК S-m'!Q183)/'АЗК CL-m'!Q184</f>
        <v>-2.8376938346636538E-3</v>
      </c>
      <c r="S183" s="142">
        <f>('АЗК CL-m'!R184-'АЗК S-m'!R183)/'АЗК CL-m'!R184</f>
        <v>-8.6463345166415439E-4</v>
      </c>
      <c r="T183" s="142">
        <f>('АЗК CL-m'!S184-'АЗК S-m'!S183)/'АЗК CL-m'!S184</f>
        <v>-8.7198168169602198E-4</v>
      </c>
    </row>
    <row r="184" spans="1:20" x14ac:dyDescent="0.25">
      <c r="A184" s="126" t="str">
        <f>'АЗК S-m'!A184</f>
        <v>АЗК 33 БРЕСТ ОНП</v>
      </c>
      <c r="B184" t="str">
        <f>'АЗК CL-m'!A185</f>
        <v>АЗК 33 БрестОНП</v>
      </c>
      <c r="C184" s="142">
        <f>('АЗК CL-m'!B185-'АЗК S-m'!B184)/'АЗК CL-m'!B185</f>
        <v>-1.6359064451278534E-4</v>
      </c>
      <c r="D184" s="142">
        <f>('АЗК CL-m'!C185-'АЗК S-m'!C184)/'АЗК CL-m'!C185</f>
        <v>-3.1964670089611045E-4</v>
      </c>
      <c r="E184" s="142">
        <f>('АЗК CL-m'!D185-'АЗК S-m'!D184)/'АЗК CL-m'!D185</f>
        <v>-2.2105474003347858E-4</v>
      </c>
      <c r="F184" s="142">
        <f>('АЗК CL-m'!E185-'АЗК S-m'!E184)/'АЗК CL-m'!E185</f>
        <v>-3.4022228649787712E-4</v>
      </c>
      <c r="G184" s="142">
        <f>('АЗК CL-m'!F185-'АЗК S-m'!F184)/'АЗК CL-m'!F185</f>
        <v>-1.945993184747524E-4</v>
      </c>
      <c r="H184" s="142">
        <f>('АЗК CL-m'!G185-'АЗК S-m'!G184)/'АЗК CL-m'!G185</f>
        <v>-3.313628564928187E-4</v>
      </c>
      <c r="I184" s="142">
        <f>('АЗК CL-m'!H185-'АЗК S-m'!H184)/'АЗК CL-m'!H185</f>
        <v>-3.367169327202484E-4</v>
      </c>
      <c r="J184" s="142">
        <f>('АЗК CL-m'!I185-'АЗК S-m'!I184)/'АЗК CL-m'!I185</f>
        <v>-1.2828274913551262E-4</v>
      </c>
      <c r="K184" s="142">
        <f>('АЗК CL-m'!J185-'АЗК S-m'!J184)/'АЗК CL-m'!J185</f>
        <v>-2.1988236117651623E-4</v>
      </c>
      <c r="L184" s="142">
        <f>('АЗК CL-m'!K185-'АЗК S-m'!K184)/'АЗК CL-m'!K185</f>
        <v>-5.6489599603371367E-4</v>
      </c>
      <c r="M184" s="142">
        <f>('АЗК CL-m'!L185-'АЗК S-m'!L184)/'АЗК CL-m'!L185</f>
        <v>-2.5280290303091176E-4</v>
      </c>
      <c r="N184" s="142">
        <f>('АЗК CL-m'!M185-'АЗК S-m'!M184)/'АЗК CL-m'!M185</f>
        <v>-3.5170982921804933E-4</v>
      </c>
      <c r="O184" s="142">
        <f>('АЗК CL-m'!N185-'АЗК S-m'!N184)/'АЗК CL-m'!N185</f>
        <v>-2.4055864452901686E-4</v>
      </c>
      <c r="P184" s="142">
        <f>('АЗК CL-m'!O185-'АЗК S-m'!O184)/'АЗК CL-m'!O185</f>
        <v>-1.1632344776644815E-3</v>
      </c>
      <c r="Q184" s="142">
        <f>('АЗК CL-m'!P185-'АЗК S-m'!P184)/'АЗК CL-m'!P185</f>
        <v>-1.5100303624377481E-3</v>
      </c>
      <c r="R184" s="142">
        <f>('АЗК CL-m'!Q185-'АЗК S-m'!Q184)/'АЗК CL-m'!Q185</f>
        <v>-1.5021180018687482E-3</v>
      </c>
      <c r="S184" s="142">
        <f>('АЗК CL-m'!R185-'АЗК S-m'!R184)/'АЗК CL-m'!R185</f>
        <v>-1.3394534004165317E-3</v>
      </c>
      <c r="T184" s="142">
        <f>('АЗК CL-m'!S185-'АЗК S-m'!S184)/'АЗК CL-m'!S185</f>
        <v>-5.2762352940021037E-4</v>
      </c>
    </row>
    <row r="185" spans="1:20" x14ac:dyDescent="0.25">
      <c r="A185" s="126" t="str">
        <f>'АЗК S-m'!A185</f>
        <v>АЗК 33 ВИТЕБСК ОНП</v>
      </c>
      <c r="B185" t="str">
        <f>'АЗК CL-m'!A186</f>
        <v>АЗК 33 ВитебскОНП</v>
      </c>
      <c r="C185" s="142">
        <f>('АЗК CL-m'!B186-'АЗК S-m'!B185)/'АЗК CL-m'!B186</f>
        <v>-2.56776407577584E-4</v>
      </c>
      <c r="D185" s="142">
        <f>('АЗК CL-m'!C186-'АЗК S-m'!C185)/'АЗК CL-m'!C186</f>
        <v>-1.2185260063856552E-4</v>
      </c>
      <c r="E185" s="142">
        <f>('АЗК CL-m'!D186-'АЗК S-m'!D185)/'АЗК CL-m'!D186</f>
        <v>0</v>
      </c>
      <c r="F185" s="142">
        <f>('АЗК CL-m'!E186-'АЗК S-m'!E185)/'АЗК CL-m'!E186</f>
        <v>-3.6519504263373036E-5</v>
      </c>
      <c r="G185" s="142">
        <f>('АЗК CL-m'!F186-'АЗК S-m'!F185)/'АЗК CL-m'!F186</f>
        <v>-2.0617124129525366E-4</v>
      </c>
      <c r="H185" s="142">
        <f>('АЗК CL-m'!G186-'АЗК S-m'!G185)/'АЗК CL-m'!G186</f>
        <v>-1.004609214044101E-4</v>
      </c>
      <c r="I185" s="142">
        <f>('АЗК CL-m'!H186-'АЗК S-m'!H185)/'АЗК CL-m'!H186</f>
        <v>-1.5222499048494757E-4</v>
      </c>
      <c r="J185" s="142">
        <f>('АЗК CL-m'!I186-'АЗК S-m'!I185)/'АЗК CL-m'!I186</f>
        <v>-1.4738402855583239E-4</v>
      </c>
      <c r="K185" s="142">
        <f>('АЗК CL-m'!J186-'АЗК S-m'!J185)/'АЗК CL-m'!J186</f>
        <v>-1.0018955195318601E-4</v>
      </c>
      <c r="L185" s="142">
        <f>('АЗК CL-m'!K186-'АЗК S-m'!K185)/'АЗК CL-m'!K186</f>
        <v>1.8965871402922979E-15</v>
      </c>
      <c r="M185" s="142">
        <f>('АЗК CL-m'!L186-'АЗК S-m'!L185)/'АЗК CL-m'!L186</f>
        <v>-2.0504812743912382E-16</v>
      </c>
      <c r="N185" s="142">
        <f>('АЗК CL-m'!M186-'АЗК S-m'!M185)/'АЗК CL-m'!M186</f>
        <v>-8.7696218782217422E-5</v>
      </c>
      <c r="O185" s="142">
        <f>('АЗК CL-m'!N186-'АЗК S-m'!N185)/'АЗК CL-m'!N186</f>
        <v>-2.1024884365013961E-4</v>
      </c>
      <c r="P185" s="142">
        <f>('АЗК CL-m'!O186-'АЗК S-m'!O185)/'АЗК CL-m'!O186</f>
        <v>2.1135667913284389E-3</v>
      </c>
      <c r="Q185" s="142">
        <f>('АЗК CL-m'!P186-'АЗК S-m'!P185)/'АЗК CL-m'!P186</f>
        <v>-7.1015609319077897E-5</v>
      </c>
      <c r="R185" s="142">
        <f>('АЗК CL-m'!Q186-'АЗК S-m'!Q185)/'АЗК CL-m'!Q186</f>
        <v>-2.6496624646024468E-4</v>
      </c>
      <c r="S185" s="142">
        <f>('АЗК CL-m'!R186-'АЗК S-m'!R185)/'АЗК CL-m'!R186</f>
        <v>4.9768809758985659E-4</v>
      </c>
      <c r="T185" s="142">
        <f>('АЗК CL-m'!S186-'АЗК S-m'!S185)/'АЗК CL-m'!S186</f>
        <v>3.8820079020254598E-5</v>
      </c>
    </row>
    <row r="186" spans="1:20" x14ac:dyDescent="0.25">
      <c r="A186" s="126" t="str">
        <f>'АЗК S-m'!A186</f>
        <v>АЗК 33 ГОМЕЛЬ ОНП</v>
      </c>
      <c r="B186" t="str">
        <f>'АЗК CL-m'!A187</f>
        <v>АЗК 33 ГомельОНП</v>
      </c>
      <c r="C186" s="142">
        <f>('АЗК CL-m'!B187-'АЗК S-m'!B186)/'АЗК CL-m'!B187</f>
        <v>-7.7889016563108658E-5</v>
      </c>
      <c r="D186" s="142">
        <f>('АЗК CL-m'!C187-'АЗК S-m'!C186)/'АЗК CL-m'!C187</f>
        <v>-2.6261202638002372E-4</v>
      </c>
      <c r="E186" s="142">
        <f>('АЗК CL-m'!D187-'АЗК S-m'!D186)/'АЗК CL-m'!D187</f>
        <v>-1.7156807658360481E-4</v>
      </c>
      <c r="F186" s="142">
        <f>('АЗК CL-m'!E187-'АЗК S-m'!E186)/'АЗК CL-m'!E187</f>
        <v>-2.6575525131185924E-4</v>
      </c>
      <c r="G186" s="142">
        <f>('АЗК CL-m'!F187-'АЗК S-m'!F186)/'АЗК CL-m'!F187</f>
        <v>-6.6966907794488529E-5</v>
      </c>
      <c r="H186" s="142">
        <f>('АЗК CL-m'!G187-'АЗК S-m'!G186)/'АЗК CL-m'!G187</f>
        <v>-1.4403803612406829E-4</v>
      </c>
      <c r="I186" s="142">
        <f>('АЗК CL-m'!H187-'АЗК S-m'!H186)/'АЗК CL-m'!H187</f>
        <v>-1.7255229060628513E-4</v>
      </c>
      <c r="J186" s="142">
        <f>('АЗК CL-m'!I187-'АЗК S-m'!I186)/'АЗК CL-m'!I187</f>
        <v>-4.3016701018711555E-5</v>
      </c>
      <c r="K186" s="142">
        <f>('АЗК CL-m'!J187-'АЗК S-m'!J186)/'АЗК CL-m'!J187</f>
        <v>-7.3345363996643573E-5</v>
      </c>
      <c r="L186" s="142">
        <f>('АЗК CL-m'!K187-'АЗК S-m'!K186)/'АЗК CL-m'!K187</f>
        <v>-1.5859218352995964E-4</v>
      </c>
      <c r="M186" s="142">
        <f>('АЗК CL-m'!L187-'АЗК S-m'!L186)/'АЗК CL-m'!L187</f>
        <v>-1.7896170661739689E-4</v>
      </c>
      <c r="N186" s="142">
        <f>('АЗК CL-m'!M187-'АЗК S-m'!M186)/'АЗК CL-m'!M187</f>
        <v>-1.8692421645955947E-4</v>
      </c>
      <c r="O186" s="142">
        <f>('АЗК CL-m'!N187-'АЗК S-m'!N186)/'АЗК CL-m'!N187</f>
        <v>-1.4617195402537585E-4</v>
      </c>
      <c r="P186" s="142">
        <f>('АЗК CL-m'!O187-'АЗК S-m'!O186)/'АЗК CL-m'!O187</f>
        <v>-1.4317687727752736E-4</v>
      </c>
      <c r="Q186" s="142">
        <f>('АЗК CL-m'!P187-'АЗК S-m'!P186)/'АЗК CL-m'!P187</f>
        <v>-1.4002613379104995E-4</v>
      </c>
      <c r="R186" s="142">
        <f>('АЗК CL-m'!Q187-'АЗК S-m'!Q186)/'АЗК CL-m'!Q187</f>
        <v>-5.2360981529352356E-5</v>
      </c>
      <c r="S186" s="142">
        <f>('АЗК CL-m'!R187-'АЗК S-m'!R186)/'АЗК CL-m'!R187</f>
        <v>-1.0242490973833915E-4</v>
      </c>
      <c r="T186" s="142">
        <f>('АЗК CL-m'!S187-'АЗК S-m'!S186)/'АЗК CL-m'!S187</f>
        <v>-1.395419150411146E-4</v>
      </c>
    </row>
    <row r="187" spans="1:20" x14ac:dyDescent="0.25">
      <c r="A187" s="126" t="str">
        <f>'АЗК S-m'!A187</f>
        <v>АЗК 33 ГРОДНО ОНП</v>
      </c>
      <c r="B187" t="str">
        <f>'АЗК CL-m'!A188</f>
        <v>АЗК 33 ГродноОНП</v>
      </c>
      <c r="C187" s="142">
        <f>('АЗК CL-m'!B188-'АЗК S-m'!B187)/'АЗК CL-m'!B188</f>
        <v>0</v>
      </c>
      <c r="D187" s="142">
        <f>('АЗК CL-m'!C188-'АЗК S-m'!C187)/'АЗК CL-m'!C188</f>
        <v>0</v>
      </c>
      <c r="E187" s="142">
        <f>('АЗК CL-m'!D188-'АЗК S-m'!D187)/'АЗК CL-m'!D188</f>
        <v>0</v>
      </c>
      <c r="F187" s="142">
        <f>('АЗК CL-m'!E188-'АЗК S-m'!E187)/'АЗК CL-m'!E188</f>
        <v>4.1710636871611911E-16</v>
      </c>
      <c r="G187" s="142">
        <f>('АЗК CL-m'!F188-'АЗК S-m'!F187)/'АЗК CL-m'!F188</f>
        <v>-5.7164823989855964E-16</v>
      </c>
      <c r="H187" s="142">
        <f>('АЗК CL-m'!G188-'АЗК S-m'!G187)/'АЗК CL-m'!G188</f>
        <v>0</v>
      </c>
      <c r="I187" s="142">
        <f>('АЗК CL-m'!H188-'АЗК S-m'!H187)/'АЗК CL-m'!H188</f>
        <v>-3.6326814493681729E-16</v>
      </c>
      <c r="J187" s="142">
        <f>('АЗК CL-m'!I188-'АЗК S-m'!I187)/'АЗК CL-m'!I188</f>
        <v>-8.8139919353604912E-16</v>
      </c>
      <c r="K187" s="142">
        <f>('АЗК CL-m'!J188-'АЗК S-m'!J187)/'АЗК CL-m'!J188</f>
        <v>3.8081784401508304E-16</v>
      </c>
      <c r="L187" s="142">
        <f>('АЗК CL-m'!K188-'АЗК S-m'!K187)/'АЗК CL-m'!K188</f>
        <v>-3.5715418779633104E-16</v>
      </c>
      <c r="M187" s="142">
        <f>('АЗК CL-m'!L188-'АЗК S-m'!L187)/'АЗК CL-m'!L188</f>
        <v>1.3908251767744444E-15</v>
      </c>
      <c r="N187" s="142">
        <f>('АЗК CL-m'!M188-'АЗК S-m'!M187)/'АЗК CL-m'!M188</f>
        <v>6.0998771536186745E-16</v>
      </c>
      <c r="O187" s="142">
        <f>('АЗК CL-m'!N188-'АЗК S-m'!N187)/'АЗК CL-m'!N188</f>
        <v>4.7654830009035123E-16</v>
      </c>
      <c r="P187" s="142">
        <f>('АЗК CL-m'!O188-'АЗК S-m'!O187)/'АЗК CL-m'!O188</f>
        <v>8.4965793965021992E-16</v>
      </c>
      <c r="Q187" s="142">
        <f>('АЗК CL-m'!P188-'АЗК S-m'!P187)/'АЗК CL-m'!P188</f>
        <v>-4.0748742136356275E-16</v>
      </c>
      <c r="R187" s="142">
        <f>('АЗК CL-m'!Q188-'АЗК S-m'!Q187)/'АЗК CL-m'!Q188</f>
        <v>0</v>
      </c>
      <c r="S187" s="142">
        <f>('АЗК CL-m'!R188-'АЗК S-m'!R187)/'АЗК CL-m'!R188</f>
        <v>3.3608846504965267E-16</v>
      </c>
      <c r="T187" s="142">
        <f>('АЗК CL-m'!S188-'АЗК S-m'!S187)/'АЗК CL-m'!S188</f>
        <v>0</v>
      </c>
    </row>
    <row r="188" spans="1:20" x14ac:dyDescent="0.25">
      <c r="A188" s="126" t="str">
        <f>'АЗК S-m'!A188</f>
        <v>АЗК 33 МАЗ</v>
      </c>
      <c r="B188" t="str">
        <f>'АЗК CL-m'!A189</f>
        <v>АЗК 33 МАЗ</v>
      </c>
      <c r="C188" s="142">
        <f>('АЗК CL-m'!B189-'АЗК S-m'!B188)/'АЗК CL-m'!B189</f>
        <v>5.6182000468507525E-6</v>
      </c>
      <c r="D188" s="142">
        <f>('АЗК CL-m'!C189-'АЗК S-m'!C188)/'АЗК CL-m'!C189</f>
        <v>1.8974345546360587E-5</v>
      </c>
      <c r="E188" s="142">
        <f>('АЗК CL-m'!D189-'АЗК S-m'!D188)/'АЗК CL-m'!D189</f>
        <v>5.9323249263899942E-6</v>
      </c>
      <c r="F188" s="142">
        <f>('АЗК CL-m'!E189-'АЗК S-m'!E188)/'АЗК CL-m'!E189</f>
        <v>9.7588392847707653E-5</v>
      </c>
      <c r="G188" s="142">
        <f>('АЗК CL-m'!F189-'АЗК S-m'!F188)/'АЗК CL-m'!F189</f>
        <v>5.3270114978471361E-5</v>
      </c>
      <c r="H188" s="142">
        <f>('АЗК CL-m'!G189-'АЗК S-m'!G188)/'АЗК CL-m'!G189</f>
        <v>4.997861058246471E-5</v>
      </c>
      <c r="I188" s="142">
        <f>('АЗК CL-m'!H189-'АЗК S-m'!H188)/'АЗК CL-m'!H189</f>
        <v>4.7312118482355346E-5</v>
      </c>
      <c r="J188" s="142">
        <f>('АЗК CL-m'!I189-'АЗК S-m'!I188)/'АЗК CL-m'!I189</f>
        <v>6.9734194462037476E-5</v>
      </c>
      <c r="K188" s="142">
        <f>('АЗК CL-m'!J189-'АЗК S-m'!J188)/'АЗК CL-m'!J189</f>
        <v>1.4362655853846532E-5</v>
      </c>
      <c r="L188" s="142">
        <f>('АЗК CL-m'!K189-'АЗК S-m'!K188)/'АЗК CL-m'!K189</f>
        <v>1.6635379358072566E-5</v>
      </c>
      <c r="M188" s="142">
        <f>('АЗК CL-m'!L189-'АЗК S-m'!L188)/'АЗК CL-m'!L189</f>
        <v>1.1606580559916939E-5</v>
      </c>
      <c r="N188" s="142">
        <f>('АЗК CL-m'!M189-'АЗК S-m'!M188)/'АЗК CL-m'!M189</f>
        <v>6.0954740648340999E-6</v>
      </c>
      <c r="O188" s="142">
        <f>('АЗК CL-m'!N189-'АЗК S-m'!N188)/'АЗК CL-m'!N189</f>
        <v>5.6272818272830358E-6</v>
      </c>
      <c r="P188" s="142">
        <f>('АЗК CL-m'!O189-'АЗК S-m'!O188)/'АЗК CL-m'!O189</f>
        <v>1.6963054578565724E-5</v>
      </c>
      <c r="Q188" s="142">
        <f>('АЗК CL-m'!P189-'АЗК S-m'!P188)/'АЗК CL-m'!P189</f>
        <v>5.4614622978813963E-6</v>
      </c>
      <c r="R188" s="142">
        <f>('АЗК CL-m'!Q189-'АЗК S-m'!Q188)/'АЗК CL-m'!Q189</f>
        <v>4.1396967643532929E-5</v>
      </c>
      <c r="S188" s="142">
        <f>('АЗК CL-m'!R189-'АЗК S-m'!R188)/'АЗК CL-m'!R189</f>
        <v>6.2234099778304326E-5</v>
      </c>
      <c r="T188" s="142">
        <f>('АЗК CL-m'!S189-'АЗК S-m'!S188)/'АЗК CL-m'!S189</f>
        <v>3.0686642231732534E-5</v>
      </c>
    </row>
    <row r="189" spans="1:20" x14ac:dyDescent="0.25">
      <c r="A189" s="126" t="str">
        <f>'АЗК S-m'!A189</f>
        <v>АЗК 33 МИНСК ОНП</v>
      </c>
      <c r="B189" t="str">
        <f>'АЗК CL-m'!A190</f>
        <v>АЗК 33 МинскОНП</v>
      </c>
      <c r="C189" s="142">
        <f>('АЗК CL-m'!B190-'АЗК S-m'!B189)/'АЗК CL-m'!B190</f>
        <v>1.270156011596212E-15</v>
      </c>
      <c r="D189" s="142">
        <f>('АЗК CL-m'!C190-'АЗК S-m'!C189)/'АЗК CL-m'!C190</f>
        <v>2.0320106701243326E-16</v>
      </c>
      <c r="E189" s="142">
        <f>('АЗК CL-m'!D190-'АЗК S-m'!D189)/'АЗК CL-m'!D190</f>
        <v>5.1406171985475493E-16</v>
      </c>
      <c r="F189" s="142">
        <f>('АЗК CL-m'!E190-'АЗК S-m'!E189)/'АЗК CL-m'!E190</f>
        <v>8.5769468681314974E-16</v>
      </c>
      <c r="G189" s="142">
        <f>('АЗК CL-m'!F190-'АЗК S-m'!F189)/'АЗК CL-m'!F190</f>
        <v>-5.5285244494756597E-5</v>
      </c>
      <c r="H189" s="142">
        <f>('АЗК CL-m'!G190-'АЗК S-m'!G189)/'АЗК CL-m'!G190</f>
        <v>-1.1009699545347477E-4</v>
      </c>
      <c r="I189" s="142">
        <f>('АЗК CL-m'!H190-'АЗК S-m'!H189)/'АЗК CL-m'!H190</f>
        <v>-1.078798198306777E-4</v>
      </c>
      <c r="J189" s="142">
        <f>('АЗК CL-m'!I190-'АЗК S-m'!I189)/'АЗК CL-m'!I190</f>
        <v>-1.0581054648089804E-4</v>
      </c>
      <c r="K189" s="142">
        <f>('АЗК CL-m'!J190-'АЗК S-m'!J189)/'АЗК CL-m'!J190</f>
        <v>-1.3296626488882153E-4</v>
      </c>
      <c r="L189" s="142">
        <f>('АЗК CL-m'!K190-'АЗК S-m'!K189)/'АЗК CL-m'!K190</f>
        <v>-5.1518843776414601E-5</v>
      </c>
      <c r="M189" s="142">
        <f>('АЗК CL-m'!L190-'АЗК S-m'!L189)/'АЗК CL-m'!L190</f>
        <v>-7.5826002980518707E-5</v>
      </c>
      <c r="N189" s="142">
        <f>('АЗК CL-m'!M190-'АЗК S-m'!M189)/'АЗК CL-m'!M190</f>
        <v>-6.5264003320925861E-16</v>
      </c>
      <c r="O189" s="142">
        <f>('АЗК CL-m'!N190-'АЗК S-m'!N189)/'АЗК CL-m'!N190</f>
        <v>-5.8869756022634607E-5</v>
      </c>
      <c r="P189" s="142">
        <f>('АЗК CL-m'!O190-'АЗК S-m'!O189)/'АЗК CL-m'!O190</f>
        <v>1.8407591415331985E-16</v>
      </c>
      <c r="Q189" s="142">
        <f>('АЗК CL-m'!P190-'АЗК S-m'!P189)/'АЗК CL-m'!P190</f>
        <v>-1.1731085970005057E-4</v>
      </c>
      <c r="R189" s="142">
        <f>('АЗК CL-m'!Q190-'АЗК S-m'!Q189)/'АЗК CL-m'!Q190</f>
        <v>0</v>
      </c>
      <c r="S189" s="142">
        <f>('АЗК CL-m'!R190-'АЗК S-m'!R189)/'АЗК CL-m'!R190</f>
        <v>-1.0480220195744949E-4</v>
      </c>
      <c r="T189" s="142">
        <f>('АЗК CL-m'!S190-'АЗК S-m'!S189)/'АЗК CL-m'!S190</f>
        <v>-5.6409391111902828E-5</v>
      </c>
    </row>
    <row r="190" spans="1:20" x14ac:dyDescent="0.25">
      <c r="A190" s="126" t="str">
        <f>'АЗК S-m'!A190</f>
        <v>АЗК 33 МОГИЛЕВ ОНП</v>
      </c>
      <c r="B190" t="str">
        <f>'АЗК CL-m'!A191</f>
        <v>АЗК 33 МогилевОНП</v>
      </c>
      <c r="C190" s="142">
        <f>('АЗК CL-m'!B191-'АЗК S-m'!B190)/'АЗК CL-m'!B191</f>
        <v>-8.9078160716050479E-16</v>
      </c>
      <c r="D190" s="142">
        <f>('АЗК CL-m'!C191-'АЗК S-m'!C190)/'АЗК CL-m'!C191</f>
        <v>-2.2760693702243514E-4</v>
      </c>
      <c r="E190" s="142">
        <f>('АЗК CL-m'!D191-'АЗК S-m'!D190)/'АЗК CL-m'!D191</f>
        <v>-1.6387426288248864E-4</v>
      </c>
      <c r="F190" s="142">
        <f>('АЗК CL-m'!E191-'АЗК S-m'!E190)/'АЗК CL-m'!E191</f>
        <v>0</v>
      </c>
      <c r="G190" s="142">
        <f>('АЗК CL-m'!F191-'АЗК S-m'!F190)/'АЗК CL-m'!F191</f>
        <v>-2.4651056820620731E-4</v>
      </c>
      <c r="H190" s="142">
        <f>('АЗК CL-m'!G191-'АЗК S-m'!G190)/'АЗК CL-m'!G191</f>
        <v>-3.7186161707054166E-4</v>
      </c>
      <c r="I190" s="142">
        <f>('АЗК CL-m'!H191-'АЗК S-m'!H190)/'АЗК CL-m'!H191</f>
        <v>-2.7946361616603863E-4</v>
      </c>
      <c r="J190" s="142">
        <f>('АЗК CL-m'!I191-'АЗК S-m'!I190)/'АЗК CL-m'!I191</f>
        <v>-2.1892950889428498E-4</v>
      </c>
      <c r="K190" s="142">
        <f>('АЗК CL-m'!J191-'АЗК S-m'!J190)/'АЗК CL-m'!J191</f>
        <v>-4.4855339288029137E-4</v>
      </c>
      <c r="L190" s="142">
        <f>('АЗК CL-m'!K191-'АЗК S-m'!K190)/'АЗК CL-m'!K191</f>
        <v>-3.1996673276791528E-4</v>
      </c>
      <c r="M190" s="142">
        <f>('АЗК CL-m'!L191-'АЗК S-m'!L190)/'АЗК CL-m'!L191</f>
        <v>-1.1001049763147621E-4</v>
      </c>
      <c r="N190" s="142">
        <f>('АЗК CL-m'!M191-'АЗК S-m'!M190)/'АЗК CL-m'!M191</f>
        <v>0</v>
      </c>
      <c r="O190" s="142">
        <f>('АЗК CL-m'!N191-'АЗК S-m'!N190)/'АЗК CL-m'!N191</f>
        <v>-1.8467340047442595E-4</v>
      </c>
      <c r="P190" s="142">
        <f>('АЗК CL-m'!O191-'АЗК S-m'!O190)/'АЗК CL-m'!O191</f>
        <v>-6.226615556115535E-5</v>
      </c>
      <c r="Q190" s="142">
        <f>('АЗК CL-m'!P191-'АЗК S-m'!P190)/'АЗК CL-m'!P191</f>
        <v>-2.9080936550398369E-4</v>
      </c>
      <c r="R190" s="142">
        <f>('АЗК CL-m'!Q191-'АЗК S-m'!Q190)/'АЗК CL-m'!Q191</f>
        <v>-6.5599200691109544E-5</v>
      </c>
      <c r="S190" s="142">
        <f>('АЗК CL-m'!R191-'АЗК S-m'!R190)/'АЗК CL-m'!R191</f>
        <v>-2.7838751517366621E-4</v>
      </c>
      <c r="T190" s="142">
        <f>('АЗК CL-m'!S191-'АЗК S-m'!S190)/'АЗК CL-m'!S191</f>
        <v>-1.9494804990451397E-4</v>
      </c>
    </row>
    <row r="191" spans="1:20" x14ac:dyDescent="0.25">
      <c r="A191" s="126" t="str">
        <f>'АЗК S-m'!A191</f>
        <v>АЗК 34 БРЕСТ ОНП</v>
      </c>
      <c r="B191" t="str">
        <f>'АЗК CL-m'!A192</f>
        <v>АЗК 34 БрестОНП</v>
      </c>
      <c r="C191" s="142">
        <f>('АЗК CL-m'!B192-'АЗК S-m'!B191)/'АЗК CL-m'!B192</f>
        <v>-3.2648108611115878E-4</v>
      </c>
      <c r="D191" s="142">
        <f>('АЗК CL-m'!C192-'АЗК S-m'!C191)/'АЗК CL-m'!C192</f>
        <v>-4.0798106845492594E-4</v>
      </c>
      <c r="E191" s="142">
        <f>('АЗК CL-m'!D192-'АЗК S-m'!D191)/'АЗК CL-m'!D192</f>
        <v>-3.5584651147783458E-4</v>
      </c>
      <c r="F191" s="142">
        <f>('АЗК CL-m'!E192-'АЗК S-m'!E191)/'АЗК CL-m'!E192</f>
        <v>-4.3211107456068699E-4</v>
      </c>
      <c r="G191" s="142">
        <f>('АЗК CL-m'!F192-'АЗК S-m'!F191)/'АЗК CL-m'!F192</f>
        <v>-3.1841405600559441E-4</v>
      </c>
      <c r="H191" s="142">
        <f>('АЗК CL-m'!G192-'АЗК S-m'!G191)/'АЗК CL-m'!G192</f>
        <v>-1.6393154399095374E-4</v>
      </c>
      <c r="I191" s="142">
        <f>('АЗК CL-m'!H192-'АЗК S-m'!H191)/'АЗК CL-m'!H192</f>
        <v>-2.8849941193516296E-4</v>
      </c>
      <c r="J191" s="142">
        <f>('АЗК CL-m'!I192-'АЗК S-m'!I191)/'АЗК CL-m'!I192</f>
        <v>-3.2556515873177094E-4</v>
      </c>
      <c r="K191" s="142">
        <f>('АЗК CL-m'!J192-'АЗК S-m'!J191)/'АЗК CL-m'!J192</f>
        <v>-6.503243411352588E-4</v>
      </c>
      <c r="L191" s="142">
        <f>('АЗК CL-m'!K192-'АЗК S-m'!K191)/'АЗК CL-m'!K192</f>
        <v>-1.0055708251271933E-3</v>
      </c>
      <c r="M191" s="142">
        <f>('АЗК CL-m'!L192-'АЗК S-m'!L191)/'АЗК CL-m'!L192</f>
        <v>-2.9743315189911069E-4</v>
      </c>
      <c r="N191" s="142">
        <f>('АЗК CL-m'!M192-'АЗК S-m'!M191)/'АЗК CL-m'!M192</f>
        <v>-1.1265044512374072E-3</v>
      </c>
      <c r="O191" s="142">
        <f>('АЗК CL-m'!N192-'АЗК S-m'!N191)/'АЗК CL-m'!N192</f>
        <v>-7.7337878967472505E-4</v>
      </c>
      <c r="P191" s="142">
        <f>('АЗК CL-m'!O192-'АЗК S-m'!O191)/'АЗК CL-m'!O192</f>
        <v>-8.3191109374898065E-4</v>
      </c>
      <c r="Q191" s="142">
        <f>('АЗК CL-m'!P192-'АЗК S-m'!P191)/'АЗК CL-m'!P192</f>
        <v>-5.8189960544297254E-4</v>
      </c>
      <c r="R191" s="142">
        <f>('АЗК CL-m'!Q192-'АЗК S-m'!Q191)/'АЗК CL-m'!Q192</f>
        <v>-7.2911433752306733E-4</v>
      </c>
      <c r="S191" s="142">
        <f>('АЗК CL-m'!R192-'АЗК S-m'!R191)/'АЗК CL-m'!R192</f>
        <v>-5.3887771705844593E-4</v>
      </c>
      <c r="T191" s="142">
        <f>('АЗК CL-m'!S192-'АЗК S-m'!S191)/'АЗК CL-m'!S192</f>
        <v>-5.4664053987529197E-4</v>
      </c>
    </row>
    <row r="192" spans="1:20" x14ac:dyDescent="0.25">
      <c r="A192" s="126" t="str">
        <f>'АЗК S-m'!A192</f>
        <v>АЗК 34 ВИТЕБСК ОНП</v>
      </c>
      <c r="B192" t="str">
        <f>'АЗК CL-m'!A193</f>
        <v>АЗК 34 ВитебскОНП</v>
      </c>
      <c r="C192" s="142">
        <f>('АЗК CL-m'!B193-'АЗК S-m'!B192)/'АЗК CL-m'!B193</f>
        <v>-2.1332561189346861E-4</v>
      </c>
      <c r="D192" s="142">
        <f>('АЗК CL-m'!C193-'АЗК S-m'!C192)/'АЗК CL-m'!C193</f>
        <v>-7.5680118303160922E-5</v>
      </c>
      <c r="E192" s="142">
        <f>('АЗК CL-m'!D193-'АЗК S-m'!D192)/'АЗК CL-m'!D193</f>
        <v>-3.9150195882666438E-4</v>
      </c>
      <c r="F192" s="142">
        <f>('АЗК CL-m'!E193-'АЗК S-m'!E192)/'АЗК CL-m'!E193</f>
        <v>-3.8187051126071198E-16</v>
      </c>
      <c r="G192" s="142">
        <f>('АЗК CL-m'!F193-'АЗК S-m'!F192)/'АЗК CL-m'!F193</f>
        <v>-2.7960517884657995E-4</v>
      </c>
      <c r="H192" s="142">
        <f>('АЗК CL-m'!G193-'АЗК S-m'!G192)/'АЗК CL-m'!G193</f>
        <v>-5.5081844889190868E-4</v>
      </c>
      <c r="I192" s="142">
        <f>('АЗК CL-m'!H193-'АЗК S-m'!H192)/'АЗК CL-m'!H193</f>
        <v>-6.0649509550657666E-6</v>
      </c>
      <c r="J192" s="142">
        <f>('АЗК CL-m'!I193-'АЗК S-m'!I192)/'АЗК CL-m'!I193</f>
        <v>-3.84086447577651E-4</v>
      </c>
      <c r="K192" s="142">
        <f>('АЗК CL-m'!J193-'АЗК S-m'!J192)/'АЗК CL-m'!J193</f>
        <v>-3.3593203960465982E-4</v>
      </c>
      <c r="L192" s="142">
        <f>('АЗК CL-m'!K193-'АЗК S-m'!K192)/'АЗК CL-m'!K193</f>
        <v>-1.8059191198959053E-4</v>
      </c>
      <c r="M192" s="142">
        <f>('АЗК CL-m'!L193-'АЗК S-m'!L192)/'АЗК CL-m'!L193</f>
        <v>0</v>
      </c>
      <c r="N192" s="142">
        <f>('АЗК CL-m'!M193-'АЗК S-m'!M192)/'АЗК CL-m'!M193</f>
        <v>-7.2088606989137262E-5</v>
      </c>
      <c r="O192" s="142">
        <f>('АЗК CL-m'!N193-'АЗК S-m'!N192)/'АЗК CL-m'!N193</f>
        <v>-7.470155886883023E-5</v>
      </c>
      <c r="P192" s="142">
        <f>('АЗК CL-m'!O193-'АЗК S-m'!O192)/'АЗК CL-m'!O193</f>
        <v>-7.285776495879719E-5</v>
      </c>
      <c r="Q192" s="142">
        <f>('АЗК CL-m'!P193-'АЗК S-m'!P192)/'АЗК CL-m'!P193</f>
        <v>6.4503627811043172E-16</v>
      </c>
      <c r="R192" s="142">
        <f>('АЗК CL-m'!Q193-'АЗК S-m'!Q192)/'АЗК CL-m'!Q193</f>
        <v>0</v>
      </c>
      <c r="S192" s="142">
        <f>('АЗК CL-m'!R193-'АЗК S-m'!R192)/'АЗК CL-m'!R193</f>
        <v>-1.9857194207812396E-4</v>
      </c>
      <c r="T192" s="142">
        <f>('АЗК CL-m'!S193-'АЗК S-m'!S192)/'АЗК CL-m'!S193</f>
        <v>-1.750171202575702E-4</v>
      </c>
    </row>
    <row r="193" spans="1:20" x14ac:dyDescent="0.25">
      <c r="A193" s="126" t="str">
        <f>'АЗК S-m'!A193</f>
        <v>АЗК 34 ГОМЕЛЬ ОНП</v>
      </c>
      <c r="B193" t="str">
        <f>'АЗК CL-m'!A194</f>
        <v>АЗК 34 ГомельОНП</v>
      </c>
      <c r="C193" s="142">
        <f>('АЗК CL-m'!B194-'АЗК S-m'!B193)/'АЗК CL-m'!B194</f>
        <v>-1.3432650319984799E-4</v>
      </c>
      <c r="D193" s="142">
        <f>('АЗК CL-m'!C194-'АЗК S-m'!C193)/'АЗК CL-m'!C194</f>
        <v>-3.8919006893128037E-4</v>
      </c>
      <c r="E193" s="142">
        <f>('АЗК CL-m'!D194-'АЗК S-m'!D193)/'АЗК CL-m'!D194</f>
        <v>-3.6159648133789532E-4</v>
      </c>
      <c r="F193" s="142">
        <f>('АЗК CL-m'!E194-'АЗК S-m'!E193)/'АЗК CL-m'!E194</f>
        <v>-4.0755769462710477E-4</v>
      </c>
      <c r="G193" s="142">
        <f>('АЗК CL-m'!F194-'АЗК S-m'!F193)/'АЗК CL-m'!F194</f>
        <v>-3.9428762767821474E-4</v>
      </c>
      <c r="H193" s="142">
        <f>('АЗК CL-m'!G194-'АЗК S-m'!G193)/'АЗК CL-m'!G194</f>
        <v>-4.0203459487186916E-4</v>
      </c>
      <c r="I193" s="142">
        <f>('АЗК CL-m'!H194-'АЗК S-m'!H193)/'АЗК CL-m'!H194</f>
        <v>-3.6029359408981719E-4</v>
      </c>
      <c r="J193" s="142">
        <f>('АЗК CL-m'!I194-'АЗК S-m'!I193)/'АЗК CL-m'!I194</f>
        <v>-3.8522355630639642E-4</v>
      </c>
      <c r="K193" s="142">
        <f>('АЗК CL-m'!J194-'АЗК S-m'!J193)/'АЗК CL-m'!J194</f>
        <v>-3.7418977708086258E-4</v>
      </c>
      <c r="L193" s="142">
        <f>('АЗК CL-m'!K194-'АЗК S-m'!K193)/'АЗК CL-m'!K194</f>
        <v>-3.5210509069397524E-4</v>
      </c>
      <c r="M193" s="142">
        <f>('АЗК CL-m'!L194-'АЗК S-m'!L193)/'АЗК CL-m'!L194</f>
        <v>-3.8430154506169456E-16</v>
      </c>
      <c r="N193" s="142">
        <f>('АЗК CL-m'!M194-'АЗК S-m'!M193)/'АЗК CL-m'!M194</f>
        <v>1.8580811667580229E-16</v>
      </c>
      <c r="O193" s="142">
        <f>('АЗК CL-m'!N194-'АЗК S-m'!N193)/'АЗК CL-m'!N194</f>
        <v>1.9272793771914914E-16</v>
      </c>
      <c r="P193" s="142">
        <f>('АЗК CL-m'!O194-'АЗК S-m'!O193)/'АЗК CL-m'!O194</f>
        <v>-9.5154341293859416E-5</v>
      </c>
      <c r="Q193" s="142">
        <f>('АЗК CL-m'!P194-'АЗК S-m'!P193)/'АЗК CL-m'!P194</f>
        <v>5.3666376367652386E-16</v>
      </c>
      <c r="R193" s="142">
        <f>('АЗК CL-m'!Q194-'АЗК S-m'!Q193)/'АЗК CL-m'!Q194</f>
        <v>-6.5550266959635652E-5</v>
      </c>
      <c r="S193" s="142">
        <f>('АЗК CL-m'!R194-'АЗК S-m'!R193)/'АЗК CL-m'!R194</f>
        <v>-1.1373538358151748E-4</v>
      </c>
      <c r="T193" s="142">
        <f>('АЗК CL-m'!S194-'АЗК S-m'!S193)/'АЗК CL-m'!S194</f>
        <v>-2.2318459169553349E-4</v>
      </c>
    </row>
    <row r="194" spans="1:20" x14ac:dyDescent="0.25">
      <c r="A194" s="126" t="str">
        <f>'АЗК S-m'!A194</f>
        <v>АЗК 34 ГРОДНО ОНП</v>
      </c>
      <c r="B194" t="str">
        <f>'АЗК CL-m'!A195</f>
        <v>АЗК 34 ГродноОНП</v>
      </c>
      <c r="C194" s="142">
        <f>('АЗК CL-m'!B195-'АЗК S-m'!B194)/'АЗК CL-m'!B195</f>
        <v>0</v>
      </c>
      <c r="D194" s="142">
        <f>('АЗК CL-m'!C195-'АЗК S-m'!C194)/'АЗК CL-m'!C195</f>
        <v>-2.1467330106773526E-16</v>
      </c>
      <c r="E194" s="142">
        <f>('АЗК CL-m'!D195-'АЗК S-m'!D194)/'АЗК CL-m'!D195</f>
        <v>-3.6447982245698843E-16</v>
      </c>
      <c r="F194" s="142">
        <f>('АЗК CL-m'!E195-'АЗК S-m'!E194)/'АЗК CL-m'!E195</f>
        <v>-1.8426977835664454E-16</v>
      </c>
      <c r="G194" s="142">
        <f>('АЗК CL-m'!F195-'АЗК S-m'!F194)/'АЗК CL-m'!F195</f>
        <v>-1.7815217737418484E-16</v>
      </c>
      <c r="H194" s="142">
        <f>('АЗК CL-m'!G195-'АЗК S-m'!G194)/'АЗК CL-m'!G195</f>
        <v>0</v>
      </c>
      <c r="I194" s="142">
        <f>('АЗК CL-m'!H195-'АЗК S-m'!H194)/'АЗК CL-m'!H195</f>
        <v>0</v>
      </c>
      <c r="J194" s="142">
        <f>('АЗК CL-m'!I195-'АЗК S-m'!I194)/'АЗК CL-m'!I195</f>
        <v>-9.2736696765392892E-16</v>
      </c>
      <c r="K194" s="142">
        <f>('АЗК CL-m'!J195-'АЗК S-m'!J194)/'АЗК CL-m'!J195</f>
        <v>0</v>
      </c>
      <c r="L194" s="142">
        <f>('АЗК CL-m'!K195-'АЗК S-m'!K194)/'АЗК CL-m'!K195</f>
        <v>0</v>
      </c>
      <c r="M194" s="142">
        <f>('АЗК CL-m'!L195-'АЗК S-m'!L194)/'АЗК CL-m'!L195</f>
        <v>-4.5146328468237841E-16</v>
      </c>
      <c r="N194" s="142">
        <f>('АЗК CL-m'!M195-'АЗК S-m'!M194)/'АЗК CL-m'!M195</f>
        <v>-1.5012771275885475E-16</v>
      </c>
      <c r="O194" s="142">
        <f>('АЗК CL-m'!N195-'АЗК S-m'!N194)/'АЗК CL-m'!N195</f>
        <v>3.886675513151753E-16</v>
      </c>
      <c r="P194" s="142">
        <f>('АЗК CL-m'!O195-'АЗК S-m'!O194)/'АЗК CL-m'!O195</f>
        <v>1.8592982933079115E-16</v>
      </c>
      <c r="Q194" s="142">
        <f>('АЗК CL-m'!P195-'АЗК S-m'!P194)/'АЗК CL-m'!P195</f>
        <v>0</v>
      </c>
      <c r="R194" s="142">
        <f>('АЗК CL-m'!Q195-'АЗК S-m'!Q194)/'АЗК CL-m'!Q195</f>
        <v>0</v>
      </c>
      <c r="S194" s="142">
        <f>('АЗК CL-m'!R195-'АЗК S-m'!R194)/'АЗК CL-m'!R195</f>
        <v>-1.8327907343186255E-15</v>
      </c>
      <c r="T194" s="142">
        <f>('АЗК CL-m'!S195-'АЗК S-m'!S194)/'АЗК CL-m'!S195</f>
        <v>-3.0863203784548925E-16</v>
      </c>
    </row>
    <row r="195" spans="1:20" x14ac:dyDescent="0.25">
      <c r="A195" s="126" t="str">
        <f>'АЗК S-m'!A195</f>
        <v>АЗК 34 МАЗ</v>
      </c>
      <c r="B195" t="str">
        <f>'АЗК CL-m'!A196</f>
        <v>АЗК 34 МАЗ</v>
      </c>
      <c r="C195" s="142">
        <f>('АЗК CL-m'!B196-'АЗК S-m'!B195)/'АЗК CL-m'!B196</f>
        <v>6.5293598020601455E-6</v>
      </c>
      <c r="D195" s="142">
        <f>('АЗК CL-m'!C196-'АЗК S-m'!C195)/'АЗК CL-m'!C196</f>
        <v>1.3313475412202281E-4</v>
      </c>
      <c r="E195" s="142">
        <f>('АЗК CL-m'!D196-'АЗК S-m'!D195)/'АЗК CL-m'!D196</f>
        <v>6.8649200668830741E-6</v>
      </c>
      <c r="F195" s="142">
        <f>('АЗК CL-m'!E196-'АЗК S-m'!E195)/'АЗК CL-m'!E196</f>
        <v>9.1097134320579496E-6</v>
      </c>
      <c r="G195" s="142">
        <f>('АЗК CL-m'!F196-'АЗК S-m'!F195)/'АЗК CL-m'!F196</f>
        <v>6.8722253389757361E-5</v>
      </c>
      <c r="H195" s="142">
        <f>('АЗК CL-m'!G196-'АЗК S-m'!G195)/'АЗК CL-m'!G196</f>
        <v>3.1935888677186803E-5</v>
      </c>
      <c r="I195" s="142">
        <f>('АЗК CL-m'!H196-'АЗК S-m'!H195)/'АЗК CL-m'!H196</f>
        <v>3.2225316941148162E-5</v>
      </c>
      <c r="J195" s="142">
        <f>('АЗК CL-m'!I196-'АЗК S-m'!I195)/'АЗК CL-m'!I196</f>
        <v>7.0217589755869488E-5</v>
      </c>
      <c r="K195" s="142">
        <f>('АЗК CL-m'!J196-'АЗК S-m'!J195)/'АЗК CL-m'!J196</f>
        <v>3.0536723373724101E-5</v>
      </c>
      <c r="L195" s="142">
        <f>('АЗК CL-m'!K196-'АЗК S-m'!K195)/'АЗК CL-m'!K196</f>
        <v>5.5951642200290232E-6</v>
      </c>
      <c r="M195" s="142">
        <f>('АЗК CL-m'!L196-'АЗК S-m'!L195)/'АЗК CL-m'!L196</f>
        <v>1.7820412441051471E-5</v>
      </c>
      <c r="N195" s="142">
        <f>('АЗК CL-m'!M196-'АЗК S-m'!M195)/'АЗК CL-m'!M196</f>
        <v>5.7665608064132923E-6</v>
      </c>
      <c r="O195" s="142">
        <f>('АЗК CL-m'!N196-'АЗК S-m'!N195)/'АЗК CL-m'!N196</f>
        <v>6.4042840048908235E-6</v>
      </c>
      <c r="P195" s="142">
        <f>('АЗК CL-m'!O196-'АЗК S-m'!O195)/'АЗК CL-m'!O196</f>
        <v>1.9086725142389819E-5</v>
      </c>
      <c r="Q195" s="142">
        <f>('АЗК CL-m'!P196-'АЗК S-m'!P195)/'АЗК CL-m'!P196</f>
        <v>6.0123301837763573E-6</v>
      </c>
      <c r="R195" s="142">
        <f>('АЗК CL-m'!Q196-'АЗК S-m'!Q195)/'АЗК CL-m'!Q196</f>
        <v>1.341071063030651E-4</v>
      </c>
      <c r="S195" s="142">
        <f>('АЗК CL-m'!R196-'АЗК S-m'!R195)/'АЗК CL-m'!R196</f>
        <v>4.5207071378687611E-5</v>
      </c>
      <c r="T195" s="142">
        <f>('АЗК CL-m'!S196-'АЗК S-m'!S195)/'АЗК CL-m'!S196</f>
        <v>3.5501489837584927E-5</v>
      </c>
    </row>
    <row r="196" spans="1:20" x14ac:dyDescent="0.25">
      <c r="A196" s="126" t="str">
        <f>'АЗК S-m'!A196</f>
        <v>АЗК 34 МИНСК ОНП</v>
      </c>
      <c r="B196" t="str">
        <f>'АЗК CL-m'!A197</f>
        <v>АЗК 34 МинскОНП</v>
      </c>
      <c r="C196" s="142">
        <f>('АЗК CL-m'!B197-'АЗК S-m'!B196)/'АЗК CL-m'!B197</f>
        <v>1.2735641700413592E-15</v>
      </c>
      <c r="D196" s="142">
        <f>('АЗК CL-m'!C197-'АЗК S-m'!C196)/'АЗК CL-m'!C197</f>
        <v>0</v>
      </c>
      <c r="E196" s="142">
        <f>('АЗК CL-m'!D197-'АЗК S-m'!D196)/'АЗК CL-m'!D197</f>
        <v>1.1538881819991308E-4</v>
      </c>
      <c r="F196" s="142">
        <f>('АЗК CL-m'!E197-'АЗК S-m'!E196)/'АЗК CL-m'!E197</f>
        <v>5.6083453524358217E-5</v>
      </c>
      <c r="G196" s="142">
        <f>('АЗК CL-m'!F197-'АЗК S-m'!F196)/'АЗК CL-m'!F197</f>
        <v>-1.5211439002085325E-4</v>
      </c>
      <c r="H196" s="142">
        <f>('АЗК CL-m'!G197-'АЗК S-m'!G196)/'АЗК CL-m'!G197</f>
        <v>8.0418611037896663E-4</v>
      </c>
      <c r="I196" s="142">
        <f>('АЗК CL-m'!H197-'АЗК S-m'!H196)/'АЗК CL-m'!H197</f>
        <v>-1.7131717121429525E-4</v>
      </c>
      <c r="J196" s="142">
        <f>('АЗК CL-m'!I197-'АЗК S-m'!I196)/'АЗК CL-m'!I197</f>
        <v>-1.6448932828192088E-4</v>
      </c>
      <c r="K196" s="142">
        <f>('АЗК CL-m'!J197-'АЗК S-m'!J196)/'АЗК CL-m'!J197</f>
        <v>-2.48102598164709E-4</v>
      </c>
      <c r="L196" s="142">
        <f>('АЗК CL-m'!K197-'АЗК S-m'!K196)/'АЗК CL-m'!K197</f>
        <v>-1.0147204480680789E-4</v>
      </c>
      <c r="M196" s="142">
        <f>('АЗК CL-m'!L197-'АЗК S-m'!L196)/'АЗК CL-m'!L197</f>
        <v>0</v>
      </c>
      <c r="N196" s="142">
        <f>('АЗК CL-m'!M197-'АЗК S-m'!M196)/'АЗК CL-m'!M197</f>
        <v>4.9249051584271698E-16</v>
      </c>
      <c r="O196" s="142">
        <f>('АЗК CL-m'!N197-'АЗК S-m'!N196)/'АЗК CL-m'!N197</f>
        <v>5.3678923977101392E-16</v>
      </c>
      <c r="P196" s="142">
        <f>('АЗК CL-m'!O197-'АЗК S-m'!O196)/'АЗК CL-m'!O197</f>
        <v>0</v>
      </c>
      <c r="Q196" s="142">
        <f>('АЗК CL-m'!P197-'АЗК S-m'!P196)/'АЗК CL-m'!P197</f>
        <v>0</v>
      </c>
      <c r="R196" s="142">
        <f>('АЗК CL-m'!Q197-'АЗК S-m'!Q196)/'АЗК CL-m'!Q197</f>
        <v>0</v>
      </c>
      <c r="S196" s="142">
        <f>('АЗК CL-m'!R197-'АЗК S-m'!R196)/'АЗК CL-m'!R197</f>
        <v>-1.3805890559365135E-4</v>
      </c>
      <c r="T196" s="142">
        <f>('АЗК CL-m'!S197-'АЗК S-m'!S196)/'АЗК CL-m'!S197</f>
        <v>-6.1830765626844149E-6</v>
      </c>
    </row>
    <row r="197" spans="1:20" x14ac:dyDescent="0.25">
      <c r="A197" s="126" t="str">
        <f>'АЗК S-m'!A197</f>
        <v>АЗК 34 МОГИЛЕВ ОНП</v>
      </c>
      <c r="B197" t="str">
        <f>'АЗК CL-m'!A198</f>
        <v>АЗК 34 МогилевОНП</v>
      </c>
      <c r="C197" s="142">
        <f>('АЗК CL-m'!B198-'АЗК S-m'!B197)/'АЗК CL-m'!B198</f>
        <v>0</v>
      </c>
      <c r="D197" s="142">
        <f>('АЗК CL-m'!C198-'АЗК S-m'!C197)/'АЗК CL-m'!C198</f>
        <v>0</v>
      </c>
      <c r="E197" s="142">
        <f>('АЗК CL-m'!D198-'АЗК S-m'!D197)/'АЗК CL-m'!D198</f>
        <v>0</v>
      </c>
      <c r="F197" s="142">
        <f>('АЗК CL-m'!E198-'АЗК S-m'!E197)/'АЗК CL-m'!E198</f>
        <v>-2.4236428296968659E-4</v>
      </c>
      <c r="G197" s="142">
        <f>('АЗК CL-m'!F198-'АЗК S-m'!F197)/'АЗК CL-m'!F198</f>
        <v>-2.3583309337316081E-4</v>
      </c>
      <c r="H197" s="142">
        <f>('АЗК CL-m'!G198-'АЗК S-m'!G197)/'АЗК CL-m'!G198</f>
        <v>-1.6986044244942303E-16</v>
      </c>
      <c r="I197" s="142">
        <f>('АЗК CL-m'!H198-'АЗК S-m'!H197)/'АЗК CL-m'!H198</f>
        <v>-1.6530040363620812E-16</v>
      </c>
      <c r="J197" s="142">
        <f>('АЗК CL-m'!I198-'АЗК S-m'!I197)/'АЗК CL-m'!I198</f>
        <v>0</v>
      </c>
      <c r="K197" s="142">
        <f>('АЗК CL-m'!J198-'АЗК S-m'!J197)/'АЗК CL-m'!J198</f>
        <v>6.3892972624989672E-16</v>
      </c>
      <c r="L197" s="142">
        <f>('АЗК CL-m'!K198-'АЗК S-m'!K197)/'АЗК CL-m'!K198</f>
        <v>-2.9025200259369188E-4</v>
      </c>
      <c r="M197" s="142">
        <f>('АЗК CL-m'!L198-'АЗК S-m'!L197)/'АЗК CL-m'!L198</f>
        <v>-2.0778883999356365E-4</v>
      </c>
      <c r="N197" s="142">
        <f>('АЗК CL-m'!M198-'АЗК S-m'!M197)/'АЗК CL-m'!M198</f>
        <v>3.1580876505437699E-16</v>
      </c>
      <c r="O197" s="142">
        <f>('АЗК CL-m'!N198-'АЗК S-m'!N197)/'АЗК CL-m'!N198</f>
        <v>0</v>
      </c>
      <c r="P197" s="142">
        <f>('АЗК CL-m'!O198-'АЗК S-m'!O197)/'АЗК CL-m'!O198</f>
        <v>-5.2977645528088095E-4</v>
      </c>
      <c r="Q197" s="142">
        <f>('АЗК CL-m'!P198-'АЗК S-m'!P197)/'АЗК CL-m'!P198</f>
        <v>-2.248545444062329E-4</v>
      </c>
      <c r="R197" s="142">
        <f>('АЗК CL-m'!Q198-'АЗК S-m'!Q197)/'АЗК CL-m'!Q198</f>
        <v>-1.7810377161126416E-16</v>
      </c>
      <c r="S197" s="142">
        <f>('АЗК CL-m'!R198-'АЗК S-m'!R197)/'АЗК CL-m'!R198</f>
        <v>-1.0747397935526894E-4</v>
      </c>
      <c r="T197" s="142">
        <f>('АЗК CL-m'!S198-'АЗК S-m'!S197)/'АЗК CL-m'!S198</f>
        <v>-1.1043724244827363E-4</v>
      </c>
    </row>
    <row r="198" spans="1:20" x14ac:dyDescent="0.25">
      <c r="A198" s="126" t="str">
        <f>'АЗК S-m'!A198</f>
        <v>АЗК 35 БРЕСТ ОНП</v>
      </c>
      <c r="B198" t="str">
        <f>'АЗК CL-m'!A199</f>
        <v>АЗК 35 БрестОНП</v>
      </c>
      <c r="C198" s="142">
        <f>('АЗК CL-m'!B199-'АЗК S-m'!B198)/'АЗК CL-m'!B199</f>
        <v>-4.3781982993182177E-4</v>
      </c>
      <c r="D198" s="142">
        <f>('АЗК CL-m'!C199-'АЗК S-m'!C198)/'АЗК CL-m'!C199</f>
        <v>-1.8460413261773726E-4</v>
      </c>
      <c r="E198" s="142">
        <f>('АЗК CL-m'!D199-'АЗК S-m'!D198)/'АЗК CL-m'!D199</f>
        <v>-1.6178415720770347E-4</v>
      </c>
      <c r="F198" s="142">
        <f>('АЗК CL-m'!E199-'АЗК S-m'!E198)/'АЗК CL-m'!E199</f>
        <v>-2.2555049554266699E-5</v>
      </c>
      <c r="G198" s="142">
        <f>('АЗК CL-m'!F199-'АЗК S-m'!F198)/'АЗК CL-m'!F199</f>
        <v>-1.1938107359928389E-4</v>
      </c>
      <c r="H198" s="142">
        <f>('АЗК CL-m'!G199-'АЗК S-m'!G198)/'АЗК CL-m'!G199</f>
        <v>-3.373723551692149E-4</v>
      </c>
      <c r="I198" s="142">
        <f>('АЗК CL-m'!H199-'АЗК S-m'!H198)/'АЗК CL-m'!H199</f>
        <v>-1.3083770442636722E-4</v>
      </c>
      <c r="J198" s="142">
        <f>('АЗК CL-m'!I199-'АЗК S-m'!I198)/'АЗК CL-m'!I199</f>
        <v>-1.9920173243019712E-4</v>
      </c>
      <c r="K198" s="142">
        <f>('АЗК CL-m'!J199-'АЗК S-m'!J198)/'АЗК CL-m'!J199</f>
        <v>-1.7604464408082251E-5</v>
      </c>
      <c r="L198" s="142">
        <f>('АЗК CL-m'!K199-'АЗК S-m'!K198)/'АЗК CL-m'!K199</f>
        <v>-4.2411629709198513E-5</v>
      </c>
      <c r="M198" s="142">
        <f>('АЗК CL-m'!L199-'АЗК S-m'!L198)/'АЗК CL-m'!L199</f>
        <v>-3.2457505943307836E-5</v>
      </c>
      <c r="N198" s="142">
        <f>('АЗК CL-m'!M199-'АЗК S-m'!M198)/'АЗК CL-m'!M199</f>
        <v>-2.1209842070463522E-4</v>
      </c>
      <c r="O198" s="142">
        <f>('АЗК CL-m'!N199-'АЗК S-m'!N198)/'АЗК CL-m'!N199</f>
        <v>-9.1266228938013204E-5</v>
      </c>
      <c r="P198" s="142">
        <f>('АЗК CL-m'!O199-'АЗК S-m'!O198)/'АЗК CL-m'!O199</f>
        <v>-4.7872335375654885E-5</v>
      </c>
      <c r="Q198" s="142">
        <f>('АЗК CL-m'!P199-'АЗК S-m'!P198)/'АЗК CL-m'!P199</f>
        <v>-8.0711261985837071E-5</v>
      </c>
      <c r="R198" s="142">
        <f>('АЗК CL-m'!Q199-'АЗК S-m'!Q198)/'АЗК CL-m'!Q199</f>
        <v>-8.5677881208177622E-5</v>
      </c>
      <c r="S198" s="142">
        <f>('АЗК CL-m'!R199-'АЗК S-m'!R198)/'АЗК CL-m'!R199</f>
        <v>-1.4021806362648907E-4</v>
      </c>
      <c r="T198" s="142">
        <f>('АЗК CL-m'!S199-'АЗК S-m'!S198)/'АЗК CL-m'!S199</f>
        <v>-1.345342578026393E-4</v>
      </c>
    </row>
    <row r="199" spans="1:20" x14ac:dyDescent="0.25">
      <c r="A199" s="126" t="str">
        <f>'АЗК S-m'!A199</f>
        <v>АЗК 35 ВИТЕБСК ОНП</v>
      </c>
      <c r="B199" t="str">
        <f>'АЗК CL-m'!A200</f>
        <v>АЗК 35 ВитебскОНП</v>
      </c>
      <c r="C199" s="142">
        <f>('АЗК CL-m'!B200-'АЗК S-m'!B199)/'АЗК CL-m'!B200</f>
        <v>-2.9762739624467142E-4</v>
      </c>
      <c r="D199" s="142">
        <f>('АЗК CL-m'!C200-'АЗК S-m'!C199)/'АЗК CL-m'!C200</f>
        <v>-3.0636689380963479E-4</v>
      </c>
      <c r="E199" s="142">
        <f>('АЗК CL-m'!D200-'АЗК S-m'!D199)/'АЗК CL-m'!D200</f>
        <v>0</v>
      </c>
      <c r="F199" s="142">
        <f>('АЗК CL-m'!E200-'АЗК S-m'!E199)/'АЗК CL-m'!E200</f>
        <v>1.9572062081798041E-3</v>
      </c>
      <c r="G199" s="142">
        <f>('АЗК CL-m'!F200-'АЗК S-m'!F199)/'АЗК CL-m'!F200</f>
        <v>5.6202346213285041E-16</v>
      </c>
      <c r="H199" s="142">
        <f>('АЗК CL-m'!G200-'АЗК S-m'!G199)/'АЗК CL-m'!G200</f>
        <v>-1.3127954364079922E-4</v>
      </c>
      <c r="I199" s="142">
        <f>('АЗК CL-m'!H200-'АЗК S-m'!H199)/'АЗК CL-m'!H200</f>
        <v>0</v>
      </c>
      <c r="J199" s="142">
        <f>('АЗК CL-m'!I200-'АЗК S-m'!I199)/'АЗК CL-m'!I200</f>
        <v>0</v>
      </c>
      <c r="K199" s="142">
        <f>('АЗК CL-m'!J200-'АЗК S-m'!J199)/'АЗК CL-m'!J200</f>
        <v>0</v>
      </c>
      <c r="L199" s="142">
        <f>('АЗК CL-m'!K200-'АЗК S-m'!K199)/'АЗК CL-m'!K200</f>
        <v>-8.6150981649247741E-16</v>
      </c>
      <c r="M199" s="142">
        <f>('АЗК CL-m'!L200-'АЗК S-m'!L199)/'АЗК CL-m'!L200</f>
        <v>0</v>
      </c>
      <c r="N199" s="142">
        <f>('АЗК CL-m'!M200-'АЗК S-m'!M199)/'АЗК CL-m'!M200</f>
        <v>0</v>
      </c>
      <c r="O199" s="142">
        <f>('АЗК CL-m'!N200-'АЗК S-m'!N199)/'АЗК CL-m'!N200</f>
        <v>1.8311900434840816E-5</v>
      </c>
      <c r="P199" s="142">
        <f>('АЗК CL-m'!O200-'АЗК S-m'!O199)/'АЗК CL-m'!O200</f>
        <v>0</v>
      </c>
      <c r="Q199" s="142">
        <f>('АЗК CL-m'!P200-'АЗК S-m'!P199)/'АЗК CL-m'!P200</f>
        <v>0</v>
      </c>
      <c r="R199" s="142">
        <f>('АЗК CL-m'!Q200-'АЗК S-m'!Q199)/'АЗК CL-m'!Q200</f>
        <v>8.8336979911016542E-16</v>
      </c>
      <c r="S199" s="142">
        <f>('АЗК CL-m'!R200-'АЗК S-m'!R199)/'АЗК CL-m'!R200</f>
        <v>-8.0917171421074435E-16</v>
      </c>
      <c r="T199" s="142">
        <f>('АЗК CL-m'!S200-'АЗК S-m'!S199)/'АЗК CL-m'!S200</f>
        <v>8.7289185909705854E-5</v>
      </c>
    </row>
    <row r="200" spans="1:20" x14ac:dyDescent="0.25">
      <c r="A200" s="126" t="str">
        <f>'АЗК S-m'!A200</f>
        <v>АЗК 35 ГОМЕЛЬ ОНП</v>
      </c>
      <c r="B200" t="str">
        <f>'АЗК CL-m'!A201</f>
        <v>АЗК 35 ГомельОНП</v>
      </c>
      <c r="C200" s="142">
        <f>('АЗК CL-m'!B201-'АЗК S-m'!B200)/'АЗК CL-m'!B201</f>
        <v>-2.612962923565552E-4</v>
      </c>
      <c r="D200" s="142">
        <f>('АЗК CL-m'!C201-'АЗК S-m'!C200)/'АЗК CL-m'!C201</f>
        <v>-3.0206448489331593E-4</v>
      </c>
      <c r="E200" s="142">
        <f>('АЗК CL-m'!D201-'АЗК S-m'!D200)/'АЗК CL-m'!D201</f>
        <v>-1.7899581831286025E-4</v>
      </c>
      <c r="F200" s="142">
        <f>('АЗК CL-m'!E201-'АЗК S-m'!E200)/'АЗК CL-m'!E201</f>
        <v>-2.4298804012866488E-4</v>
      </c>
      <c r="G200" s="142">
        <f>('АЗК CL-m'!F201-'АЗК S-m'!F200)/'АЗК CL-m'!F201</f>
        <v>-2.3882429981524951E-4</v>
      </c>
      <c r="H200" s="142">
        <f>('АЗК CL-m'!G201-'АЗК S-m'!G200)/'АЗК CL-m'!G201</f>
        <v>-3.4668977206710991E-4</v>
      </c>
      <c r="I200" s="142">
        <f>('АЗК CL-m'!H201-'АЗК S-m'!H200)/'АЗК CL-m'!H201</f>
        <v>-2.9381655422524829E-4</v>
      </c>
      <c r="J200" s="142">
        <f>('АЗК CL-m'!I201-'АЗК S-m'!I200)/'АЗК CL-m'!I201</f>
        <v>-2.1318688815432052E-4</v>
      </c>
      <c r="K200" s="142">
        <f>('АЗК CL-m'!J201-'АЗК S-m'!J200)/'АЗК CL-m'!J201</f>
        <v>0</v>
      </c>
      <c r="L200" s="142">
        <f>('АЗК CL-m'!K201-'АЗК S-m'!K200)/'АЗК CL-m'!K201</f>
        <v>-2.2255455662271564E-4</v>
      </c>
      <c r="M200" s="142">
        <f>('АЗК CL-m'!L201-'АЗК S-m'!L200)/'АЗК CL-m'!L201</f>
        <v>-8.4800126220276758E-5</v>
      </c>
      <c r="N200" s="142">
        <f>('АЗК CL-m'!M201-'АЗК S-m'!M200)/'АЗК CL-m'!M201</f>
        <v>-3.7566574426638985E-5</v>
      </c>
      <c r="O200" s="142">
        <f>('АЗК CL-m'!N201-'АЗК S-m'!N200)/'АЗК CL-m'!N201</f>
        <v>-1.5491474640419063E-4</v>
      </c>
      <c r="P200" s="142">
        <f>('АЗК CL-m'!O201-'АЗК S-m'!O200)/'АЗК CL-m'!O201</f>
        <v>-8.7597671403615032E-5</v>
      </c>
      <c r="Q200" s="142">
        <f>('АЗК CL-m'!P201-'АЗК S-m'!P200)/'АЗК CL-m'!P201</f>
        <v>-1.3459550812513715E-4</v>
      </c>
      <c r="R200" s="142">
        <f>('АЗК CL-m'!Q201-'АЗК S-m'!Q200)/'АЗК CL-m'!Q201</f>
        <v>-1.8049329243558965E-16</v>
      </c>
      <c r="S200" s="142">
        <f>('АЗК CL-m'!R201-'АЗК S-m'!R200)/'АЗК CL-m'!R201</f>
        <v>-3.3247559063956196E-5</v>
      </c>
      <c r="T200" s="142">
        <f>('АЗК CL-m'!S201-'АЗК S-m'!S200)/'АЗК CL-m'!S201</f>
        <v>-1.3311905650595181E-4</v>
      </c>
    </row>
    <row r="201" spans="1:20" x14ac:dyDescent="0.25">
      <c r="A201" s="126" t="str">
        <f>'АЗК S-m'!A201</f>
        <v>АЗК 35 ГРОДНО ОНП</v>
      </c>
      <c r="B201" t="str">
        <f>'АЗК CL-m'!A202</f>
        <v>АЗК 35 ГродноОНП</v>
      </c>
      <c r="C201" s="142">
        <f>('АЗК CL-m'!B202-'АЗК S-m'!B201)/'АЗК CL-m'!B202</f>
        <v>-4.086064085865181E-16</v>
      </c>
      <c r="D201" s="142">
        <f>('АЗК CL-m'!C202-'АЗК S-m'!C201)/'АЗК CL-m'!C202</f>
        <v>-3.5363399757633068E-16</v>
      </c>
      <c r="E201" s="142">
        <f>('АЗК CL-m'!D202-'АЗК S-m'!D201)/'АЗК CL-m'!D202</f>
        <v>-1.5796571312476557E-16</v>
      </c>
      <c r="F201" s="142">
        <f>('АЗК CL-m'!E202-'АЗК S-m'!E201)/'АЗК CL-m'!E202</f>
        <v>0</v>
      </c>
      <c r="G201" s="142" t="e">
        <f>('АЗК CL-m'!F202-'АЗК S-m'!F201)/'АЗК CL-m'!F202</f>
        <v>#VALUE!</v>
      </c>
      <c r="H201" s="142" t="e">
        <f>('АЗК CL-m'!G202-'АЗК S-m'!G201)/'АЗК CL-m'!G202</f>
        <v>#VALUE!</v>
      </c>
      <c r="I201" s="142" t="e">
        <f>('АЗК CL-m'!H202-'АЗК S-m'!H201)/'АЗК CL-m'!H202</f>
        <v>#VALUE!</v>
      </c>
      <c r="J201" s="142" t="e">
        <f>('АЗК CL-m'!I202-'АЗК S-m'!I201)/'АЗК CL-m'!I202</f>
        <v>#VALUE!</v>
      </c>
      <c r="K201" s="142">
        <f>('АЗК CL-m'!J202-'АЗК S-m'!J201)/'АЗК CL-m'!J202</f>
        <v>3.7858473805427977E-16</v>
      </c>
      <c r="L201" s="142">
        <f>('АЗК CL-m'!K202-'АЗК S-m'!K201)/'АЗК CL-m'!K202</f>
        <v>4.0746472030038971E-16</v>
      </c>
      <c r="M201" s="142">
        <f>('АЗК CL-m'!L202-'АЗК S-m'!L201)/'АЗК CL-m'!L202</f>
        <v>-5.2072580560053767E-16</v>
      </c>
      <c r="N201" s="142">
        <f>('АЗК CL-m'!M202-'АЗК S-m'!M201)/'АЗК CL-m'!M202</f>
        <v>3.1953971319358107E-16</v>
      </c>
      <c r="O201" s="142">
        <f>('АЗК CL-m'!N202-'АЗК S-m'!N201)/'АЗК CL-m'!N202</f>
        <v>6.2081019907538509E-16</v>
      </c>
      <c r="P201" s="142">
        <f>('АЗК CL-m'!O202-'АЗК S-m'!O201)/'АЗК CL-m'!O202</f>
        <v>-2.7887489705728652E-16</v>
      </c>
      <c r="Q201" s="142">
        <f>('АЗК CL-m'!P202-'АЗК S-m'!P201)/'АЗК CL-m'!P202</f>
        <v>4.2032881355686302E-16</v>
      </c>
      <c r="R201" s="142">
        <f>('АЗК CL-m'!Q202-'АЗК S-m'!Q201)/'АЗК CL-m'!Q202</f>
        <v>0</v>
      </c>
      <c r="S201" s="142">
        <f>('АЗК CL-m'!R202-'АЗК S-m'!R201)/'АЗК CL-m'!R202</f>
        <v>0</v>
      </c>
      <c r="T201" s="142">
        <f>('АЗК CL-m'!S202-'АЗК S-m'!S201)/'АЗК CL-m'!S202</f>
        <v>0</v>
      </c>
    </row>
    <row r="202" spans="1:20" x14ac:dyDescent="0.25">
      <c r="A202" s="126" t="str">
        <f>'АЗК S-m'!A202</f>
        <v>АЗК 35 МАЗ</v>
      </c>
      <c r="B202" t="str">
        <f>'АЗК CL-m'!A203</f>
        <v>АЗК 35 МАЗ</v>
      </c>
      <c r="C202" s="142">
        <f>('АЗК CL-m'!B203-'АЗК S-m'!B202)/'АЗК CL-m'!B203</f>
        <v>3.1662447462746314E-4</v>
      </c>
      <c r="D202" s="142">
        <f>('АЗК CL-m'!C203-'АЗК S-m'!C202)/'АЗК CL-m'!C203</f>
        <v>3.8278361710775897E-4</v>
      </c>
      <c r="E202" s="142">
        <f>('АЗК CL-m'!D203-'АЗК S-m'!D202)/'АЗК CL-m'!D203</f>
        <v>4.1434176047167389E-6</v>
      </c>
      <c r="F202" s="142">
        <f>('АЗК CL-m'!E203-'АЗК S-m'!E202)/'АЗК CL-m'!E203</f>
        <v>6.5950811068274395E-4</v>
      </c>
      <c r="G202" s="142">
        <f>('АЗК CL-m'!F203-'АЗК S-m'!F202)/'АЗК CL-m'!F203</f>
        <v>3.8020045553623273E-4</v>
      </c>
      <c r="H202" s="142">
        <f>('АЗК CL-m'!G203-'АЗК S-m'!G202)/'АЗК CL-m'!G203</f>
        <v>1.4978149335591852E-4</v>
      </c>
      <c r="I202" s="142">
        <f>('АЗК CL-m'!H203-'АЗК S-m'!H202)/'АЗК CL-m'!H203</f>
        <v>5.1453016297025128E-5</v>
      </c>
      <c r="J202" s="142">
        <f>('АЗК CL-m'!I203-'АЗК S-m'!I202)/'АЗК CL-m'!I203</f>
        <v>3.8451259517497158E-4</v>
      </c>
      <c r="K202" s="142">
        <f>('АЗК CL-m'!J203-'АЗК S-m'!J202)/'АЗК CL-m'!J203</f>
        <v>3.7225471579232784E-4</v>
      </c>
      <c r="L202" s="142">
        <f>('АЗК CL-m'!K203-'АЗК S-m'!K202)/'АЗК CL-m'!K203</f>
        <v>1.8905401044063176E-3</v>
      </c>
      <c r="M202" s="142">
        <f>('АЗК CL-m'!L203-'АЗК S-m'!L202)/'АЗК CL-m'!L203</f>
        <v>9.7357523710202612E-6</v>
      </c>
      <c r="N202" s="142">
        <f>('АЗК CL-m'!M203-'АЗК S-m'!M202)/'АЗК CL-m'!M203</f>
        <v>1.6894696560088358E-5</v>
      </c>
      <c r="O202" s="142">
        <f>('АЗК CL-m'!N203-'АЗК S-m'!N202)/'АЗК CL-m'!N203</f>
        <v>4.7282407008930723E-6</v>
      </c>
      <c r="P202" s="142">
        <f>('АЗК CL-m'!O203-'АЗК S-m'!O202)/'АЗК CL-m'!O203</f>
        <v>1.3670182736395566E-5</v>
      </c>
      <c r="Q202" s="142">
        <f>('АЗК CL-m'!P203-'АЗК S-m'!P202)/'АЗК CL-m'!P203</f>
        <v>4.3353806228992502E-6</v>
      </c>
      <c r="R202" s="142">
        <f>('АЗК CL-m'!Q203-'АЗК S-m'!Q202)/'АЗК CL-m'!Q203</f>
        <v>2.3354290305603254E-5</v>
      </c>
      <c r="S202" s="142">
        <f>('АЗК CL-m'!R203-'АЗК S-m'!R202)/'АЗК CL-m'!R203</f>
        <v>8.4390891899072755E-5</v>
      </c>
      <c r="T202" s="142">
        <f>('АЗК CL-m'!S203-'АЗК S-m'!S202)/'АЗК CL-m'!S203</f>
        <v>3.1366277224529905E-4</v>
      </c>
    </row>
    <row r="203" spans="1:20" x14ac:dyDescent="0.25">
      <c r="A203" s="126" t="str">
        <f>'АЗК S-m'!A203</f>
        <v>АЗК 35 МИНСК ОНП</v>
      </c>
      <c r="B203" t="str">
        <f>'АЗК CL-m'!A204</f>
        <v>АЗК 35 МинскОНП</v>
      </c>
      <c r="C203" s="142">
        <f>('АЗК CL-m'!B204-'АЗК S-m'!B203)/'АЗК CL-m'!B204</f>
        <v>5.4655529696368097E-4</v>
      </c>
      <c r="D203" s="142">
        <f>('АЗК CL-m'!C204-'АЗК S-m'!C203)/'АЗК CL-m'!C204</f>
        <v>3.1762733045135553E-4</v>
      </c>
      <c r="E203" s="142">
        <f>('АЗК CL-m'!D204-'АЗК S-m'!D203)/'АЗК CL-m'!D204</f>
        <v>4.6724355561785527E-4</v>
      </c>
      <c r="F203" s="142">
        <f>('АЗК CL-m'!E204-'АЗК S-m'!E203)/'АЗК CL-m'!E204</f>
        <v>2.6867964988181727E-4</v>
      </c>
      <c r="G203" s="142">
        <f>('АЗК CL-m'!F204-'АЗК S-m'!F203)/'АЗК CL-m'!F204</f>
        <v>6.512327854211814E-4</v>
      </c>
      <c r="H203" s="142">
        <f>('АЗК CL-m'!G204-'АЗК S-m'!G203)/'АЗК CL-m'!G204</f>
        <v>6.6098037959400199E-4</v>
      </c>
      <c r="I203" s="142">
        <f>('АЗК CL-m'!H204-'АЗК S-m'!H203)/'АЗК CL-m'!H204</f>
        <v>7.9671091353498546E-4</v>
      </c>
      <c r="J203" s="142">
        <f>('АЗК CL-m'!I204-'АЗК S-m'!I203)/'АЗК CL-m'!I204</f>
        <v>2.6938927954745259E-3</v>
      </c>
      <c r="K203" s="142">
        <f>('АЗК CL-m'!J204-'АЗК S-m'!J203)/'АЗК CL-m'!J204</f>
        <v>6.9500390329093123E-4</v>
      </c>
      <c r="L203" s="142">
        <f>('АЗК CL-m'!K204-'АЗК S-m'!K203)/'АЗК CL-m'!K204</f>
        <v>6.5560378066286729E-4</v>
      </c>
      <c r="M203" s="142">
        <f>('АЗК CL-m'!L204-'АЗК S-m'!L203)/'АЗК CL-m'!L204</f>
        <v>4.1211870074931372E-4</v>
      </c>
      <c r="N203" s="142">
        <f>('АЗК CL-m'!M204-'АЗК S-m'!M203)/'АЗК CL-m'!M204</f>
        <v>4.3539104977712196E-4</v>
      </c>
      <c r="O203" s="142">
        <f>('АЗК CL-m'!N204-'АЗК S-m'!N203)/'АЗК CL-m'!N204</f>
        <v>1.8064898651211586E-4</v>
      </c>
      <c r="P203" s="142">
        <f>('АЗК CL-m'!O204-'АЗК S-m'!O203)/'АЗК CL-m'!O204</f>
        <v>2.2694278021667005E-4</v>
      </c>
      <c r="Q203" s="142">
        <f>('АЗК CL-m'!P204-'АЗК S-m'!P203)/'АЗК CL-m'!P204</f>
        <v>4.883163393836012E-5</v>
      </c>
      <c r="R203" s="142">
        <f>('АЗК CL-m'!Q204-'АЗК S-m'!Q203)/'АЗК CL-m'!Q204</f>
        <v>1.3637256264609419E-4</v>
      </c>
      <c r="S203" s="142">
        <f>('АЗК CL-m'!R204-'АЗК S-m'!R203)/'АЗК CL-m'!R204</f>
        <v>2.3554949382191089E-5</v>
      </c>
      <c r="T203" s="142">
        <f>('АЗК CL-m'!S204-'АЗК S-m'!S203)/'АЗК CL-m'!S204</f>
        <v>5.7091917348004687E-4</v>
      </c>
    </row>
    <row r="204" spans="1:20" x14ac:dyDescent="0.25">
      <c r="A204" s="126" t="str">
        <f>'АЗК S-m'!A204</f>
        <v>АЗК 35 МОГИЛЕВ ОНП</v>
      </c>
      <c r="B204" t="str">
        <f>'АЗК CL-m'!A205</f>
        <v>АЗК 35 МогилевОНП</v>
      </c>
      <c r="C204" s="142">
        <f>('АЗК CL-m'!B205-'АЗК S-m'!B204)/'АЗК CL-m'!B205</f>
        <v>-3.7153830792229745E-4</v>
      </c>
      <c r="D204" s="142">
        <f>('АЗК CL-m'!C205-'АЗК S-m'!C204)/'АЗК CL-m'!C205</f>
        <v>-3.9298223551825458E-4</v>
      </c>
      <c r="E204" s="142">
        <f>('АЗК CL-m'!D205-'АЗК S-m'!D204)/'АЗК CL-m'!D205</f>
        <v>-4.3514224957096336E-4</v>
      </c>
      <c r="F204" s="142">
        <f>('АЗК CL-m'!E205-'АЗК S-m'!E204)/'АЗК CL-m'!E205</f>
        <v>-2.1680541519827801E-3</v>
      </c>
      <c r="G204" s="142">
        <f>('АЗК CL-m'!F205-'АЗК S-m'!F204)/'АЗК CL-m'!F205</f>
        <v>-1.7920826563648305E-3</v>
      </c>
      <c r="H204" s="142">
        <f>('АЗК CL-m'!G205-'АЗК S-m'!G204)/'АЗК CL-m'!G205</f>
        <v>-2.624804034039616E-4</v>
      </c>
      <c r="I204" s="142">
        <f>('АЗК CL-m'!H205-'АЗК S-m'!H204)/'АЗК CL-m'!H205</f>
        <v>-2.6181910035251183E-4</v>
      </c>
      <c r="J204" s="142">
        <f>('АЗК CL-m'!I205-'АЗК S-m'!I204)/'АЗК CL-m'!I205</f>
        <v>-1.1129041233162555E-4</v>
      </c>
      <c r="K204" s="142">
        <f>('АЗК CL-m'!J205-'АЗК S-m'!J204)/'АЗК CL-m'!J205</f>
        <v>-3.5814211628255849E-4</v>
      </c>
      <c r="L204" s="142">
        <f>('АЗК CL-m'!K205-'АЗК S-m'!K204)/'АЗК CL-m'!K205</f>
        <v>-3.2635595186771878E-4</v>
      </c>
      <c r="M204" s="142">
        <f>('АЗК CL-m'!L205-'АЗК S-m'!L204)/'АЗК CL-m'!L205</f>
        <v>-1.3104983366410856E-4</v>
      </c>
      <c r="N204" s="142">
        <f>('АЗК CL-m'!M205-'АЗК S-m'!M204)/'АЗК CL-m'!M205</f>
        <v>-2.5601991257616461E-4</v>
      </c>
      <c r="O204" s="142">
        <f>('АЗК CL-m'!N205-'АЗК S-m'!N204)/'АЗК CL-m'!N205</f>
        <v>-1.5012866777471632E-4</v>
      </c>
      <c r="P204" s="142">
        <f>('АЗК CL-m'!O205-'АЗК S-m'!O204)/'АЗК CL-m'!O205</f>
        <v>-3.0191899714585908E-4</v>
      </c>
      <c r="Q204" s="142">
        <f>('АЗК CL-m'!P205-'АЗК S-m'!P204)/'АЗК CL-m'!P205</f>
        <v>-2.9841206547082691E-4</v>
      </c>
      <c r="R204" s="142">
        <f>('АЗК CL-m'!Q205-'АЗК S-m'!Q204)/'АЗК CL-m'!Q205</f>
        <v>-2.0683568140955207E-4</v>
      </c>
      <c r="S204" s="142">
        <f>('АЗК CL-m'!R205-'АЗК S-m'!R204)/'АЗК CL-m'!R205</f>
        <v>-4.4228073580255173E-4</v>
      </c>
      <c r="T204" s="142">
        <f>('АЗК CL-m'!S205-'АЗК S-m'!S204)/'АЗК CL-m'!S205</f>
        <v>-4.8551500546436177E-4</v>
      </c>
    </row>
    <row r="205" spans="1:20" x14ac:dyDescent="0.25">
      <c r="A205" s="126" t="str">
        <f>'АЗК S-m'!A205</f>
        <v>АЗК 36 БРЕСТ ОНП</v>
      </c>
      <c r="B205" t="str">
        <f>'АЗК CL-m'!A206</f>
        <v>АЗК 36 БрестОНП</v>
      </c>
      <c r="C205" s="142">
        <f>('АЗК CL-m'!B206-'АЗК S-m'!B205)/'АЗК CL-m'!B206</f>
        <v>-4.9480595124323533E-2</v>
      </c>
      <c r="D205" s="142">
        <f>('АЗК CL-m'!C206-'АЗК S-m'!C205)/'АЗК CL-m'!C206</f>
        <v>-3.5283585117431918E-2</v>
      </c>
      <c r="E205" s="142">
        <f>('АЗК CL-m'!D206-'АЗК S-m'!D205)/'АЗК CL-m'!D206</f>
        <v>-3.1271216079988479E-2</v>
      </c>
      <c r="F205" s="142">
        <f>('АЗК CL-m'!E206-'АЗК S-m'!E205)/'АЗК CL-m'!E206</f>
        <v>-1.5169478076603531E-2</v>
      </c>
      <c r="G205" s="142">
        <f>('АЗК CL-m'!F206-'АЗК S-m'!F205)/'АЗК CL-m'!F206</f>
        <v>-4.233979975551292E-2</v>
      </c>
      <c r="H205" s="142">
        <f>('АЗК CL-m'!G206-'АЗК S-m'!G205)/'АЗК CL-m'!G206</f>
        <v>-3.8644507495354252E-2</v>
      </c>
      <c r="I205" s="142">
        <f>('АЗК CL-m'!H206-'АЗК S-m'!H205)/'АЗК CL-m'!H206</f>
        <v>-2.5872436398414109E-2</v>
      </c>
      <c r="J205" s="142">
        <f>('АЗК CL-m'!I206-'АЗК S-m'!I205)/'АЗК CL-m'!I206</f>
        <v>-4.3591194855408702E-2</v>
      </c>
      <c r="K205" s="142">
        <f>('АЗК CL-m'!J206-'АЗК S-m'!J205)/'АЗК CL-m'!J206</f>
        <v>-1.3521478561388434E-2</v>
      </c>
      <c r="L205" s="142">
        <f>('АЗК CL-m'!K206-'АЗК S-m'!K205)/'АЗК CL-m'!K206</f>
        <v>-4.3232877738862849E-2</v>
      </c>
      <c r="M205" s="142">
        <f>('АЗК CL-m'!L206-'АЗК S-m'!L205)/'АЗК CL-m'!L206</f>
        <v>-4.0476313900205292E-2</v>
      </c>
      <c r="N205" s="142">
        <f>('АЗК CL-m'!M206-'АЗК S-m'!M205)/'АЗК CL-m'!M206</f>
        <v>-1.4668445089181428E-2</v>
      </c>
      <c r="O205" s="142">
        <f>('АЗК CL-m'!N206-'АЗК S-m'!N205)/'АЗК CL-m'!N206</f>
        <v>-6.8334129192669305E-2</v>
      </c>
      <c r="P205" s="142">
        <f>('АЗК CL-m'!O206-'АЗК S-m'!O205)/'АЗК CL-m'!O206</f>
        <v>-2.9342882449152591E-2</v>
      </c>
      <c r="Q205" s="142">
        <f>('АЗК CL-m'!P206-'АЗК S-m'!P205)/'АЗК CL-m'!P206</f>
        <v>-3.0588688303066196E-2</v>
      </c>
      <c r="R205" s="142">
        <f>('АЗК CL-m'!Q206-'АЗК S-m'!Q205)/'АЗК CL-m'!Q206</f>
        <v>-1.190956310850444E-2</v>
      </c>
      <c r="S205" s="142">
        <f>('АЗК CL-m'!R206-'АЗК S-m'!R205)/'АЗК CL-m'!R206</f>
        <v>-6.9532164420391687E-2</v>
      </c>
      <c r="T205" s="142">
        <f>('АЗК CL-m'!S206-'АЗК S-m'!S205)/'АЗК CL-m'!S206</f>
        <v>-2.9927406949797078E-2</v>
      </c>
    </row>
    <row r="206" spans="1:20" x14ac:dyDescent="0.25">
      <c r="A206" s="126" t="str">
        <f>'АЗК S-m'!A206</f>
        <v>АЗК 36 ВИТЕБСК ОНП</v>
      </c>
      <c r="B206" t="str">
        <f>'АЗК CL-m'!A207</f>
        <v>АЗК 36 ВитебскОНП</v>
      </c>
      <c r="C206" s="142">
        <f>('АЗК CL-m'!B207-'АЗК S-m'!B206)/'АЗК CL-m'!B207</f>
        <v>-2.8109163341294083E-3</v>
      </c>
      <c r="D206" s="142">
        <f>('АЗК CL-m'!C207-'АЗК S-m'!C206)/'АЗК CL-m'!C207</f>
        <v>-6.482797249219471E-4</v>
      </c>
      <c r="E206" s="142">
        <f>('АЗК CL-m'!D207-'АЗК S-m'!D206)/'АЗК CL-m'!D207</f>
        <v>-5.6766865861619643E-4</v>
      </c>
      <c r="F206" s="142">
        <f>('АЗК CL-m'!E207-'АЗК S-m'!E206)/'АЗК CL-m'!E207</f>
        <v>0</v>
      </c>
      <c r="G206" s="142">
        <f>('АЗК CL-m'!F207-'АЗК S-m'!F206)/'АЗК CL-m'!F207</f>
        <v>-1.7353624347829107E-3</v>
      </c>
      <c r="H206" s="142">
        <f>('АЗК CL-m'!G207-'АЗК S-m'!G206)/'АЗК CL-m'!G207</f>
        <v>-8.9994946783738085E-4</v>
      </c>
      <c r="I206" s="142">
        <f>('АЗК CL-m'!H207-'АЗК S-m'!H206)/'АЗК CL-m'!H207</f>
        <v>-2.5281520262089704E-3</v>
      </c>
      <c r="J206" s="142">
        <f>('АЗК CL-m'!I207-'АЗК S-m'!I206)/'АЗК CL-m'!I207</f>
        <v>-2.2784804358277379E-3</v>
      </c>
      <c r="K206" s="142">
        <f>('АЗК CL-m'!J207-'АЗК S-m'!J206)/'АЗК CL-m'!J207</f>
        <v>-1.6507493163834394E-3</v>
      </c>
      <c r="L206" s="142">
        <f>('АЗК CL-m'!K207-'АЗК S-m'!K206)/'АЗК CL-m'!K207</f>
        <v>1.9339658948986579E-3</v>
      </c>
      <c r="M206" s="142">
        <f>('АЗК CL-m'!L207-'АЗК S-m'!L206)/'АЗК CL-m'!L207</f>
        <v>5.0055111490797643E-16</v>
      </c>
      <c r="N206" s="142">
        <f>('АЗК CL-m'!M207-'АЗК S-m'!M206)/'АЗК CL-m'!M207</f>
        <v>-8.6382118210473491E-4</v>
      </c>
      <c r="O206" s="142">
        <f>('АЗК CL-m'!N207-'АЗК S-m'!N206)/'АЗК CL-m'!N207</f>
        <v>6.1339405606092005E-16</v>
      </c>
      <c r="P206" s="142">
        <f>('АЗК CL-m'!O207-'АЗК S-m'!O206)/'АЗК CL-m'!O207</f>
        <v>0</v>
      </c>
      <c r="Q206" s="142">
        <f>('АЗК CL-m'!P207-'АЗК S-m'!P206)/'АЗК CL-m'!P207</f>
        <v>-7.4575762194772498E-4</v>
      </c>
      <c r="R206" s="142">
        <f>('АЗК CL-m'!Q207-'АЗК S-m'!Q206)/'АЗК CL-m'!Q207</f>
        <v>0</v>
      </c>
      <c r="S206" s="142">
        <f>('АЗК CL-m'!R207-'АЗК S-m'!R206)/'АЗК CL-m'!R207</f>
        <v>-1.8909128192546732E-3</v>
      </c>
      <c r="T206" s="142">
        <f>('АЗК CL-m'!S207-'АЗК S-m'!S206)/'АЗК CL-m'!S207</f>
        <v>-8.9353784881893009E-4</v>
      </c>
    </row>
    <row r="207" spans="1:20" x14ac:dyDescent="0.25">
      <c r="A207" s="126" t="str">
        <f>'АЗК S-m'!A207</f>
        <v>АЗК 36 ГОМЕЛЬ ОНП</v>
      </c>
      <c r="B207" t="str">
        <f>'АЗК CL-m'!A208</f>
        <v>АЗК 36 ГомельОНП</v>
      </c>
      <c r="C207" s="142">
        <f>('АЗК CL-m'!B208-'АЗК S-m'!B207)/'АЗК CL-m'!B208</f>
        <v>-3.0478721061909844E-4</v>
      </c>
      <c r="D207" s="142">
        <f>('АЗК CL-m'!C208-'АЗК S-m'!C207)/'АЗК CL-m'!C208</f>
        <v>-4.1667411325120162E-4</v>
      </c>
      <c r="E207" s="142">
        <f>('АЗК CL-m'!D208-'АЗК S-m'!D207)/'АЗК CL-m'!D208</f>
        <v>-3.9026702257806325E-4</v>
      </c>
      <c r="F207" s="142">
        <f>('АЗК CL-m'!E208-'АЗК S-m'!E207)/'АЗК CL-m'!E208</f>
        <v>-3.8282103960449697E-4</v>
      </c>
      <c r="G207" s="142">
        <f>('АЗК CL-m'!F208-'АЗК S-m'!F207)/'АЗК CL-m'!F208</f>
        <v>-3.7181059305363136E-4</v>
      </c>
      <c r="H207" s="142">
        <f>('АЗК CL-m'!G208-'АЗК S-m'!G207)/'АЗК CL-m'!G208</f>
        <v>-4.1207996019450245E-4</v>
      </c>
      <c r="I207" s="142">
        <f>('АЗК CL-m'!H208-'АЗК S-m'!H207)/'АЗК CL-m'!H208</f>
        <v>-3.5885087303445378E-4</v>
      </c>
      <c r="J207" s="142">
        <f>('АЗК CL-m'!I208-'АЗК S-m'!I207)/'АЗК CL-m'!I208</f>
        <v>-1.6429099346491343E-4</v>
      </c>
      <c r="K207" s="142">
        <f>('АЗК CL-m'!J208-'АЗК S-m'!J207)/'АЗК CL-m'!J208</f>
        <v>-4.1007431040569986E-4</v>
      </c>
      <c r="L207" s="142">
        <f>('АЗК CL-m'!K208-'АЗК S-m'!K207)/'АЗК CL-m'!K208</f>
        <v>-2.7798374339885244E-4</v>
      </c>
      <c r="M207" s="142">
        <f>('АЗК CL-m'!L208-'АЗК S-m'!L207)/'АЗК CL-m'!L208</f>
        <v>-4.2150346120360265E-4</v>
      </c>
      <c r="N207" s="142">
        <f>('АЗК CL-m'!M208-'АЗК S-m'!M207)/'АЗК CL-m'!M208</f>
        <v>-5.0011228249018352E-4</v>
      </c>
      <c r="O207" s="142">
        <f>('АЗК CL-m'!N208-'АЗК S-m'!N207)/'АЗК CL-m'!N208</f>
        <v>-4.171461543919869E-4</v>
      </c>
      <c r="P207" s="142">
        <f>('АЗК CL-m'!O208-'АЗК S-m'!O207)/'АЗК CL-m'!O208</f>
        <v>-3.132242317347261E-4</v>
      </c>
      <c r="Q207" s="142">
        <f>('АЗК CL-m'!P208-'АЗК S-m'!P207)/'АЗК CL-m'!P208</f>
        <v>-5.6933136890867505E-4</v>
      </c>
      <c r="R207" s="142">
        <f>('АЗК CL-m'!Q208-'АЗК S-m'!Q207)/'АЗК CL-m'!Q208</f>
        <v>-3.8964421930139315E-4</v>
      </c>
      <c r="S207" s="142">
        <f>('АЗК CL-m'!R208-'АЗК S-m'!R207)/'АЗК CL-m'!R208</f>
        <v>-3.6426338343930849E-4</v>
      </c>
      <c r="T207" s="142">
        <f>('АЗК CL-m'!S208-'АЗК S-m'!S207)/'АЗК CL-m'!S208</f>
        <v>-3.7801942309911596E-4</v>
      </c>
    </row>
    <row r="208" spans="1:20" x14ac:dyDescent="0.25">
      <c r="A208" s="126" t="str">
        <f>'АЗК S-m'!A208</f>
        <v>АЗК 36 ГРОДНО ОНП</v>
      </c>
      <c r="B208" t="str">
        <f>'АЗК CL-m'!A209</f>
        <v>АЗК 36 ГродноОНП</v>
      </c>
      <c r="C208" s="142">
        <f>('АЗК CL-m'!B209-'АЗК S-m'!B208)/'АЗК CL-m'!B209</f>
        <v>1.949372971042406E-16</v>
      </c>
      <c r="D208" s="142">
        <f>('АЗК CL-m'!C209-'АЗК S-m'!C208)/'АЗК CL-m'!C209</f>
        <v>6.3611073900803281E-16</v>
      </c>
      <c r="E208" s="142">
        <f>('АЗК CL-m'!D209-'АЗК S-m'!D208)/'АЗК CL-m'!D209</f>
        <v>-1.7289937766106233E-15</v>
      </c>
      <c r="F208" s="142">
        <f>('АЗК CL-m'!E209-'АЗК S-m'!E208)/'АЗК CL-m'!E209</f>
        <v>9.3490691880097825E-5</v>
      </c>
      <c r="G208" s="142">
        <f>('АЗК CL-m'!F209-'АЗК S-m'!F208)/'АЗК CL-m'!F209</f>
        <v>-3.2909065372105154E-16</v>
      </c>
      <c r="H208" s="142">
        <f>('АЗК CL-m'!G209-'АЗК S-m'!G208)/'АЗК CL-m'!G209</f>
        <v>0</v>
      </c>
      <c r="I208" s="142">
        <f>('АЗК CL-m'!H209-'АЗК S-m'!H208)/'АЗК CL-m'!H209</f>
        <v>0</v>
      </c>
      <c r="J208" s="142">
        <f>('АЗК CL-m'!I209-'АЗК S-m'!I208)/'АЗК CL-m'!I209</f>
        <v>-9.4714391921373733E-16</v>
      </c>
      <c r="K208" s="142">
        <f>('АЗК CL-m'!J209-'АЗК S-m'!J208)/'АЗК CL-m'!J209</f>
        <v>3.3995558447796199E-16</v>
      </c>
      <c r="L208" s="142">
        <f>('АЗК CL-m'!K209-'АЗК S-m'!K208)/'АЗК CL-m'!K209</f>
        <v>0</v>
      </c>
      <c r="M208" s="142">
        <f>('АЗК CL-m'!L209-'АЗК S-m'!L208)/'АЗК CL-m'!L209</f>
        <v>1.2050559860102699E-15</v>
      </c>
      <c r="N208" s="142">
        <f>('АЗК CL-m'!M209-'АЗК S-m'!M208)/'АЗК CL-m'!M209</f>
        <v>-8.6048413385129031E-16</v>
      </c>
      <c r="O208" s="142">
        <f>('АЗК CL-m'!N209-'АЗК S-m'!N208)/'АЗК CL-m'!N209</f>
        <v>7.5641003803342898E-5</v>
      </c>
      <c r="P208" s="142">
        <f>('АЗК CL-m'!O209-'АЗК S-m'!O208)/'АЗК CL-m'!O209</f>
        <v>-3.5330379738222035E-16</v>
      </c>
      <c r="Q208" s="142">
        <f>('АЗК CL-m'!P209-'АЗК S-m'!P208)/'АЗК CL-m'!P209</f>
        <v>-1.118515209171387E-15</v>
      </c>
      <c r="R208" s="142">
        <f>('АЗК CL-m'!Q209-'АЗК S-m'!Q208)/'АЗК CL-m'!Q209</f>
        <v>1.2874057682161677E-15</v>
      </c>
      <c r="S208" s="142">
        <f>('АЗК CL-m'!R209-'АЗК S-m'!R208)/'АЗК CL-m'!R209</f>
        <v>-3.347914645248705E-16</v>
      </c>
      <c r="T208" s="142">
        <f>('АЗК CL-m'!S209-'АЗК S-m'!S208)/'АЗК CL-m'!S209</f>
        <v>9.6766258658422709E-6</v>
      </c>
    </row>
    <row r="209" spans="1:20" x14ac:dyDescent="0.25">
      <c r="A209" s="126" t="str">
        <f>'АЗК S-m'!A209</f>
        <v>АЗК 36 МАЗ</v>
      </c>
      <c r="B209" t="str">
        <f>'АЗК CL-m'!A210</f>
        <v>АЗК 36 МАЗ</v>
      </c>
      <c r="C209" s="142">
        <f>('АЗК CL-m'!B210-'АЗК S-m'!B209)/'АЗК CL-m'!B210</f>
        <v>1.5094351761633513E-5</v>
      </c>
      <c r="D209" s="142">
        <f>('АЗК CL-m'!C210-'АЗК S-m'!C209)/'АЗК CL-m'!C210</f>
        <v>1.3720861871364831E-4</v>
      </c>
      <c r="E209" s="142">
        <f>('АЗК CL-m'!D210-'АЗК S-m'!D209)/'АЗК CL-m'!D210</f>
        <v>7.0196068949318521E-5</v>
      </c>
      <c r="F209" s="142">
        <f>('АЗК CL-m'!E210-'АЗК S-m'!E209)/'АЗК CL-m'!E210</f>
        <v>1.3531839742365447E-4</v>
      </c>
      <c r="G209" s="142">
        <f>('АЗК CL-m'!F210-'АЗК S-m'!F209)/'АЗК CL-m'!F210</f>
        <v>2.7743946951988059E-4</v>
      </c>
      <c r="H209" s="142">
        <f>('АЗК CL-m'!G210-'АЗК S-m'!G209)/'АЗК CL-m'!G210</f>
        <v>2.9703266760487467E-4</v>
      </c>
      <c r="I209" s="142">
        <f>('АЗК CL-m'!H210-'АЗК S-m'!H209)/'АЗК CL-m'!H210</f>
        <v>3.3854673360141384E-4</v>
      </c>
      <c r="J209" s="142">
        <f>('АЗК CL-m'!I210-'АЗК S-m'!I209)/'АЗК CL-m'!I210</f>
        <v>5.2809529230448077E-4</v>
      </c>
      <c r="K209" s="142">
        <f>('АЗК CL-m'!J210-'АЗК S-m'!J209)/'АЗК CL-m'!J210</f>
        <v>4.6270528611691428E-4</v>
      </c>
      <c r="L209" s="142">
        <f>('АЗК CL-m'!K210-'АЗК S-m'!K209)/'АЗК CL-m'!K210</f>
        <v>8.763101768605613E-6</v>
      </c>
      <c r="M209" s="142">
        <f>('АЗК CL-m'!L210-'АЗК S-m'!L209)/'АЗК CL-m'!L210</f>
        <v>2.6594385490847918E-5</v>
      </c>
      <c r="N209" s="142">
        <f>('АЗК CL-m'!M210-'АЗК S-m'!M209)/'АЗК CL-m'!M210</f>
        <v>2.2375608058001569E-5</v>
      </c>
      <c r="O209" s="142">
        <f>('АЗК CL-m'!N210-'АЗК S-m'!N209)/'АЗК CL-m'!N210</f>
        <v>1.0044009334373061E-5</v>
      </c>
      <c r="P209" s="142">
        <f>('АЗК CL-m'!O210-'АЗК S-m'!O209)/'АЗК CL-m'!O210</f>
        <v>2.93367976831753E-5</v>
      </c>
      <c r="Q209" s="142">
        <f>('АЗК CL-m'!P210-'АЗК S-m'!P209)/'АЗК CL-m'!P210</f>
        <v>8.8530697617147102E-6</v>
      </c>
      <c r="R209" s="142">
        <f>('АЗК CL-m'!Q210-'АЗК S-m'!Q209)/'АЗК CL-m'!Q210</f>
        <v>0</v>
      </c>
      <c r="S209" s="142">
        <f>('АЗК CL-m'!R210-'АЗК S-m'!R209)/'АЗК CL-m'!R210</f>
        <v>3.0450948090323315E-4</v>
      </c>
      <c r="T209" s="142">
        <f>('АЗК CL-m'!S210-'АЗК S-m'!S209)/'АЗК CL-m'!S210</f>
        <v>1.5725593217002739E-4</v>
      </c>
    </row>
    <row r="210" spans="1:20" x14ac:dyDescent="0.25">
      <c r="A210" s="126" t="str">
        <f>'АЗК S-m'!A210</f>
        <v>АЗК 36 МИНСК ОНП</v>
      </c>
      <c r="B210" t="str">
        <f>'АЗК CL-m'!A211</f>
        <v>АЗК 36 МинскОНП</v>
      </c>
      <c r="C210" s="142">
        <f>('АЗК CL-m'!B211-'АЗК S-m'!B210)/'АЗК CL-m'!B211</f>
        <v>-1.0710081854156787E-4</v>
      </c>
      <c r="D210" s="142">
        <f>('АЗК CL-m'!C211-'АЗК S-m'!C210)/'АЗК CL-m'!C211</f>
        <v>6.7796686382087523E-16</v>
      </c>
      <c r="E210" s="142">
        <f>('АЗК CL-m'!D211-'АЗК S-m'!D210)/'АЗК CL-m'!D211</f>
        <v>1.1263457503644127E-3</v>
      </c>
      <c r="F210" s="142">
        <f>('АЗК CL-m'!E211-'АЗК S-m'!E210)/'АЗК CL-m'!E211</f>
        <v>1.2307971071786064E-15</v>
      </c>
      <c r="G210" s="142">
        <f>('АЗК CL-m'!F211-'АЗК S-m'!F210)/'АЗК CL-m'!F211</f>
        <v>-9.1156389910089109E-6</v>
      </c>
      <c r="H210" s="142">
        <f>('АЗК CL-m'!G211-'АЗК S-m'!G210)/'АЗК CL-m'!G211</f>
        <v>-2.6754590098571534E-5</v>
      </c>
      <c r="I210" s="142">
        <f>('АЗК CL-m'!H211-'АЗК S-m'!H210)/'АЗК CL-m'!H211</f>
        <v>-1.6902005686252472E-5</v>
      </c>
      <c r="J210" s="142">
        <f>('АЗК CL-m'!I211-'АЗК S-m'!I210)/'АЗК CL-m'!I211</f>
        <v>-1.4567120037856474E-5</v>
      </c>
      <c r="K210" s="142">
        <f>('АЗК CL-m'!J211-'АЗК S-m'!J210)/'АЗК CL-m'!J211</f>
        <v>-1.7762095663401812E-5</v>
      </c>
      <c r="L210" s="142">
        <f>('АЗК CL-m'!K211-'АЗК S-m'!K210)/'АЗК CL-m'!K211</f>
        <v>1.9906198712600069E-16</v>
      </c>
      <c r="M210" s="142">
        <f>('АЗК CL-m'!L211-'АЗК S-m'!L210)/'АЗК CL-m'!L211</f>
        <v>-4.2634175677893466E-16</v>
      </c>
      <c r="N210" s="142">
        <f>('АЗК CL-m'!M211-'АЗК S-m'!M210)/'АЗК CL-m'!M211</f>
        <v>-1.8162522647984644E-5</v>
      </c>
      <c r="O210" s="142">
        <f>('АЗК CL-m'!N211-'АЗК S-m'!N210)/'АЗК CL-m'!N211</f>
        <v>6.5781479533785252E-16</v>
      </c>
      <c r="P210" s="142">
        <f>('АЗК CL-m'!O211-'АЗК S-m'!O210)/'АЗК CL-m'!O211</f>
        <v>-5.5503741272115928E-5</v>
      </c>
      <c r="Q210" s="142">
        <f>('АЗК CL-m'!P211-'АЗК S-m'!P210)/'АЗК CL-m'!P211</f>
        <v>6.3079237634799349E-16</v>
      </c>
      <c r="R210" s="142">
        <f>('АЗК CL-m'!Q211-'АЗК S-m'!Q210)/'АЗК CL-m'!Q211</f>
        <v>-1.2318409702301608E-5</v>
      </c>
      <c r="S210" s="142">
        <f>('АЗК CL-m'!R211-'АЗК S-m'!R210)/'АЗК CL-m'!R211</f>
        <v>7.4480104732780348E-8</v>
      </c>
      <c r="T210" s="142">
        <f>('АЗК CL-m'!S211-'АЗК S-m'!S210)/'АЗК CL-m'!S211</f>
        <v>4.5085781541214679E-5</v>
      </c>
    </row>
    <row r="211" spans="1:20" x14ac:dyDescent="0.25">
      <c r="A211" s="126" t="str">
        <f>'АЗК S-m'!A211</f>
        <v>АЗК 36 МОГИЛЕВ ОНП</v>
      </c>
      <c r="B211" t="str">
        <f>'АЗК CL-m'!A212</f>
        <v>АЗК 36 МогилевОНП</v>
      </c>
      <c r="C211" s="142">
        <f>('АЗК CL-m'!B212-'АЗК S-m'!B211)/'АЗК CL-m'!B212</f>
        <v>-1.4655499046122418E-4</v>
      </c>
      <c r="D211" s="142">
        <f>('АЗК CL-m'!C212-'АЗК S-m'!C211)/'АЗК CL-m'!C212</f>
        <v>-7.5865766581234505E-5</v>
      </c>
      <c r="E211" s="142">
        <f>('АЗК CL-m'!D212-'АЗК S-m'!D211)/'АЗК CL-m'!D212</f>
        <v>-9.1463475981599744E-5</v>
      </c>
      <c r="F211" s="142">
        <f>('АЗК CL-m'!E212-'АЗК S-m'!E211)/'АЗК CL-m'!E212</f>
        <v>0</v>
      </c>
      <c r="G211" s="142">
        <f>('АЗК CL-m'!F212-'АЗК S-m'!F211)/'АЗК CL-m'!F212</f>
        <v>-6.9596764696957587E-5</v>
      </c>
      <c r="H211" s="142">
        <f>('АЗК CL-m'!G212-'АЗК S-m'!G211)/'АЗК CL-m'!G212</f>
        <v>-2.0859295913935102E-4</v>
      </c>
      <c r="I211" s="142">
        <f>('АЗК CL-m'!H212-'АЗК S-m'!H211)/'АЗК CL-m'!H212</f>
        <v>-6.0555245015837529E-4</v>
      </c>
      <c r="J211" s="142">
        <f>('АЗК CL-m'!I212-'АЗК S-m'!I211)/'АЗК CL-m'!I212</f>
        <v>-3.5108953912041336E-4</v>
      </c>
      <c r="K211" s="142">
        <f>('АЗК CL-m'!J212-'АЗК S-m'!J211)/'АЗК CL-m'!J212</f>
        <v>0</v>
      </c>
      <c r="L211" s="142">
        <f>('АЗК CL-m'!K212-'АЗК S-m'!K211)/'АЗК CL-m'!K212</f>
        <v>-1.221871090012512E-4</v>
      </c>
      <c r="M211" s="142">
        <f>('АЗК CL-m'!L212-'АЗК S-m'!L211)/'АЗК CL-m'!L212</f>
        <v>-8.9897058062281339E-5</v>
      </c>
      <c r="N211" s="142">
        <f>('АЗК CL-m'!M212-'АЗК S-m'!M211)/'АЗК CL-m'!M212</f>
        <v>-2.1359220270162921E-4</v>
      </c>
      <c r="O211" s="142">
        <f>('АЗК CL-m'!N212-'АЗК S-m'!N211)/'АЗК CL-m'!N212</f>
        <v>0</v>
      </c>
      <c r="P211" s="142">
        <f>('АЗК CL-m'!O212-'АЗК S-m'!O211)/'АЗК CL-m'!O212</f>
        <v>-1.6083300602910425E-4</v>
      </c>
      <c r="Q211" s="142">
        <f>('АЗК CL-m'!P212-'АЗК S-m'!P211)/'АЗК CL-m'!P212</f>
        <v>-3.0676869054508895E-4</v>
      </c>
      <c r="R211" s="142">
        <f>('АЗК CL-m'!Q212-'АЗК S-m'!Q211)/'АЗК CL-m'!Q212</f>
        <v>4.7927212812373036E-4</v>
      </c>
      <c r="S211" s="142">
        <f>('АЗК CL-m'!R212-'АЗК S-m'!R211)/'АЗК CL-m'!R212</f>
        <v>-6.9285314360981892E-5</v>
      </c>
      <c r="T211" s="142">
        <f>('АЗК CL-m'!S212-'АЗК S-m'!S211)/'АЗК CL-m'!S212</f>
        <v>-1.2463277058197969E-4</v>
      </c>
    </row>
    <row r="212" spans="1:20" x14ac:dyDescent="0.25">
      <c r="A212" s="126" t="str">
        <f>'АЗК S-m'!A212</f>
        <v>АЗК 37 ВИТЕБСК ОНП</v>
      </c>
      <c r="B212" t="str">
        <f>'АЗК CL-m'!A213</f>
        <v>АЗК 37 ВитебскОНП</v>
      </c>
      <c r="C212" s="142">
        <f>('АЗК CL-m'!B213-'АЗК S-m'!B212)/'АЗК CL-m'!B213</f>
        <v>-3.927129751185982E-4</v>
      </c>
      <c r="D212" s="142">
        <f>('АЗК CL-m'!C213-'АЗК S-m'!C212)/'АЗК CL-m'!C213</f>
        <v>0</v>
      </c>
      <c r="E212" s="142">
        <f>('АЗК CL-m'!D213-'АЗК S-m'!D212)/'АЗК CL-m'!D213</f>
        <v>1.1877029932188923E-16</v>
      </c>
      <c r="F212" s="142">
        <f>('АЗК CL-m'!E213-'АЗК S-m'!E212)/'АЗК CL-m'!E213</f>
        <v>2.31069817700649E-16</v>
      </c>
      <c r="G212" s="142">
        <f>('АЗК CL-m'!F213-'АЗК S-m'!F212)/'АЗК CL-m'!F213</f>
        <v>-2.8340923741193076E-4</v>
      </c>
      <c r="H212" s="142">
        <f>('АЗК CL-m'!G213-'АЗК S-m'!G212)/'АЗК CL-m'!G213</f>
        <v>5.6558839524811429E-16</v>
      </c>
      <c r="I212" s="142">
        <f>('АЗК CL-m'!H213-'АЗК S-m'!H212)/'АЗК CL-m'!H213</f>
        <v>-2.8759184964656238E-4</v>
      </c>
      <c r="J212" s="142">
        <f>('АЗК CL-m'!I213-'АЗК S-m'!I212)/'АЗК CL-m'!I213</f>
        <v>-2.6541694214733452E-4</v>
      </c>
      <c r="K212" s="142">
        <f>('АЗК CL-m'!J213-'АЗК S-m'!J212)/'АЗК CL-m'!J213</f>
        <v>-3.1560372594165983E-4</v>
      </c>
      <c r="L212" s="142">
        <f>('АЗК CL-m'!K213-'АЗК S-m'!K212)/'АЗК CL-m'!K213</f>
        <v>-6.3486702392680997E-4</v>
      </c>
      <c r="M212" s="142">
        <f>('АЗК CL-m'!L213-'АЗК S-m'!L212)/'АЗК CL-m'!L213</f>
        <v>3.6300030853127651E-16</v>
      </c>
      <c r="N212" s="142">
        <f>('АЗК CL-m'!M213-'АЗК S-m'!M212)/'АЗК CL-m'!M213</f>
        <v>-9.1618853840822292E-4</v>
      </c>
      <c r="O212" s="142">
        <f>('АЗК CL-m'!N213-'АЗК S-m'!N212)/'АЗК CL-m'!N213</f>
        <v>-4.1991464383998069E-16</v>
      </c>
      <c r="P212" s="142">
        <f>('АЗК CL-m'!O213-'АЗК S-m'!O212)/'АЗК CL-m'!O213</f>
        <v>-4.3012858299808319E-16</v>
      </c>
      <c r="Q212" s="142">
        <f>('АЗК CL-m'!P213-'АЗК S-m'!P212)/'АЗК CL-m'!P213</f>
        <v>-6.5695436285915739E-4</v>
      </c>
      <c r="R212" s="142">
        <f>('АЗК CL-m'!Q213-'АЗК S-m'!Q212)/'АЗК CL-m'!Q213</f>
        <v>-2.0374923783825243E-16</v>
      </c>
      <c r="S212" s="142">
        <f>('АЗК CL-m'!R213-'АЗК S-m'!R212)/'АЗК CL-m'!R213</f>
        <v>-1.4229807405227981E-4</v>
      </c>
      <c r="T212" s="142">
        <f>('АЗК CL-m'!S213-'АЗК S-m'!S212)/'АЗК CL-m'!S213</f>
        <v>-2.287710225510682E-4</v>
      </c>
    </row>
    <row r="213" spans="1:20" x14ac:dyDescent="0.25">
      <c r="A213" s="126" t="str">
        <f>'АЗК S-m'!A213</f>
        <v>АЗК 37 ГОМЕЛЬ ОНП</v>
      </c>
      <c r="B213" t="str">
        <f>'АЗК CL-m'!A214</f>
        <v>АЗК 37 ГомельОНП</v>
      </c>
      <c r="C213" s="142">
        <f>('АЗК CL-m'!B214-'АЗК S-m'!B213)/'АЗК CL-m'!B214</f>
        <v>-1.9811778971498739E-5</v>
      </c>
      <c r="D213" s="142">
        <f>('АЗК CL-m'!C214-'АЗК S-m'!C213)/'АЗК CL-m'!C214</f>
        <v>-2.9088847135021447E-5</v>
      </c>
      <c r="E213" s="142">
        <f>('АЗК CL-m'!D214-'АЗК S-m'!D213)/'АЗК CL-m'!D214</f>
        <v>-1.1266261638776947E-5</v>
      </c>
      <c r="F213" s="142">
        <f>('АЗК CL-m'!E214-'АЗК S-m'!E213)/'АЗК CL-m'!E214</f>
        <v>-1.2338190796779466E-4</v>
      </c>
      <c r="G213" s="142">
        <f>('АЗК CL-m'!F214-'АЗК S-m'!F213)/'АЗК CL-m'!F214</f>
        <v>-9.0834361361880582E-5</v>
      </c>
      <c r="H213" s="142">
        <f>('АЗК CL-m'!G214-'АЗК S-m'!G213)/'АЗК CL-m'!G214</f>
        <v>-1.4030094527385346E-4</v>
      </c>
      <c r="I213" s="142">
        <f>('АЗК CL-m'!H214-'АЗК S-m'!H213)/'АЗК CL-m'!H214</f>
        <v>-8.1547572265141846E-5</v>
      </c>
      <c r="J213" s="142">
        <f>('АЗК CL-m'!I214-'АЗК S-m'!I213)/'АЗК CL-m'!I214</f>
        <v>-8.8795406212788781E-5</v>
      </c>
      <c r="K213" s="142">
        <f>('АЗК CL-m'!J214-'АЗК S-m'!J213)/'АЗК CL-m'!J214</f>
        <v>-9.6407397609078258E-5</v>
      </c>
      <c r="L213" s="142">
        <f>('АЗК CL-m'!K214-'АЗК S-m'!K213)/'АЗК CL-m'!K214</f>
        <v>-1.4191598919018533E-4</v>
      </c>
      <c r="M213" s="142">
        <f>('АЗК CL-m'!L214-'АЗК S-m'!L213)/'АЗК CL-m'!L214</f>
        <v>-1.114959555757458E-4</v>
      </c>
      <c r="N213" s="142">
        <f>('АЗК CL-m'!M214-'АЗК S-m'!M213)/'АЗК CL-m'!M214</f>
        <v>-1.5619912213101647E-4</v>
      </c>
      <c r="O213" s="142">
        <f>('АЗК CL-m'!N214-'АЗК S-m'!N213)/'АЗК CL-m'!N214</f>
        <v>-5.8491485843443045E-5</v>
      </c>
      <c r="P213" s="142">
        <f>('АЗК CL-m'!O214-'АЗК S-m'!O213)/'АЗК CL-m'!O214</f>
        <v>-1.644527907381465E-4</v>
      </c>
      <c r="Q213" s="142">
        <f>('АЗК CL-m'!P214-'АЗК S-m'!P213)/'АЗК CL-m'!P214</f>
        <v>-1.1044018697587946E-4</v>
      </c>
      <c r="R213" s="142">
        <f>('АЗК CL-m'!Q214-'АЗК S-m'!Q213)/'АЗК CL-m'!Q214</f>
        <v>-1.0490639883801028E-4</v>
      </c>
      <c r="S213" s="142">
        <f>('АЗК CL-m'!R214-'АЗК S-m'!R213)/'АЗК CL-m'!R214</f>
        <v>-8.3084048273020895E-5</v>
      </c>
      <c r="T213" s="142">
        <f>('АЗК CL-m'!S214-'АЗК S-m'!S213)/'АЗК CL-m'!S214</f>
        <v>-9.5598437928883303E-5</v>
      </c>
    </row>
    <row r="214" spans="1:20" x14ac:dyDescent="0.25">
      <c r="A214" s="126" t="str">
        <f>'АЗК S-m'!A214</f>
        <v>АЗК 37 МАЗ</v>
      </c>
      <c r="B214" t="str">
        <f>'АЗК CL-m'!A215</f>
        <v>АЗК 37 МАЗ</v>
      </c>
      <c r="C214" s="142">
        <f>('АЗК CL-m'!B215-'АЗК S-m'!B214)/'АЗК CL-m'!B215</f>
        <v>3.4482192222040294E-6</v>
      </c>
      <c r="D214" s="142">
        <f>('АЗК CL-m'!C215-'АЗК S-m'!C214)/'АЗК CL-m'!C215</f>
        <v>4.7716330670496059E-5</v>
      </c>
      <c r="E214" s="142">
        <f>('АЗК CL-m'!D215-'АЗК S-m'!D214)/'АЗК CL-m'!D215</f>
        <v>3.1585321953796316E-6</v>
      </c>
      <c r="F214" s="142">
        <f>('АЗК CL-m'!E215-'АЗК S-m'!E214)/'АЗК CL-m'!E215</f>
        <v>4.4770901318267296E-4</v>
      </c>
      <c r="G214" s="142">
        <f>('АЗК CL-m'!F215-'АЗК S-m'!F214)/'АЗК CL-m'!F215</f>
        <v>6.1053372849931146E-5</v>
      </c>
      <c r="H214" s="142">
        <f>('АЗК CL-m'!G215-'АЗК S-m'!G214)/'АЗК CL-m'!G215</f>
        <v>1.1960149736404675E-4</v>
      </c>
      <c r="I214" s="142">
        <f>('АЗК CL-m'!H215-'АЗК S-m'!H214)/'АЗК CL-m'!H215</f>
        <v>3.3950583531908508E-5</v>
      </c>
      <c r="J214" s="142">
        <f>('АЗК CL-m'!I215-'АЗК S-m'!I214)/'АЗК CL-m'!I215</f>
        <v>3.3958194293393368E-5</v>
      </c>
      <c r="K214" s="142">
        <f>('АЗК CL-m'!J215-'АЗК S-m'!J214)/'АЗК CL-m'!J215</f>
        <v>3.3341401026522758E-5</v>
      </c>
      <c r="L214" s="142">
        <f>('АЗК CL-m'!K215-'АЗК S-m'!K214)/'АЗК CL-m'!K215</f>
        <v>7.7003657276546091E-5</v>
      </c>
      <c r="M214" s="142">
        <f>('АЗК CL-m'!L215-'АЗК S-m'!L214)/'АЗК CL-m'!L215</f>
        <v>7.3919361762489898E-6</v>
      </c>
      <c r="N214" s="142">
        <f>('АЗК CL-m'!M215-'АЗК S-m'!M214)/'АЗК CL-m'!M215</f>
        <v>3.0137404569186757E-6</v>
      </c>
      <c r="O214" s="142">
        <f>('АЗК CL-m'!N215-'АЗК S-m'!N214)/'АЗК CL-m'!N215</f>
        <v>3.4231015466277439E-6</v>
      </c>
      <c r="P214" s="142">
        <f>('АЗК CL-m'!O215-'АЗК S-m'!O214)/'АЗК CL-m'!O215</f>
        <v>9.6037804582463658E-6</v>
      </c>
      <c r="Q214" s="142">
        <f>('АЗК CL-m'!P215-'АЗК S-m'!P214)/'АЗК CL-m'!P215</f>
        <v>5.219172810647129E-5</v>
      </c>
      <c r="R214" s="142">
        <f>('АЗК CL-m'!Q215-'АЗК S-m'!Q214)/'АЗК CL-m'!Q215</f>
        <v>3.8846312900523085E-5</v>
      </c>
      <c r="S214" s="142">
        <f>('АЗК CL-m'!R215-'АЗК S-m'!R214)/'АЗК CL-m'!R215</f>
        <v>4.6270924253605022E-5</v>
      </c>
      <c r="T214" s="142">
        <f>('АЗК CL-m'!S215-'АЗК S-m'!S214)/'АЗК CL-m'!S215</f>
        <v>6.0843102585560354E-5</v>
      </c>
    </row>
    <row r="215" spans="1:20" x14ac:dyDescent="0.25">
      <c r="A215" s="126" t="str">
        <f>'АЗК S-m'!A215</f>
        <v>АЗК 37 МИНСК ОНП</v>
      </c>
      <c r="B215" t="str">
        <f>'АЗК CL-m'!A216</f>
        <v>АЗК 37 МинскОНП</v>
      </c>
      <c r="C215" s="142">
        <f>('АЗК CL-m'!B216-'АЗК S-m'!B215)/'АЗК CL-m'!B216</f>
        <v>-2.0764792607030934E-4</v>
      </c>
      <c r="D215" s="142">
        <f>('АЗК CL-m'!C216-'АЗК S-m'!C215)/'АЗК CL-m'!C216</f>
        <v>-3.0757611587106963E-4</v>
      </c>
      <c r="E215" s="142">
        <f>('АЗК CL-m'!D216-'АЗК S-m'!D215)/'АЗК CL-m'!D216</f>
        <v>-2.8858048773216534E-4</v>
      </c>
      <c r="F215" s="142">
        <f>('АЗК CL-m'!E216-'АЗК S-m'!E215)/'АЗК CL-m'!E216</f>
        <v>-2.4144261896781908E-4</v>
      </c>
      <c r="G215" s="142">
        <f>('АЗК CL-m'!F216-'АЗК S-m'!F215)/'АЗК CL-m'!F216</f>
        <v>-2.4247242773780726E-4</v>
      </c>
      <c r="H215" s="142">
        <f>('АЗК CL-m'!G216-'АЗК S-m'!G215)/'АЗК CL-m'!G216</f>
        <v>-1.6811895005718901E-4</v>
      </c>
      <c r="I215" s="142">
        <f>('АЗК CL-m'!H216-'АЗК S-m'!H215)/'АЗК CL-m'!H216</f>
        <v>-2.9891612564432246E-4</v>
      </c>
      <c r="J215" s="142">
        <f>('АЗК CL-m'!I216-'АЗК S-m'!I215)/'АЗК CL-m'!I216</f>
        <v>-2.6144226157213041E-4</v>
      </c>
      <c r="K215" s="142">
        <f>('АЗК CL-m'!J216-'АЗК S-m'!J215)/'АЗК CL-m'!J216</f>
        <v>-3.36710130644466E-4</v>
      </c>
      <c r="L215" s="142">
        <f>('АЗК CL-m'!K216-'АЗК S-m'!K215)/'АЗК CL-m'!K216</f>
        <v>4.2903726663520448E-4</v>
      </c>
      <c r="M215" s="142">
        <f>('АЗК CL-m'!L216-'АЗК S-m'!L215)/'АЗК CL-m'!L216</f>
        <v>-7.3006698927996681E-5</v>
      </c>
      <c r="N215" s="142">
        <f>('АЗК CL-m'!M216-'АЗК S-m'!M215)/'АЗК CL-m'!M216</f>
        <v>-1.8519729612921957E-4</v>
      </c>
      <c r="O215" s="142">
        <f>('АЗК CL-m'!N216-'АЗК S-m'!N215)/'АЗК CL-m'!N216</f>
        <v>-2.9717852867420532E-4</v>
      </c>
      <c r="P215" s="142">
        <f>('АЗК CL-m'!O216-'АЗК S-m'!O215)/'АЗК CL-m'!O216</f>
        <v>-2.1657995737733388E-4</v>
      </c>
      <c r="Q215" s="142">
        <f>('АЗК CL-m'!P216-'АЗК S-m'!P215)/'АЗК CL-m'!P216</f>
        <v>-8.6031674882150927E-5</v>
      </c>
      <c r="R215" s="142">
        <f>('АЗК CL-m'!Q216-'АЗК S-m'!Q215)/'АЗК CL-m'!Q216</f>
        <v>-2.1243891323347719E-4</v>
      </c>
      <c r="S215" s="142">
        <f>('АЗК CL-m'!R216-'АЗК S-m'!R215)/'АЗК CL-m'!R216</f>
        <v>-2.0608563969427932E-4</v>
      </c>
      <c r="T215" s="142">
        <f>('АЗК CL-m'!S216-'АЗК S-m'!S215)/'АЗК CL-m'!S216</f>
        <v>-1.8417720536639787E-4</v>
      </c>
    </row>
    <row r="216" spans="1:20" x14ac:dyDescent="0.25">
      <c r="A216" s="126" t="str">
        <f>'АЗК S-m'!A216</f>
        <v>АЗК 37 МОГИЛЕВ ОНП</v>
      </c>
      <c r="B216" t="str">
        <f>'АЗК CL-m'!A217</f>
        <v>АЗК 37 МогилевОНП</v>
      </c>
      <c r="C216" s="142">
        <f>('АЗК CL-m'!B217-'АЗК S-m'!B216)/'АЗК CL-m'!B217</f>
        <v>-2.1504423674822035E-4</v>
      </c>
      <c r="D216" s="142">
        <f>('АЗК CL-m'!C217-'АЗК S-m'!C216)/'АЗК CL-m'!C217</f>
        <v>-2.3618573268120878E-4</v>
      </c>
      <c r="E216" s="142">
        <f>('АЗК CL-m'!D217-'АЗК S-m'!D216)/'АЗК CL-m'!D217</f>
        <v>-1.0850991710826469E-3</v>
      </c>
      <c r="F216" s="142">
        <f>('АЗК CL-m'!E217-'АЗК S-m'!E216)/'АЗК CL-m'!E217</f>
        <v>-1.5821287795869947E-4</v>
      </c>
      <c r="G216" s="142">
        <f>('АЗК CL-m'!F217-'АЗК S-m'!F216)/'АЗК CL-m'!F217</f>
        <v>-1.5855878782657193E-4</v>
      </c>
      <c r="H216" s="142">
        <f>('АЗК CL-m'!G217-'АЗК S-m'!G216)/'АЗК CL-m'!G217</f>
        <v>-3.9294186043057465E-5</v>
      </c>
      <c r="I216" s="142">
        <f>('АЗК CL-m'!H217-'АЗК S-m'!H216)/'АЗК CL-m'!H217</f>
        <v>-1.5088487851509983E-4</v>
      </c>
      <c r="J216" s="142">
        <f>('АЗК CL-m'!I217-'АЗК S-m'!I216)/'АЗК CL-m'!I217</f>
        <v>-2.4999174795852235E-4</v>
      </c>
      <c r="K216" s="142">
        <f>('АЗК CL-m'!J217-'АЗК S-m'!J216)/'АЗК CL-m'!J217</f>
        <v>-3.9219220075515916E-4</v>
      </c>
      <c r="L216" s="142">
        <f>('АЗК CL-m'!K217-'АЗК S-m'!K216)/'АЗК CL-m'!K217</f>
        <v>-1.8145633563446695E-4</v>
      </c>
      <c r="M216" s="142">
        <f>('АЗК CL-m'!L217-'АЗК S-m'!L216)/'АЗК CL-m'!L217</f>
        <v>-1.4204663262702295E-4</v>
      </c>
      <c r="N216" s="142">
        <f>('АЗК CL-m'!M217-'АЗК S-m'!M216)/'АЗК CL-m'!M217</f>
        <v>-4.766418298783127E-4</v>
      </c>
      <c r="O216" s="142">
        <f>('АЗК CL-m'!N217-'АЗК S-m'!N216)/'АЗК CL-m'!N217</f>
        <v>-3.4504516412859731E-4</v>
      </c>
      <c r="P216" s="142">
        <f>('АЗК CL-m'!O217-'АЗК S-m'!O216)/'АЗК CL-m'!O217</f>
        <v>-2.0503277551388221E-4</v>
      </c>
      <c r="Q216" s="142">
        <f>('АЗК CL-m'!P217-'АЗК S-m'!P216)/'АЗК CL-m'!P217</f>
        <v>-9.5746390026541027E-5</v>
      </c>
      <c r="R216" s="142">
        <f>('АЗК CL-m'!Q217-'АЗК S-m'!Q216)/'АЗК CL-m'!Q217</f>
        <v>-3.1931910947694594E-4</v>
      </c>
      <c r="S216" s="142">
        <f>('АЗК CL-m'!R217-'АЗК S-m'!R216)/'АЗК CL-m'!R217</f>
        <v>-7.7925640237060188E-4</v>
      </c>
      <c r="T216" s="142">
        <f>('АЗК CL-m'!S217-'АЗК S-m'!S216)/'АЗК CL-m'!S217</f>
        <v>-3.0523200609645023E-4</v>
      </c>
    </row>
    <row r="217" spans="1:20" x14ac:dyDescent="0.25">
      <c r="A217" s="126" t="str">
        <f>'АЗК S-m'!A217</f>
        <v>АЗК 38 ВИТЕБСК ОНП</v>
      </c>
      <c r="B217" t="str">
        <f>'АЗК CL-m'!A218</f>
        <v>АЗК 38 ВитебскОНП</v>
      </c>
      <c r="C217" s="142">
        <f>('АЗК CL-m'!B218-'АЗК S-m'!B217)/'АЗК CL-m'!B218</f>
        <v>-2.9330533656755123E-4</v>
      </c>
      <c r="D217" s="142">
        <f>('АЗК CL-m'!C218-'АЗК S-m'!C217)/'АЗК CL-m'!C218</f>
        <v>-1.5942975674670284E-4</v>
      </c>
      <c r="E217" s="142">
        <f>('АЗК CL-m'!D218-'АЗК S-m'!D217)/'АЗК CL-m'!D218</f>
        <v>-1.6491668468045939E-4</v>
      </c>
      <c r="F217" s="142">
        <f>('АЗК CL-m'!E218-'АЗК S-m'!E217)/'АЗК CL-m'!E218</f>
        <v>-1.0221444320337939E-5</v>
      </c>
      <c r="G217" s="142">
        <f>('АЗК CL-m'!F218-'АЗК S-m'!F217)/'АЗК CL-m'!F218</f>
        <v>-3.1003019844472402E-4</v>
      </c>
      <c r="H217" s="142">
        <f>('АЗК CL-m'!G218-'АЗК S-m'!G217)/'АЗК CL-m'!G218</f>
        <v>-3.3162320352451855E-4</v>
      </c>
      <c r="I217" s="142">
        <f>('АЗК CL-m'!H218-'АЗК S-m'!H217)/'АЗК CL-m'!H218</f>
        <v>-3.6448991181072367E-4</v>
      </c>
      <c r="J217" s="142">
        <f>('АЗК CL-m'!I218-'АЗК S-m'!I217)/'АЗК CL-m'!I218</f>
        <v>4.6543493097720985E-5</v>
      </c>
      <c r="K217" s="142">
        <f>('АЗК CL-m'!J218-'АЗК S-m'!J217)/'АЗК CL-m'!J218</f>
        <v>-2.1243280774487357E-4</v>
      </c>
      <c r="L217" s="142">
        <f>('АЗК CL-m'!K218-'АЗК S-m'!K217)/'АЗК CL-m'!K218</f>
        <v>-8.0800810004150693E-5</v>
      </c>
      <c r="M217" s="142">
        <f>('АЗК CL-m'!L218-'АЗК S-m'!L217)/'АЗК CL-m'!L218</f>
        <v>-6.6942824834835653E-16</v>
      </c>
      <c r="N217" s="142">
        <f>('АЗК CL-m'!M218-'АЗК S-m'!M217)/'АЗК CL-m'!M218</f>
        <v>-1.5322483304065312E-4</v>
      </c>
      <c r="O217" s="142">
        <f>('АЗК CL-m'!N218-'АЗК S-m'!N217)/'АЗК CL-m'!N218</f>
        <v>-1.2679596981521256E-4</v>
      </c>
      <c r="P217" s="142">
        <f>('АЗК CL-m'!O218-'АЗК S-m'!O217)/'АЗК CL-m'!O218</f>
        <v>-4.3198403768651471E-5</v>
      </c>
      <c r="Q217" s="142">
        <f>('АЗК CL-m'!P218-'АЗК S-m'!P217)/'АЗК CL-m'!P218</f>
        <v>6.9193386401579176E-5</v>
      </c>
      <c r="R217" s="142">
        <f>('АЗК CL-m'!Q218-'АЗК S-m'!Q217)/'АЗК CL-m'!Q218</f>
        <v>-3.4374813802825109E-5</v>
      </c>
      <c r="S217" s="142">
        <f>('АЗК CL-m'!R218-'АЗК S-m'!R217)/'АЗК CL-m'!R218</f>
        <v>-5.3196487567729317E-5</v>
      </c>
      <c r="T217" s="142">
        <f>('АЗК CL-m'!S218-'АЗК S-m'!S217)/'АЗК CL-m'!S218</f>
        <v>-1.3236241382276798E-4</v>
      </c>
    </row>
    <row r="218" spans="1:20" x14ac:dyDescent="0.25">
      <c r="A218" s="126" t="str">
        <f>'АЗК S-m'!A218</f>
        <v>АЗК 38 ГОМЕЛЬ ОНП</v>
      </c>
      <c r="B218" t="str">
        <f>'АЗК CL-m'!A219</f>
        <v>АЗК 38 ГомельОНП</v>
      </c>
      <c r="C218" s="142">
        <f>('АЗК CL-m'!B219-'АЗК S-m'!B218)/'АЗК CL-m'!B219</f>
        <v>-8.4251048409515034E-5</v>
      </c>
      <c r="D218" s="142">
        <f>('АЗК CL-m'!C219-'АЗК S-m'!C218)/'АЗК CL-m'!C219</f>
        <v>5.4017391416102616E-16</v>
      </c>
      <c r="E218" s="142">
        <f>('АЗК CL-m'!D219-'АЗК S-m'!D218)/'АЗК CL-m'!D219</f>
        <v>0</v>
      </c>
      <c r="F218" s="142">
        <f>('АЗК CL-m'!E219-'АЗК S-m'!E218)/'АЗК CL-m'!E219</f>
        <v>-4.5232739930020817E-16</v>
      </c>
      <c r="G218" s="142">
        <f>('АЗК CL-m'!F219-'АЗК S-m'!F218)/'АЗК CL-m'!F219</f>
        <v>0</v>
      </c>
      <c r="H218" s="142">
        <f>('АЗК CL-m'!G219-'АЗК S-m'!G218)/'АЗК CL-m'!G219</f>
        <v>-3.7229106536831283E-16</v>
      </c>
      <c r="I218" s="142">
        <f>('АЗК CL-m'!H219-'АЗК S-m'!H218)/'АЗК CL-m'!H219</f>
        <v>0</v>
      </c>
      <c r="J218" s="142">
        <f>('АЗК CL-m'!I219-'АЗК S-m'!I218)/'АЗК CL-m'!I219</f>
        <v>-1.8496331275156134E-4</v>
      </c>
      <c r="K218" s="142">
        <f>('АЗК CL-m'!J219-'АЗК S-m'!J218)/'АЗК CL-m'!J219</f>
        <v>3.9895778056143781E-16</v>
      </c>
      <c r="L218" s="142">
        <f>('АЗК CL-m'!K219-'АЗК S-m'!K218)/'АЗК CL-m'!K219</f>
        <v>0</v>
      </c>
      <c r="M218" s="142">
        <f>('АЗК CL-m'!L219-'АЗК S-m'!L218)/'АЗК CL-m'!L219</f>
        <v>-1.3447532167260652E-4</v>
      </c>
      <c r="N218" s="142">
        <f>('АЗК CL-m'!M219-'АЗК S-m'!M218)/'АЗК CL-m'!M219</f>
        <v>-4.9755842444214807E-16</v>
      </c>
      <c r="O218" s="142">
        <f>('АЗК CL-m'!N219-'АЗК S-m'!N218)/'АЗК CL-m'!N219</f>
        <v>0</v>
      </c>
      <c r="P218" s="142">
        <f>('АЗК CL-m'!O219-'АЗК S-m'!O218)/'АЗК CL-m'!O219</f>
        <v>0</v>
      </c>
      <c r="Q218" s="142">
        <f>('АЗК CL-m'!P219-'АЗК S-m'!P218)/'АЗК CL-m'!P219</f>
        <v>0</v>
      </c>
      <c r="R218" s="142">
        <f>('АЗК CL-m'!Q219-'АЗК S-m'!Q218)/'АЗК CL-m'!Q219</f>
        <v>-3.7754898559367189E-16</v>
      </c>
      <c r="S218" s="142">
        <f>('АЗК CL-m'!R219-'АЗК S-m'!R218)/'АЗК CL-m'!R219</f>
        <v>0</v>
      </c>
      <c r="T218" s="142">
        <f>('АЗК CL-m'!S219-'АЗК S-m'!S218)/'АЗК CL-m'!S219</f>
        <v>-2.2955175829243177E-5</v>
      </c>
    </row>
    <row r="219" spans="1:20" x14ac:dyDescent="0.25">
      <c r="A219" s="126" t="str">
        <f>'АЗК S-m'!A219</f>
        <v>АЗК 38 ГРОДНО ОНП</v>
      </c>
      <c r="B219" t="str">
        <f>'АЗК CL-m'!A220</f>
        <v>АЗК 38 ГродноОНП</v>
      </c>
      <c r="C219" s="142">
        <f>('АЗК CL-m'!B220-'АЗК S-m'!B219)/'АЗК CL-m'!B220</f>
        <v>4.1345481134819165E-16</v>
      </c>
      <c r="D219" s="142">
        <f>('АЗК CL-m'!C220-'АЗК S-m'!C219)/'АЗК CL-m'!C220</f>
        <v>3.3983350182731272E-16</v>
      </c>
      <c r="E219" s="142">
        <f>('АЗК CL-m'!D220-'АЗК S-m'!D219)/'АЗК CL-m'!D220</f>
        <v>-1.9884085203592187E-16</v>
      </c>
      <c r="F219" s="142">
        <f>('АЗК CL-m'!E220-'АЗК S-m'!E219)/'АЗК CL-m'!E220</f>
        <v>3.9737615323994139E-16</v>
      </c>
      <c r="G219" s="142">
        <f>('АЗК CL-m'!F220-'АЗК S-m'!F219)/'АЗК CL-m'!F220</f>
        <v>3.4839766941542816E-16</v>
      </c>
      <c r="H219" s="142">
        <f>('АЗК CL-m'!G220-'АЗК S-m'!G219)/'АЗК CL-m'!G220</f>
        <v>0</v>
      </c>
      <c r="I219" s="142">
        <f>('АЗК CL-m'!H220-'АЗК S-m'!H219)/'АЗК CL-m'!H220</f>
        <v>-3.1229477322479186E-16</v>
      </c>
      <c r="J219" s="142">
        <f>('АЗК CL-m'!I220-'АЗК S-m'!I219)/'АЗК CL-m'!I220</f>
        <v>6.5186842998657464E-16</v>
      </c>
      <c r="K219" s="142">
        <f>('АЗК CL-m'!J220-'АЗК S-m'!J219)/'АЗК CL-m'!J220</f>
        <v>1.1512101756032874E-4</v>
      </c>
      <c r="L219" s="142">
        <f>('АЗК CL-m'!K220-'АЗК S-m'!K219)/'АЗК CL-m'!K220</f>
        <v>0</v>
      </c>
      <c r="M219" s="142">
        <f>('АЗК CL-m'!L220-'АЗК S-m'!L219)/'АЗК CL-m'!L220</f>
        <v>0</v>
      </c>
      <c r="N219" s="142">
        <f>('АЗК CL-m'!M220-'АЗК S-m'!M219)/'АЗК CL-m'!M220</f>
        <v>0</v>
      </c>
      <c r="O219" s="142">
        <f>('АЗК CL-m'!N220-'АЗК S-m'!N219)/'АЗК CL-m'!N220</f>
        <v>1.0224392525910654E-15</v>
      </c>
      <c r="P219" s="142">
        <f>('АЗК CL-m'!O220-'АЗК S-m'!O219)/'АЗК CL-m'!O220</f>
        <v>-5.6581292027514698E-16</v>
      </c>
      <c r="Q219" s="142">
        <f>('АЗК CL-m'!P220-'АЗК S-m'!P219)/'АЗК CL-m'!P220</f>
        <v>5.5466781022592187E-16</v>
      </c>
      <c r="R219" s="142">
        <f>('АЗК CL-m'!Q220-'АЗК S-m'!Q219)/'АЗК CL-m'!Q220</f>
        <v>4.2785710037557071E-16</v>
      </c>
      <c r="S219" s="142">
        <f>('АЗК CL-m'!R220-'АЗК S-m'!R219)/'АЗК CL-m'!R220</f>
        <v>6.1241634783673146E-16</v>
      </c>
      <c r="T219" s="142">
        <f>('АЗК CL-m'!S220-'АЗК S-m'!S219)/'АЗК CL-m'!S220</f>
        <v>7.8577976079815942E-6</v>
      </c>
    </row>
    <row r="220" spans="1:20" x14ac:dyDescent="0.25">
      <c r="A220" s="126" t="str">
        <f>'АЗК S-m'!A220</f>
        <v>АЗК 38 МАЗ</v>
      </c>
      <c r="B220" t="str">
        <f>'АЗК CL-m'!A221</f>
        <v>АЗК 38 МАЗ</v>
      </c>
      <c r="C220" s="142">
        <f>('АЗК CL-m'!B221-'АЗК S-m'!B220)/'АЗК CL-m'!B221</f>
        <v>5.2124799695403259E-6</v>
      </c>
      <c r="D220" s="142">
        <f>('АЗК CL-m'!C221-'АЗК S-m'!C220)/'АЗК CL-m'!C221</f>
        <v>1.5440641588973255E-5</v>
      </c>
      <c r="E220" s="142">
        <f>('АЗК CL-m'!D221-'АЗК S-m'!D220)/'АЗК CL-m'!D221</f>
        <v>4.5507262166718019E-6</v>
      </c>
      <c r="F220" s="142">
        <f>('АЗК CL-m'!E221-'АЗК S-m'!E220)/'АЗК CL-m'!E221</f>
        <v>4.3137219881340299E-6</v>
      </c>
      <c r="G220" s="142">
        <f>('АЗК CL-m'!F221-'АЗК S-m'!F220)/'АЗК CL-m'!F221</f>
        <v>4.6300075199334201E-5</v>
      </c>
      <c r="H220" s="142">
        <f>('АЗК CL-m'!G221-'АЗК S-m'!G220)/'АЗК CL-m'!G221</f>
        <v>5.8099129436610804E-5</v>
      </c>
      <c r="I220" s="142">
        <f>('АЗК CL-m'!H221-'АЗК S-m'!H220)/'АЗК CL-m'!H221</f>
        <v>8.2986181323504166E-5</v>
      </c>
      <c r="J220" s="142">
        <f>('АЗК CL-m'!I221-'АЗК S-m'!I220)/'АЗК CL-m'!I221</f>
        <v>4.9530402470667811E-5</v>
      </c>
      <c r="K220" s="142">
        <f>('АЗК CL-m'!J221-'АЗК S-m'!J220)/'АЗК CL-m'!J221</f>
        <v>3.0014161986133096E-5</v>
      </c>
      <c r="L220" s="142">
        <f>('АЗК CL-m'!K221-'АЗК S-m'!K220)/'АЗК CL-m'!K221</f>
        <v>-1.8378415506933123E-5</v>
      </c>
      <c r="M220" s="142">
        <f>('АЗК CL-m'!L221-'АЗК S-m'!L220)/'АЗК CL-m'!L221</f>
        <v>-1.33609086165153E-4</v>
      </c>
      <c r="N220" s="142">
        <f>('АЗК CL-m'!M221-'АЗК S-m'!M220)/'АЗК CL-m'!M221</f>
        <v>3.8318876301041892E-6</v>
      </c>
      <c r="O220" s="142">
        <f>('АЗК CL-m'!N221-'АЗК S-m'!N220)/'АЗК CL-m'!N221</f>
        <v>-1.3107396314690262E-5</v>
      </c>
      <c r="P220" s="142">
        <f>('АЗК CL-m'!O221-'АЗК S-m'!O220)/'АЗК CL-m'!O221</f>
        <v>1.4959837620563141E-5</v>
      </c>
      <c r="Q220" s="142">
        <f>('АЗК CL-m'!P221-'АЗК S-m'!P220)/'АЗК CL-m'!P221</f>
        <v>-7.36808431072851E-6</v>
      </c>
      <c r="R220" s="142">
        <f>('АЗК CL-m'!Q221-'АЗК S-m'!Q220)/'АЗК CL-m'!Q221</f>
        <v>3.6310514230288757E-6</v>
      </c>
      <c r="S220" s="142">
        <f>('АЗК CL-m'!R221-'АЗК S-m'!R220)/'АЗК CL-m'!R221</f>
        <v>1.0618139522721424E-5</v>
      </c>
      <c r="T220" s="142">
        <f>('АЗК CL-m'!S221-'АЗК S-m'!S220)/'АЗК CL-m'!S221</f>
        <v>9.2209186904021788E-6</v>
      </c>
    </row>
    <row r="221" spans="1:20" x14ac:dyDescent="0.25">
      <c r="A221" s="126" t="str">
        <f>'АЗК S-m'!A221</f>
        <v>АЗК 38 МИНСК ОНП</v>
      </c>
      <c r="B221" t="str">
        <f>'АЗК CL-m'!A222</f>
        <v>АЗК 38 МинскОНП</v>
      </c>
      <c r="C221" s="142">
        <f>('АЗК CL-m'!B222-'АЗК S-m'!B221)/'АЗК CL-m'!B222</f>
        <v>-3.523845219901472E-4</v>
      </c>
      <c r="D221" s="142">
        <f>('АЗК CL-m'!C222-'АЗК S-m'!C221)/'АЗК CL-m'!C222</f>
        <v>-4.2761074826867313E-4</v>
      </c>
      <c r="E221" s="142">
        <f>('АЗК CL-m'!D222-'АЗК S-m'!D221)/'АЗК CL-m'!D222</f>
        <v>-3.9298119612320577E-4</v>
      </c>
      <c r="F221" s="142">
        <f>('АЗК CL-m'!E222-'АЗК S-m'!E221)/'АЗК CL-m'!E222</f>
        <v>-4.6670137436799518E-4</v>
      </c>
      <c r="G221" s="142">
        <f>('АЗК CL-m'!F222-'АЗК S-m'!F221)/'АЗК CL-m'!F222</f>
        <v>-4.8123200068158218E-4</v>
      </c>
      <c r="H221" s="142">
        <f>('АЗК CL-m'!G222-'АЗК S-m'!G221)/'АЗК CL-m'!G222</f>
        <v>-4.2731706608146607E-4</v>
      </c>
      <c r="I221" s="142">
        <f>('АЗК CL-m'!H222-'АЗК S-m'!H221)/'АЗК CL-m'!H222</f>
        <v>-2.8190177065911284E-4</v>
      </c>
      <c r="J221" s="142">
        <f>('АЗК CL-m'!I222-'АЗК S-m'!I221)/'АЗК CL-m'!I222</f>
        <v>-3.1261034919278092E-4</v>
      </c>
      <c r="K221" s="142">
        <f>('АЗК CL-m'!J222-'АЗК S-m'!J221)/'АЗК CL-m'!J222</f>
        <v>-4.2289545880124695E-4</v>
      </c>
      <c r="L221" s="142">
        <f>('АЗК CL-m'!K222-'АЗК S-m'!K221)/'АЗК CL-m'!K222</f>
        <v>-2.6989767045763701E-4</v>
      </c>
      <c r="M221" s="142">
        <f>('АЗК CL-m'!L222-'АЗК S-m'!L221)/'АЗК CL-m'!L222</f>
        <v>-2.3746240625483552E-4</v>
      </c>
      <c r="N221" s="142">
        <f>('АЗК CL-m'!M222-'АЗК S-m'!M221)/'АЗК CL-m'!M222</f>
        <v>-1.4155002921228312E-4</v>
      </c>
      <c r="O221" s="142">
        <f>('АЗК CL-m'!N222-'АЗК S-m'!N221)/'АЗК CL-m'!N222</f>
        <v>-2.8196123046138186E-4</v>
      </c>
      <c r="P221" s="142">
        <f>('АЗК CL-m'!O222-'АЗК S-m'!O221)/'АЗК CL-m'!O222</f>
        <v>-1.6609223559198086E-4</v>
      </c>
      <c r="Q221" s="142">
        <f>('АЗК CL-m'!P222-'АЗК S-m'!P221)/'АЗК CL-m'!P222</f>
        <v>-3.4377293644120404E-4</v>
      </c>
      <c r="R221" s="142">
        <f>('АЗК CL-m'!Q222-'АЗК S-m'!Q221)/'АЗК CL-m'!Q222</f>
        <v>-3.0306951471487E-4</v>
      </c>
      <c r="S221" s="142">
        <f>('АЗК CL-m'!R222-'АЗК S-m'!R221)/'АЗК CL-m'!R222</f>
        <v>4.0533249424552835E-4</v>
      </c>
      <c r="T221" s="142">
        <f>('АЗК CL-m'!S222-'АЗК S-m'!S221)/'АЗК CL-m'!S222</f>
        <v>-2.9083427940703588E-4</v>
      </c>
    </row>
    <row r="222" spans="1:20" x14ac:dyDescent="0.25">
      <c r="A222" s="126" t="str">
        <f>'АЗК S-m'!A222</f>
        <v>АЗК 38 МОГИЛЕВ ОНП</v>
      </c>
      <c r="B222" t="str">
        <f>'АЗК CL-m'!A223</f>
        <v>АЗК 38 МогилевОНП</v>
      </c>
      <c r="C222" s="142">
        <f>('АЗК CL-m'!B223-'АЗК S-m'!B222)/'АЗК CL-m'!B223</f>
        <v>-5.2131876629344038E-16</v>
      </c>
      <c r="D222" s="142">
        <f>('АЗК CL-m'!C223-'АЗК S-m'!C222)/'АЗК CL-m'!C223</f>
        <v>4.0194877314702616E-16</v>
      </c>
      <c r="E222" s="142">
        <f>('АЗК CL-m'!D223-'АЗК S-m'!D222)/'АЗК CL-m'!D223</f>
        <v>-7.0964004970810078E-16</v>
      </c>
      <c r="F222" s="142">
        <f>('АЗК CL-m'!E223-'АЗК S-m'!E222)/'АЗК CL-m'!E223</f>
        <v>8.1411415580378543E-16</v>
      </c>
      <c r="G222" s="142">
        <f>('АЗК CL-m'!F223-'АЗК S-m'!F222)/'АЗК CL-m'!F223</f>
        <v>-5.4110182400328831E-5</v>
      </c>
      <c r="H222" s="142">
        <f>('АЗК CL-m'!G223-'АЗК S-m'!G222)/'АЗК CL-m'!G223</f>
        <v>-5.247747332270537E-5</v>
      </c>
      <c r="I222" s="142">
        <f>('АЗК CL-m'!H223-'АЗК S-m'!H222)/'АЗК CL-m'!H223</f>
        <v>-1.0031706462208009E-4</v>
      </c>
      <c r="J222" s="142">
        <f>('АЗК CL-m'!I223-'АЗК S-m'!I222)/'АЗК CL-m'!I223</f>
        <v>-4.887167161604369E-5</v>
      </c>
      <c r="K222" s="142">
        <f>('АЗК CL-m'!J223-'АЗК S-m'!J222)/'АЗК CL-m'!J223</f>
        <v>6.0530697426426732E-16</v>
      </c>
      <c r="L222" s="142">
        <f>('АЗК CL-m'!K223-'АЗК S-m'!K222)/'АЗК CL-m'!K223</f>
        <v>2.757609350507981E-16</v>
      </c>
      <c r="M222" s="142">
        <f>('АЗК CL-m'!L223-'АЗК S-m'!L222)/'АЗК CL-m'!L223</f>
        <v>-3.1256725742498521E-16</v>
      </c>
      <c r="N222" s="142">
        <f>('АЗК CL-m'!M223-'АЗК S-m'!M222)/'АЗК CL-m'!M223</f>
        <v>-9.6480144193086482E-16</v>
      </c>
      <c r="O222" s="142">
        <f>('АЗК CL-m'!N223-'АЗК S-m'!N222)/'АЗК CL-m'!N223</f>
        <v>-3.6333171476501181E-16</v>
      </c>
      <c r="P222" s="142">
        <f>('АЗК CL-m'!O223-'АЗК S-m'!O222)/'АЗК CL-m'!O223</f>
        <v>-4.5495812914198274E-4</v>
      </c>
      <c r="Q222" s="142">
        <f>('АЗК CL-m'!P223-'АЗК S-m'!P222)/'АЗК CL-m'!P223</f>
        <v>-1.1507936000528535E-3</v>
      </c>
      <c r="R222" s="142">
        <f>('АЗК CL-m'!Q223-'АЗК S-m'!Q222)/'АЗК CL-m'!Q223</f>
        <v>-1.8410508889466252E-16</v>
      </c>
      <c r="S222" s="142">
        <f>('АЗК CL-m'!R223-'АЗК S-m'!R222)/'АЗК CL-m'!R223</f>
        <v>-6.0728414140385361E-4</v>
      </c>
      <c r="T222" s="142">
        <f>('АЗК CL-m'!S223-'АЗК S-m'!S222)/'АЗК CL-m'!S223</f>
        <v>-1.423690490555377E-4</v>
      </c>
    </row>
    <row r="223" spans="1:20" x14ac:dyDescent="0.25">
      <c r="A223" s="126" t="str">
        <f>'АЗК S-m'!A223</f>
        <v>АЗК 39 ВИТЕБСК ОНП</v>
      </c>
      <c r="B223" t="str">
        <f>'АЗК CL-m'!A224</f>
        <v>АЗК 39 ВитебскОНП</v>
      </c>
      <c r="C223" s="142">
        <f>('АЗК CL-m'!B224-'АЗК S-m'!B223)/'АЗК CL-m'!B224</f>
        <v>-3.8480034038234895E-5</v>
      </c>
      <c r="D223" s="142">
        <f>('АЗК CL-m'!C224-'АЗК S-m'!C223)/'АЗК CL-m'!C224</f>
        <v>-4.1136029032163853E-5</v>
      </c>
      <c r="E223" s="142">
        <f>('АЗК CL-m'!D224-'АЗК S-m'!D223)/'АЗК CL-m'!D224</f>
        <v>-4.0271987336377994E-5</v>
      </c>
      <c r="F223" s="142">
        <f>('АЗК CL-m'!E224-'АЗК S-m'!E223)/'АЗК CL-m'!E224</f>
        <v>-3.430267397572403E-16</v>
      </c>
      <c r="G223" s="142">
        <f>('АЗК CL-m'!F224-'АЗК S-m'!F223)/'АЗК CL-m'!F224</f>
        <v>-7.9787051551241073E-5</v>
      </c>
      <c r="H223" s="142">
        <f>('АЗК CL-m'!G224-'АЗК S-m'!G223)/'АЗК CL-m'!G224</f>
        <v>-4.2060144576699768E-5</v>
      </c>
      <c r="I223" s="142">
        <f>('АЗК CL-m'!H224-'АЗК S-m'!H223)/'АЗК CL-m'!H224</f>
        <v>-3.4454663812179018E-5</v>
      </c>
      <c r="J223" s="142">
        <f>('АЗК CL-m'!I224-'АЗК S-m'!I223)/'АЗК CL-m'!I224</f>
        <v>-7.3683100626351346E-5</v>
      </c>
      <c r="K223" s="142">
        <f>('АЗК CL-m'!J224-'АЗК S-m'!J223)/'АЗК CL-m'!J224</f>
        <v>-1.992604011840664E-4</v>
      </c>
      <c r="L223" s="142">
        <f>('АЗК CL-m'!K224-'АЗК S-m'!K223)/'АЗК CL-m'!K224</f>
        <v>-2.0221149818256351E-5</v>
      </c>
      <c r="M223" s="142">
        <f>('АЗК CL-m'!L224-'АЗК S-m'!L223)/'АЗК CL-m'!L224</f>
        <v>-1.7601313269134406E-4</v>
      </c>
      <c r="N223" s="142">
        <f>('АЗК CL-m'!M224-'АЗК S-m'!M223)/'АЗК CL-m'!M224</f>
        <v>-1.3649198225675402E-4</v>
      </c>
      <c r="O223" s="142">
        <f>('АЗК CL-m'!N224-'АЗК S-m'!N223)/'АЗК CL-m'!N224</f>
        <v>0</v>
      </c>
      <c r="P223" s="142">
        <f>('АЗК CL-m'!O224-'АЗК S-m'!O223)/'АЗК CL-m'!O224</f>
        <v>-2.2480744791946922E-5</v>
      </c>
      <c r="Q223" s="142">
        <f>('АЗК CL-m'!P224-'АЗК S-m'!P223)/'АЗК CL-m'!P224</f>
        <v>2.1245658449646346E-4</v>
      </c>
      <c r="R223" s="142">
        <f>('АЗК CL-m'!Q224-'АЗК S-m'!Q223)/'АЗК CL-m'!Q224</f>
        <v>-9.4773015564284659E-16</v>
      </c>
      <c r="S223" s="142">
        <f>('АЗК CL-m'!R224-'АЗК S-m'!R223)/'АЗК CL-m'!R224</f>
        <v>-9.247471302131496E-5</v>
      </c>
      <c r="T223" s="142">
        <f>('АЗК CL-m'!S224-'АЗК S-m'!S223)/'АЗК CL-m'!S224</f>
        <v>-4.6237397243208439E-5</v>
      </c>
    </row>
    <row r="224" spans="1:20" x14ac:dyDescent="0.25">
      <c r="A224" s="126" t="str">
        <f>'АЗК S-m'!A224</f>
        <v>АЗК 39 ГОМЕЛЬ ОНП</v>
      </c>
      <c r="B224" t="str">
        <f>'АЗК CL-m'!A225</f>
        <v>АЗК 39 ГомельОНП</v>
      </c>
      <c r="C224" s="142">
        <f>('АЗК CL-m'!B225-'АЗК S-m'!B224)/'АЗК CL-m'!B225</f>
        <v>0</v>
      </c>
      <c r="D224" s="142">
        <f>('АЗК CL-m'!C225-'АЗК S-m'!C224)/'АЗК CL-m'!C225</f>
        <v>-7.8977704172897577E-5</v>
      </c>
      <c r="E224" s="142">
        <f>('АЗК CL-m'!D225-'АЗК S-m'!D224)/'АЗК CL-m'!D225</f>
        <v>1.6857485915100167E-4</v>
      </c>
      <c r="F224" s="142">
        <f>('АЗК CL-m'!E225-'АЗК S-m'!E224)/'АЗК CL-m'!E225</f>
        <v>-8.8088442911061465E-5</v>
      </c>
      <c r="G224" s="142">
        <f>('АЗК CL-m'!F225-'АЗК S-m'!F224)/'АЗК CL-m'!F225</f>
        <v>-6.0111119010157422E-5</v>
      </c>
      <c r="H224" s="142">
        <f>('АЗК CL-m'!G225-'АЗК S-m'!G224)/'АЗК CL-m'!G225</f>
        <v>-1.4038544270407046E-4</v>
      </c>
      <c r="I224" s="142">
        <f>('АЗК CL-m'!H225-'АЗК S-m'!H224)/'АЗК CL-m'!H225</f>
        <v>-7.0118571553372903E-5</v>
      </c>
      <c r="J224" s="142">
        <f>('АЗК CL-m'!I225-'АЗК S-m'!I224)/'АЗК CL-m'!I225</f>
        <v>-8.1139959635016671E-5</v>
      </c>
      <c r="K224" s="142">
        <f>('АЗК CL-m'!J225-'АЗК S-m'!J224)/'АЗК CL-m'!J225</f>
        <v>-5.053764473411019E-5</v>
      </c>
      <c r="L224" s="142">
        <f>('АЗК CL-m'!K225-'АЗК S-m'!K224)/'АЗК CL-m'!K225</f>
        <v>-1.1788711628834034E-4</v>
      </c>
      <c r="M224" s="142">
        <f>('АЗК CL-m'!L225-'АЗК S-m'!L224)/'АЗК CL-m'!L225</f>
        <v>-1.0201380351778841E-4</v>
      </c>
      <c r="N224" s="142">
        <f>('АЗК CL-m'!M225-'АЗК S-m'!M224)/'АЗК CL-m'!M225</f>
        <v>-1.0874475709362388E-4</v>
      </c>
      <c r="O224" s="142">
        <f>('АЗК CL-m'!N225-'АЗК S-m'!N224)/'АЗК CL-m'!N225</f>
        <v>-2.0596513391272573E-4</v>
      </c>
      <c r="P224" s="142">
        <f>('АЗК CL-m'!O225-'АЗК S-m'!O224)/'АЗК CL-m'!O225</f>
        <v>-1.3756148526910633E-4</v>
      </c>
      <c r="Q224" s="142">
        <f>('АЗК CL-m'!P225-'АЗК S-m'!P224)/'АЗК CL-m'!P225</f>
        <v>-1.2546363255733589E-4</v>
      </c>
      <c r="R224" s="142">
        <f>('АЗК CL-m'!Q225-'АЗК S-m'!Q224)/'АЗК CL-m'!Q225</f>
        <v>-4.5598164126052355E-5</v>
      </c>
      <c r="S224" s="142">
        <f>('АЗК CL-m'!R225-'АЗК S-m'!R224)/'АЗК CL-m'!R225</f>
        <v>6.1766493062845744E-16</v>
      </c>
      <c r="T224" s="142">
        <f>('АЗК CL-m'!S225-'АЗК S-m'!S224)/'АЗК CL-m'!S225</f>
        <v>-7.4380828055255118E-5</v>
      </c>
    </row>
    <row r="225" spans="1:20" x14ac:dyDescent="0.25">
      <c r="A225" s="126" t="str">
        <f>'АЗК S-m'!A225</f>
        <v>АЗК 39 ГРОДНО ОНП</v>
      </c>
      <c r="B225" t="str">
        <f>'АЗК CL-m'!A226</f>
        <v>АЗК 39 ГродноОНП</v>
      </c>
      <c r="C225" s="142">
        <f>('АЗК CL-m'!B226-'АЗК S-m'!B225)/'АЗК CL-m'!B226</f>
        <v>9.3923720343119445E-16</v>
      </c>
      <c r="D225" s="142">
        <f>('АЗК CL-m'!C226-'АЗК S-m'!C225)/'АЗК CL-m'!C226</f>
        <v>0</v>
      </c>
      <c r="E225" s="142">
        <f>('АЗК CL-m'!D226-'АЗК S-m'!D225)/'АЗК CL-m'!D226</f>
        <v>8.9967508559184956E-16</v>
      </c>
      <c r="F225" s="142">
        <f>('АЗК CL-m'!E226-'АЗК S-m'!E225)/'АЗК CL-m'!E226</f>
        <v>3.533697909410868E-16</v>
      </c>
      <c r="G225" s="142">
        <f>('АЗК CL-m'!F226-'АЗК S-m'!F225)/'АЗК CL-m'!F226</f>
        <v>4.1585208783117156E-16</v>
      </c>
      <c r="H225" s="142">
        <f>('АЗК CL-m'!G226-'АЗК S-m'!G225)/'АЗК CL-m'!G226</f>
        <v>-7.9831266749585785E-16</v>
      </c>
      <c r="I225" s="142">
        <f>('АЗК CL-m'!H226-'АЗК S-m'!H225)/'АЗК CL-m'!H226</f>
        <v>1.5417620477039595E-5</v>
      </c>
      <c r="J225" s="142">
        <f>('АЗК CL-m'!I226-'АЗК S-m'!I225)/'АЗК CL-m'!I226</f>
        <v>6.1933383088991158E-5</v>
      </c>
      <c r="K225" s="142">
        <f>('АЗК CL-m'!J226-'АЗК S-m'!J225)/'АЗК CL-m'!J226</f>
        <v>0</v>
      </c>
      <c r="L225" s="142">
        <f>('АЗК CL-m'!K226-'АЗК S-m'!K225)/'АЗК CL-m'!K226</f>
        <v>-7.5130177412267956E-16</v>
      </c>
      <c r="M225" s="142">
        <f>('АЗК CL-m'!L226-'АЗК S-m'!L225)/'АЗК CL-m'!L226</f>
        <v>0</v>
      </c>
      <c r="N225" s="142">
        <f>('АЗК CL-m'!M226-'АЗК S-m'!M225)/'АЗК CL-m'!M226</f>
        <v>0</v>
      </c>
      <c r="O225" s="142">
        <f>('АЗК CL-m'!N226-'АЗК S-m'!N225)/'АЗК CL-m'!N226</f>
        <v>0</v>
      </c>
      <c r="P225" s="142">
        <f>('АЗК CL-m'!O226-'АЗК S-m'!O225)/'АЗК CL-m'!O226</f>
        <v>0</v>
      </c>
      <c r="Q225" s="142">
        <f>('АЗК CL-m'!P226-'АЗК S-m'!P225)/'АЗК CL-m'!P226</f>
        <v>4.6914033822797002E-16</v>
      </c>
      <c r="R225" s="142">
        <f>('АЗК CL-m'!Q226-'АЗК S-m'!Q225)/'АЗК CL-m'!Q226</f>
        <v>6.2700898194378955E-16</v>
      </c>
      <c r="S225" s="142">
        <f>('АЗК CL-m'!R226-'АЗК S-m'!R225)/'АЗК CL-m'!R226</f>
        <v>-7.202965463290494E-16</v>
      </c>
      <c r="T225" s="142">
        <f>('АЗК CL-m'!S226-'АЗК S-m'!S225)/'АЗК CL-m'!S226</f>
        <v>5.3910406424947362E-6</v>
      </c>
    </row>
    <row r="226" spans="1:20" x14ac:dyDescent="0.25">
      <c r="A226" s="126" t="str">
        <f>'АЗК S-m'!A226</f>
        <v>АЗК 39 МАЗ</v>
      </c>
      <c r="B226" t="str">
        <f>'АЗК CL-m'!A227</f>
        <v>АЗК 39 МАЗ</v>
      </c>
      <c r="C226" s="142">
        <f>('АЗК CL-m'!B227-'АЗК S-m'!B226)/'АЗК CL-m'!B227</f>
        <v>7.9493284334741142E-5</v>
      </c>
      <c r="D226" s="142">
        <f>('АЗК CL-m'!C227-'АЗК S-m'!C226)/'АЗК CL-m'!C227</f>
        <v>1.8144894969104212E-5</v>
      </c>
      <c r="E226" s="142">
        <f>('АЗК CL-m'!D227-'АЗК S-m'!D226)/'АЗК CL-m'!D227</f>
        <v>2.0378444302170522E-5</v>
      </c>
      <c r="F226" s="142">
        <f>('АЗК CL-m'!E227-'АЗК S-m'!E226)/'АЗК CL-m'!E227</f>
        <v>4.8823667930853057E-6</v>
      </c>
      <c r="G226" s="142">
        <f>('АЗК CL-m'!F227-'АЗК S-m'!F226)/'АЗК CL-m'!F227</f>
        <v>1.2046042832496426E-4</v>
      </c>
      <c r="H226" s="142">
        <f>('АЗК CL-m'!G227-'АЗК S-m'!G226)/'АЗК CL-m'!G227</f>
        <v>9.9044572438724713E-5</v>
      </c>
      <c r="I226" s="142">
        <f>('АЗК CL-m'!H227-'АЗК S-m'!H226)/'АЗК CL-m'!H227</f>
        <v>5.6046992833550709E-5</v>
      </c>
      <c r="J226" s="142">
        <f>('АЗК CL-m'!I227-'АЗК S-m'!I226)/'АЗК CL-m'!I227</f>
        <v>7.9090128540541008E-5</v>
      </c>
      <c r="K226" s="142">
        <f>('АЗК CL-m'!J227-'АЗК S-m'!J226)/'АЗК CL-m'!J227</f>
        <v>1.0284013511664708E-4</v>
      </c>
      <c r="L226" s="142">
        <f>('АЗК CL-m'!K227-'АЗК S-m'!K226)/'АЗК CL-m'!K227</f>
        <v>3.0474084107902402E-5</v>
      </c>
      <c r="M226" s="142">
        <f>('АЗК CL-m'!L227-'АЗК S-m'!L226)/'АЗК CL-m'!L227</f>
        <v>1.1196378374882654E-5</v>
      </c>
      <c r="N226" s="142">
        <f>('АЗК CL-m'!M227-'АЗК S-m'!M226)/'АЗК CL-m'!M227</f>
        <v>-1.4412433448220661E-4</v>
      </c>
      <c r="O226" s="142">
        <f>('АЗК CL-m'!N227-'АЗК S-m'!N226)/'АЗК CL-m'!N227</f>
        <v>5.3832110953234688E-6</v>
      </c>
      <c r="P226" s="142">
        <f>('АЗК CL-m'!O227-'АЗК S-m'!O226)/'АЗК CL-m'!O227</f>
        <v>2.1985614291062045E-4</v>
      </c>
      <c r="Q226" s="142">
        <f>('АЗК CL-m'!P227-'АЗК S-m'!P226)/'АЗК CL-m'!P227</f>
        <v>4.5062607284900672E-6</v>
      </c>
      <c r="R226" s="142">
        <f>('АЗК CL-m'!Q227-'АЗК S-m'!Q226)/'АЗК CL-m'!Q227</f>
        <v>1.9585544042135192E-6</v>
      </c>
      <c r="S226" s="142">
        <f>('АЗК CL-m'!R227-'АЗК S-m'!R226)/'АЗК CL-m'!R227</f>
        <v>3.2053836467645853E-5</v>
      </c>
      <c r="T226" s="142">
        <f>('АЗК CL-m'!S227-'АЗК S-m'!S226)/'АЗК CL-m'!S227</f>
        <v>4.3514772856728549E-5</v>
      </c>
    </row>
    <row r="227" spans="1:20" x14ac:dyDescent="0.25">
      <c r="A227" s="126" t="str">
        <f>'АЗК S-m'!A227</f>
        <v>АЗК 39 МИНСК ОНП</v>
      </c>
      <c r="B227" t="str">
        <f>'АЗК CL-m'!A228</f>
        <v>АЗК 39 МинскОНП</v>
      </c>
      <c r="C227" s="142">
        <f>('АЗК CL-m'!B228-'АЗК S-m'!B227)/'АЗК CL-m'!B228</f>
        <v>-2.1143390942254085E-4</v>
      </c>
      <c r="D227" s="142">
        <f>('АЗК CL-m'!C228-'АЗК S-m'!C227)/'АЗК CL-m'!C228</f>
        <v>-2.4766327424391205E-4</v>
      </c>
      <c r="E227" s="142">
        <f>('АЗК CL-m'!D228-'АЗК S-m'!D227)/'АЗК CL-m'!D228</f>
        <v>-1.2425356388709468E-4</v>
      </c>
      <c r="F227" s="142">
        <f>('АЗК CL-m'!E228-'АЗК S-m'!E227)/'АЗК CL-m'!E228</f>
        <v>-3.0452405910891348E-4</v>
      </c>
      <c r="G227" s="142">
        <f>('АЗК CL-m'!F228-'АЗК S-m'!F227)/'АЗК CL-m'!F228</f>
        <v>-1.2878285040312355E-4</v>
      </c>
      <c r="H227" s="142">
        <f>('АЗК CL-m'!G228-'АЗК S-m'!G227)/'АЗК CL-m'!G228</f>
        <v>-1.8716792361594961E-4</v>
      </c>
      <c r="I227" s="142">
        <f>('АЗК CL-m'!H228-'АЗК S-m'!H227)/'АЗК CL-m'!H228</f>
        <v>-1.1077434538675094E-4</v>
      </c>
      <c r="J227" s="142">
        <f>('АЗК CL-m'!I228-'АЗК S-m'!I227)/'АЗК CL-m'!I228</f>
        <v>-1.1461046825740376E-4</v>
      </c>
      <c r="K227" s="142">
        <f>('АЗК CL-m'!J228-'АЗК S-m'!J227)/'АЗК CL-m'!J228</f>
        <v>-1.0493183329438249E-4</v>
      </c>
      <c r="L227" s="142">
        <f>('АЗК CL-m'!K228-'АЗК S-m'!K227)/'АЗК CL-m'!K228</f>
        <v>-2.3365510203552484E-4</v>
      </c>
      <c r="M227" s="142">
        <f>('АЗК CL-m'!L228-'АЗК S-m'!L227)/'АЗК CL-m'!L228</f>
        <v>-8.9237503804587986E-5</v>
      </c>
      <c r="N227" s="142">
        <f>('АЗК CL-m'!M228-'АЗК S-m'!M227)/'АЗК CL-m'!M228</f>
        <v>-1.2787143809553109E-4</v>
      </c>
      <c r="O227" s="142">
        <f>('АЗК CL-m'!N228-'АЗК S-m'!N227)/'АЗК CL-m'!N228</f>
        <v>-1.1072623900650072E-4</v>
      </c>
      <c r="P227" s="142">
        <f>('АЗК CL-m'!O228-'АЗК S-m'!O227)/'АЗК CL-m'!O228</f>
        <v>-2.5375588173448353E-4</v>
      </c>
      <c r="Q227" s="142">
        <f>('АЗК CL-m'!P228-'АЗК S-m'!P227)/'АЗК CL-m'!P228</f>
        <v>-3.3781235147400311E-4</v>
      </c>
      <c r="R227" s="142">
        <f>('АЗК CL-m'!Q228-'АЗК S-m'!Q227)/'АЗК CL-m'!Q228</f>
        <v>-2.5940930614319082E-4</v>
      </c>
      <c r="S227" s="142">
        <f>('АЗК CL-m'!R228-'АЗК S-m'!R227)/'АЗК CL-m'!R228</f>
        <v>-3.6815083594600467E-4</v>
      </c>
      <c r="T227" s="142">
        <f>('АЗК CL-m'!S228-'АЗК S-m'!S227)/'АЗК CL-m'!S228</f>
        <v>-1.9349422059250623E-4</v>
      </c>
    </row>
    <row r="228" spans="1:20" x14ac:dyDescent="0.25">
      <c r="A228" s="126" t="str">
        <f>'АЗК S-m'!A228</f>
        <v>АЗК 39 МОГИЛЕВ ОНП</v>
      </c>
      <c r="B228" t="str">
        <f>'АЗК CL-m'!A229</f>
        <v>АЗК 39 МогилевОНП</v>
      </c>
      <c r="C228" s="142">
        <f>('АЗК CL-m'!B229-'АЗК S-m'!B228)/'АЗК CL-m'!B229</f>
        <v>-2.0863564638494512E-4</v>
      </c>
      <c r="D228" s="142">
        <f>('АЗК CL-m'!C229-'АЗК S-m'!C228)/'АЗК CL-m'!C229</f>
        <v>-7.291674357099156E-4</v>
      </c>
      <c r="E228" s="142">
        <f>('АЗК CL-m'!D229-'АЗК S-m'!D228)/'АЗК CL-m'!D229</f>
        <v>-4.0657327761405682E-4</v>
      </c>
      <c r="F228" s="142">
        <f>('АЗК CL-m'!E229-'АЗК S-m'!E228)/'АЗК CL-m'!E229</f>
        <v>-7.1628780784918969E-4</v>
      </c>
      <c r="G228" s="142">
        <f>('АЗК CL-m'!F229-'АЗК S-m'!F228)/'АЗК CL-m'!F229</f>
        <v>-9.3955877580078348E-4</v>
      </c>
      <c r="H228" s="142">
        <f>('АЗК CL-m'!G229-'АЗК S-m'!G228)/'АЗК CL-m'!G229</f>
        <v>-2.3415091026166365E-4</v>
      </c>
      <c r="I228" s="142">
        <f>('АЗК CL-m'!H229-'АЗК S-m'!H228)/'АЗК CL-m'!H229</f>
        <v>-3.2096184188278325E-4</v>
      </c>
      <c r="J228" s="142">
        <f>('АЗК CL-m'!I229-'АЗК S-m'!I228)/'АЗК CL-m'!I229</f>
        <v>-1.5281161658967736E-4</v>
      </c>
      <c r="K228" s="142">
        <f>('АЗК CL-m'!J229-'АЗК S-m'!J228)/'АЗК CL-m'!J229</f>
        <v>-2.1895694570169718E-4</v>
      </c>
      <c r="L228" s="142">
        <f>('АЗК CL-m'!K229-'АЗК S-m'!K228)/'АЗК CL-m'!K229</f>
        <v>-1.8830153215840722E-4</v>
      </c>
      <c r="M228" s="142">
        <f>('АЗК CL-m'!L229-'АЗК S-m'!L228)/'АЗК CL-m'!L229</f>
        <v>-2.9896785086630214E-4</v>
      </c>
      <c r="N228" s="142">
        <f>('АЗК CL-m'!M229-'АЗК S-m'!M228)/'АЗК CL-m'!M229</f>
        <v>-1.4886289957578136E-4</v>
      </c>
      <c r="O228" s="142">
        <f>('АЗК CL-m'!N229-'АЗК S-m'!N228)/'АЗК CL-m'!N229</f>
        <v>0</v>
      </c>
      <c r="P228" s="142">
        <f>('АЗК CL-m'!O229-'АЗК S-m'!O228)/'АЗК CL-m'!O229</f>
        <v>-3.206814737863138E-4</v>
      </c>
      <c r="Q228" s="142">
        <f>('АЗК CL-m'!P229-'АЗК S-m'!P228)/'АЗК CL-m'!P229</f>
        <v>-8.3685001359365388E-5</v>
      </c>
      <c r="R228" s="142">
        <f>('АЗК CL-m'!Q229-'АЗК S-m'!Q228)/'АЗК CL-m'!Q229</f>
        <v>-1.6129456880571775E-4</v>
      </c>
      <c r="S228" s="142">
        <f>('АЗК CL-m'!R229-'АЗК S-m'!R228)/'АЗК CL-m'!R229</f>
        <v>-4.0441982964571578E-4</v>
      </c>
      <c r="T228" s="142">
        <f>('АЗК CL-m'!S229-'АЗК S-m'!S228)/'АЗК CL-m'!S229</f>
        <v>-3.214301503379966E-4</v>
      </c>
    </row>
    <row r="229" spans="1:20" x14ac:dyDescent="0.25">
      <c r="A229" s="126" t="str">
        <f>'АЗК S-m'!A229</f>
        <v>АЗК 4 БРЕСТ ОНП</v>
      </c>
      <c r="B229" t="str">
        <f>'АЗК CL-m'!A230</f>
        <v>АЗК 4 БрестОНП</v>
      </c>
      <c r="C229" s="142">
        <f>('АЗК CL-m'!B230-'АЗК S-m'!B229)/'АЗК CL-m'!B230</f>
        <v>-8.3451993557206864E-4</v>
      </c>
      <c r="D229" s="142">
        <f>('АЗК CL-m'!C230-'АЗК S-m'!C229)/'АЗК CL-m'!C230</f>
        <v>-7.6256302504669634E-4</v>
      </c>
      <c r="E229" s="142">
        <f>('АЗК CL-m'!D230-'АЗК S-m'!D229)/'АЗК CL-m'!D230</f>
        <v>-6.119604642987592E-4</v>
      </c>
      <c r="F229" s="142">
        <f>('АЗК CL-m'!E230-'АЗК S-m'!E229)/'АЗК CL-m'!E230</f>
        <v>-2.4907226479524635E-5</v>
      </c>
      <c r="G229" s="142">
        <f>('АЗК CL-m'!F230-'АЗК S-m'!F229)/'АЗК CL-m'!F230</f>
        <v>-7.9185531797199181E-5</v>
      </c>
      <c r="H229" s="142">
        <f>('АЗК CL-m'!G230-'АЗК S-m'!G229)/'АЗК CL-m'!G230</f>
        <v>-5.2879420837775599E-4</v>
      </c>
      <c r="I229" s="142">
        <f>('АЗК CL-m'!H230-'АЗК S-m'!H229)/'АЗК CL-m'!H230</f>
        <v>-7.279488167481503E-4</v>
      </c>
      <c r="J229" s="142">
        <f>('АЗК CL-m'!I230-'АЗК S-m'!I229)/'АЗК CL-m'!I230</f>
        <v>-6.665251161301649E-4</v>
      </c>
      <c r="K229" s="142">
        <f>('АЗК CL-m'!J230-'АЗК S-m'!J229)/'АЗК CL-m'!J230</f>
        <v>-5.7866702184528236E-4</v>
      </c>
      <c r="L229" s="142">
        <f>('АЗК CL-m'!K230-'АЗК S-m'!K229)/'АЗК CL-m'!K230</f>
        <v>-1.6643068504762322E-4</v>
      </c>
      <c r="M229" s="142">
        <f>('АЗК CL-m'!L230-'АЗК S-m'!L229)/'АЗК CL-m'!L230</f>
        <v>-5.940906292884353E-4</v>
      </c>
      <c r="N229" s="142">
        <f>('АЗК CL-m'!M230-'АЗК S-m'!M229)/'АЗК CL-m'!M230</f>
        <v>-6.730300623629229E-4</v>
      </c>
      <c r="O229" s="142">
        <f>('АЗК CL-m'!N230-'АЗК S-m'!N229)/'АЗК CL-m'!N230</f>
        <v>-6.0264402104851639E-4</v>
      </c>
      <c r="P229" s="142">
        <f>('АЗК CL-m'!O230-'АЗК S-m'!O229)/'АЗК CL-m'!O230</f>
        <v>-6.6540387797412999E-4</v>
      </c>
      <c r="Q229" s="142">
        <f>('АЗК CL-m'!P230-'АЗК S-m'!P229)/'АЗК CL-m'!P230</f>
        <v>-1.2077562933971138E-3</v>
      </c>
      <c r="R229" s="142">
        <f>('АЗК CL-m'!Q230-'АЗК S-m'!Q229)/'АЗК CL-m'!Q230</f>
        <v>-1.6094845611545094E-3</v>
      </c>
      <c r="S229" s="142">
        <f>('АЗК CL-m'!R230-'АЗК S-m'!R229)/'АЗК CL-m'!R230</f>
        <v>-1.7911790554854389E-3</v>
      </c>
      <c r="T229" s="142">
        <f>('АЗК CL-m'!S230-'АЗК S-m'!S229)/'АЗК CL-m'!S230</f>
        <v>-6.7357016960647726E-4</v>
      </c>
    </row>
    <row r="230" spans="1:20" x14ac:dyDescent="0.25">
      <c r="A230" s="126" t="str">
        <f>'АЗК S-m'!A230</f>
        <v>АЗК 4 ВИТЕБСК ОНП</v>
      </c>
      <c r="B230" t="str">
        <f>'АЗК CL-m'!A231</f>
        <v>АЗК 4 ВитебскОНП</v>
      </c>
      <c r="C230" s="142">
        <f>('АЗК CL-m'!B231-'АЗК S-m'!B230)/'АЗК CL-m'!B231</f>
        <v>0</v>
      </c>
      <c r="D230" s="142">
        <f>('АЗК CL-m'!C231-'АЗК S-m'!C230)/'АЗК CL-m'!C231</f>
        <v>0</v>
      </c>
      <c r="E230" s="142">
        <f>('АЗК CL-m'!D231-'АЗК S-m'!D230)/'АЗК CL-m'!D231</f>
        <v>4.266429623673646E-16</v>
      </c>
      <c r="F230" s="142">
        <f>('АЗК CL-m'!E231-'АЗК S-m'!E230)/'АЗК CL-m'!E231</f>
        <v>6.0703773786603877E-16</v>
      </c>
      <c r="G230" s="142">
        <f>('АЗК CL-m'!F231-'АЗК S-m'!F230)/'АЗК CL-m'!F231</f>
        <v>-1.6335763258412819E-4</v>
      </c>
      <c r="H230" s="142">
        <f>('АЗК CL-m'!G231-'АЗК S-m'!G230)/'АЗК CL-m'!G231</f>
        <v>-3.5999301181565465E-5</v>
      </c>
      <c r="I230" s="142">
        <f>('АЗК CL-m'!H231-'АЗК S-m'!H230)/'АЗК CL-m'!H231</f>
        <v>-3.9874550700338163E-16</v>
      </c>
      <c r="J230" s="142">
        <f>('АЗК CL-m'!I231-'АЗК S-m'!I230)/'АЗК CL-m'!I231</f>
        <v>-1.717128671008751E-4</v>
      </c>
      <c r="K230" s="142">
        <f>('АЗК CL-m'!J231-'АЗК S-m'!J230)/'АЗК CL-m'!J231</f>
        <v>1.3128027980550824E-15</v>
      </c>
      <c r="L230" s="142">
        <f>('АЗК CL-m'!K231-'АЗК S-m'!K230)/'АЗК CL-m'!K231</f>
        <v>-1.8264733430081174E-5</v>
      </c>
      <c r="M230" s="142">
        <f>('АЗК CL-m'!L231-'АЗК S-m'!L230)/'АЗК CL-m'!L231</f>
        <v>2.2129438165111629E-16</v>
      </c>
      <c r="N230" s="142">
        <f>('АЗК CL-m'!M231-'АЗК S-m'!M230)/'АЗК CL-m'!M231</f>
        <v>-1.0873419765863223E-4</v>
      </c>
      <c r="O230" s="142">
        <f>('АЗК CL-m'!N231-'АЗК S-m'!N230)/'АЗК CL-m'!N231</f>
        <v>-4.1630590290600192E-5</v>
      </c>
      <c r="P230" s="142">
        <f>('АЗК CL-m'!O231-'АЗК S-m'!O230)/'АЗК CL-m'!O231</f>
        <v>0</v>
      </c>
      <c r="Q230" s="142">
        <f>('АЗК CL-m'!P231-'АЗК S-m'!P230)/'АЗК CL-m'!P231</f>
        <v>-5.7433927913604973E-5</v>
      </c>
      <c r="R230" s="142">
        <f>('АЗК CL-m'!Q231-'АЗК S-m'!Q230)/'АЗК CL-m'!Q231</f>
        <v>6.5790185991579705E-16</v>
      </c>
      <c r="S230" s="142">
        <f>('АЗК CL-m'!R231-'АЗК S-m'!R230)/'АЗК CL-m'!R231</f>
        <v>-1.4882665560768938E-4</v>
      </c>
      <c r="T230" s="142">
        <f>('АЗК CL-m'!S231-'АЗК S-m'!S230)/'АЗК CL-m'!S231</f>
        <v>-4.5637685773024254E-5</v>
      </c>
    </row>
    <row r="231" spans="1:20" x14ac:dyDescent="0.25">
      <c r="A231" s="126" t="str">
        <f>'АЗК S-m'!A231</f>
        <v>АЗК 4 ГОМЕЛЬ ОНП</v>
      </c>
      <c r="B231" t="str">
        <f>'АЗК CL-m'!A232</f>
        <v>АЗК 4 ГомельОНП</v>
      </c>
      <c r="C231" s="142">
        <f>('АЗК CL-m'!B232-'АЗК S-m'!B231)/'АЗК CL-m'!B232</f>
        <v>-1.0342267189146617E-4</v>
      </c>
      <c r="D231" s="142">
        <f>('АЗК CL-m'!C232-'АЗК S-m'!C231)/'АЗК CL-m'!C232</f>
        <v>-8.8723578612720519E-5</v>
      </c>
      <c r="E231" s="142">
        <f>('АЗК CL-m'!D232-'АЗК S-m'!D231)/'АЗК CL-m'!D232</f>
        <v>-8.7499080418122394E-5</v>
      </c>
      <c r="F231" s="142">
        <f>('АЗК CL-m'!E232-'АЗК S-m'!E231)/'АЗК CL-m'!E232</f>
        <v>5.9420943926040079E-4</v>
      </c>
      <c r="G231" s="142">
        <f>('АЗК CL-m'!F232-'АЗК S-m'!F231)/'АЗК CL-m'!F232</f>
        <v>-5.1472356461928129E-5</v>
      </c>
      <c r="H231" s="142">
        <f>('АЗК CL-m'!G232-'АЗК S-m'!G231)/'АЗК CL-m'!G232</f>
        <v>-9.3206980277505411E-5</v>
      </c>
      <c r="I231" s="142">
        <f>('АЗК CL-m'!H232-'АЗК S-m'!H231)/'АЗК CL-m'!H232</f>
        <v>9.7964845005169086E-4</v>
      </c>
      <c r="J231" s="142">
        <f>('АЗК CL-m'!I232-'АЗК S-m'!I231)/'АЗК CL-m'!I232</f>
        <v>-8.9742279674060775E-5</v>
      </c>
      <c r="K231" s="142">
        <f>('АЗК CL-m'!J232-'АЗК S-m'!J231)/'АЗК CL-m'!J232</f>
        <v>-9.6486288519521152E-5</v>
      </c>
      <c r="L231" s="142">
        <f>('АЗК CL-m'!K232-'АЗК S-m'!K231)/'АЗК CL-m'!K232</f>
        <v>-9.0519570322602558E-5</v>
      </c>
      <c r="M231" s="142">
        <f>('АЗК CL-m'!L232-'АЗК S-m'!L231)/'АЗК CL-m'!L232</f>
        <v>-9.0706109031210081E-5</v>
      </c>
      <c r="N231" s="142">
        <f>('АЗК CL-m'!M232-'АЗК S-m'!M231)/'АЗК CL-m'!M232</f>
        <v>-8.9116779535810826E-5</v>
      </c>
      <c r="O231" s="142">
        <f>('АЗК CL-m'!N232-'АЗК S-m'!N231)/'АЗК CL-m'!N232</f>
        <v>-1.386417931024576E-4</v>
      </c>
      <c r="P231" s="142">
        <f>('АЗК CL-m'!O232-'АЗК S-m'!O231)/'АЗК CL-m'!O232</f>
        <v>-1.287639674925349E-4</v>
      </c>
      <c r="Q231" s="142">
        <f>('АЗК CL-m'!P232-'АЗК S-m'!P231)/'АЗК CL-m'!P232</f>
        <v>-9.2587082870855739E-5</v>
      </c>
      <c r="R231" s="142">
        <f>('АЗК CL-m'!Q232-'АЗК S-m'!Q231)/'АЗК CL-m'!Q232</f>
        <v>-1.1433640929018804E-4</v>
      </c>
      <c r="S231" s="142">
        <f>('АЗК CL-m'!R232-'АЗК S-m'!R231)/'АЗК CL-m'!R232</f>
        <v>-1.4743594694796916E-4</v>
      </c>
      <c r="T231" s="142">
        <f>('АЗК CL-m'!S232-'АЗК S-m'!S231)/'АЗК CL-m'!S232</f>
        <v>1.0109941081352463E-5</v>
      </c>
    </row>
    <row r="232" spans="1:20" x14ac:dyDescent="0.25">
      <c r="A232" s="126" t="str">
        <f>'АЗК S-m'!A232</f>
        <v>АЗК 4 ГРОДНО ОНП</v>
      </c>
      <c r="B232" t="str">
        <f>'АЗК CL-m'!A233</f>
        <v>АЗК 4 ГродноОНП</v>
      </c>
      <c r="C232" s="142">
        <f>('АЗК CL-m'!B233-'АЗК S-m'!B232)/'АЗК CL-m'!B233</f>
        <v>0</v>
      </c>
      <c r="D232" s="142">
        <f>('АЗК CL-m'!C233-'АЗК S-m'!C232)/'АЗК CL-m'!C233</f>
        <v>0</v>
      </c>
      <c r="E232" s="142">
        <f>('АЗК CL-m'!D233-'АЗК S-m'!D232)/'АЗК CL-m'!D233</f>
        <v>-5.6296531592407601E-16</v>
      </c>
      <c r="F232" s="142">
        <f>('АЗК CL-m'!E233-'АЗК S-m'!E232)/'АЗК CL-m'!E233</f>
        <v>0</v>
      </c>
      <c r="G232" s="142">
        <f>('АЗК CL-m'!F233-'АЗК S-m'!F232)/'АЗК CL-m'!F233</f>
        <v>8.6976288481946832E-16</v>
      </c>
      <c r="H232" s="142">
        <f>('АЗК CL-m'!G233-'АЗК S-m'!G232)/'АЗК CL-m'!G233</f>
        <v>-8.2616638040735676E-16</v>
      </c>
      <c r="I232" s="142">
        <f>('АЗК CL-m'!H233-'АЗК S-m'!H232)/'АЗК CL-m'!H233</f>
        <v>7.8648673661476246E-16</v>
      </c>
      <c r="J232" s="142">
        <f>('АЗК CL-m'!I233-'АЗК S-m'!I232)/'АЗК CL-m'!I233</f>
        <v>-3.6088020932679051E-16</v>
      </c>
      <c r="K232" s="142">
        <f>('АЗК CL-m'!J233-'АЗК S-m'!J232)/'АЗК CL-m'!J233</f>
        <v>5.1248086242406301E-16</v>
      </c>
      <c r="L232" s="142">
        <f>('АЗК CL-m'!K233-'АЗК S-m'!K232)/'АЗК CL-m'!K233</f>
        <v>1.2011672842261585E-15</v>
      </c>
      <c r="M232" s="142">
        <f>('АЗК CL-m'!L233-'АЗК S-m'!L232)/'АЗК CL-m'!L233</f>
        <v>7.4540507258825462E-16</v>
      </c>
      <c r="N232" s="142">
        <f>('АЗК CL-m'!M233-'АЗК S-m'!M232)/'АЗК CL-m'!M233</f>
        <v>-4.5071266268115224E-16</v>
      </c>
      <c r="O232" s="142">
        <f>('АЗК CL-m'!N233-'АЗК S-m'!N232)/'АЗК CL-m'!N233</f>
        <v>1.2798518230753592E-15</v>
      </c>
      <c r="P232" s="142">
        <f>('АЗК CL-m'!O233-'АЗК S-m'!O232)/'АЗК CL-m'!O233</f>
        <v>0</v>
      </c>
      <c r="Q232" s="142">
        <f>('АЗК CL-m'!P233-'АЗК S-m'!P232)/'АЗК CL-m'!P233</f>
        <v>0</v>
      </c>
      <c r="R232" s="142">
        <f>('АЗК CL-m'!Q233-'АЗК S-m'!Q232)/'АЗК CL-m'!Q233</f>
        <v>5.9687290949928823E-16</v>
      </c>
      <c r="S232" s="142">
        <f>('АЗК CL-m'!R233-'АЗК S-m'!R232)/'АЗК CL-m'!R233</f>
        <v>9.853490251824662E-16</v>
      </c>
      <c r="T232" s="142">
        <f>('АЗК CL-m'!S233-'АЗК S-m'!S232)/'АЗК CL-m'!S233</f>
        <v>1.2123458762969052E-16</v>
      </c>
    </row>
    <row r="233" spans="1:20" x14ac:dyDescent="0.25">
      <c r="A233" s="126" t="str">
        <f>'АЗК S-m'!A233</f>
        <v>АЗК 4 МАЗ</v>
      </c>
      <c r="B233" t="str">
        <f>'АЗК CL-m'!A234</f>
        <v>АЗК 4 МАЗ</v>
      </c>
      <c r="C233" s="142">
        <f>('АЗК CL-m'!B234-'АЗК S-m'!B233)/'АЗК CL-m'!B234</f>
        <v>1.526775559153834E-5</v>
      </c>
      <c r="D233" s="142">
        <f>('АЗК CL-m'!C234-'АЗК S-m'!C233)/'АЗК CL-m'!C234</f>
        <v>-6.9347657731171297E-5</v>
      </c>
      <c r="E233" s="142">
        <f>('АЗК CL-m'!D234-'АЗК S-m'!D233)/'АЗК CL-m'!D234</f>
        <v>5.7382122554539E-6</v>
      </c>
      <c r="F233" s="142">
        <f>('АЗК CL-m'!E234-'АЗК S-m'!E233)/'АЗК CL-m'!E234</f>
        <v>-3.0969748612632707E-4</v>
      </c>
      <c r="G233" s="142">
        <f>('АЗК CL-m'!F234-'АЗК S-m'!F233)/'АЗК CL-m'!F234</f>
        <v>1.872855580362245E-4</v>
      </c>
      <c r="H233" s="142">
        <f>('АЗК CL-m'!G234-'АЗК S-m'!G233)/'АЗК CL-m'!G234</f>
        <v>9.5800193220076424E-5</v>
      </c>
      <c r="I233" s="142">
        <f>('АЗК CL-m'!H234-'АЗК S-m'!H233)/'АЗК CL-m'!H234</f>
        <v>1.5229376810897368E-4</v>
      </c>
      <c r="J233" s="142">
        <f>('АЗК CL-m'!I234-'АЗК S-m'!I233)/'АЗК CL-m'!I234</f>
        <v>5.3630253975503537E-5</v>
      </c>
      <c r="K233" s="142">
        <f>('АЗК CL-m'!J234-'АЗК S-m'!J233)/'АЗК CL-m'!J234</f>
        <v>3.8164053334483893E-5</v>
      </c>
      <c r="L233" s="142">
        <f>('АЗК CL-m'!K234-'АЗК S-m'!K233)/'АЗК CL-m'!K234</f>
        <v>1.8207885804995669E-5</v>
      </c>
      <c r="M233" s="142">
        <f>('АЗК CL-m'!L234-'АЗК S-m'!L233)/'АЗК CL-m'!L234</f>
        <v>6.6385283789951776E-6</v>
      </c>
      <c r="N233" s="142">
        <f>('АЗК CL-m'!M234-'АЗК S-m'!M233)/'АЗК CL-m'!M234</f>
        <v>6.2961258119336813E-6</v>
      </c>
      <c r="O233" s="142">
        <f>('АЗК CL-m'!N234-'АЗК S-m'!N233)/'АЗК CL-m'!N234</f>
        <v>7.7624128895264761E-4</v>
      </c>
      <c r="P233" s="142">
        <f>('АЗК CL-m'!O234-'АЗК S-m'!O233)/'АЗК CL-m'!O234</f>
        <v>7.4236440164549261E-6</v>
      </c>
      <c r="Q233" s="142">
        <f>('АЗК CL-m'!P234-'АЗК S-m'!P233)/'АЗК CL-m'!P234</f>
        <v>7.925208612115822E-4</v>
      </c>
      <c r="R233" s="142">
        <f>('АЗК CL-m'!Q234-'АЗК S-m'!Q233)/'АЗК CL-m'!Q234</f>
        <v>2.1922348047800729E-5</v>
      </c>
      <c r="S233" s="142">
        <f>('АЗК CL-m'!R234-'АЗК S-m'!R233)/'АЗК CL-m'!R234</f>
        <v>2.2135674531750715E-4</v>
      </c>
      <c r="T233" s="142">
        <f>('АЗК CL-m'!S234-'АЗК S-m'!S233)/'АЗК CL-m'!S234</f>
        <v>1.0248293388257506E-4</v>
      </c>
    </row>
    <row r="234" spans="1:20" x14ac:dyDescent="0.25">
      <c r="A234" s="126" t="str">
        <f>'АЗК S-m'!A234</f>
        <v>АЗК 4 МИНСК ОНП</v>
      </c>
      <c r="B234" t="str">
        <f>'АЗК CL-m'!A235</f>
        <v>АЗК 4 МинскОНП</v>
      </c>
      <c r="C234" s="142">
        <f>('АЗК CL-m'!B235-'АЗК S-m'!B234)/'АЗК CL-m'!B235</f>
        <v>-2.3476040577538803E-3</v>
      </c>
      <c r="D234" s="142">
        <f>('АЗК CL-m'!C235-'АЗК S-m'!C234)/'АЗК CL-m'!C235</f>
        <v>-1.600109334529176E-3</v>
      </c>
      <c r="E234" s="142">
        <f>('АЗК CL-m'!D235-'АЗК S-m'!D234)/'АЗК CL-m'!D235</f>
        <v>-8.2991256666276351E-4</v>
      </c>
      <c r="F234" s="142">
        <f>('АЗК CL-m'!E235-'АЗК S-m'!E234)/'АЗК CL-m'!E235</f>
        <v>-1.6857140215238943E-3</v>
      </c>
      <c r="G234" s="142">
        <f>('АЗК CL-m'!F235-'АЗК S-m'!F234)/'АЗК CL-m'!F235</f>
        <v>-3.6572476285730288E-4</v>
      </c>
      <c r="H234" s="142">
        <f>('АЗК CL-m'!G235-'АЗК S-m'!G234)/'АЗК CL-m'!G235</f>
        <v>-5.4577215062830229E-4</v>
      </c>
      <c r="I234" s="142">
        <f>('АЗК CL-m'!H235-'АЗК S-m'!H234)/'АЗК CL-m'!H235</f>
        <v>-6.2901538711838392E-4</v>
      </c>
      <c r="J234" s="142">
        <f>('АЗК CL-m'!I235-'АЗК S-m'!I234)/'АЗК CL-m'!I235</f>
        <v>-3.0205244995097511E-4</v>
      </c>
      <c r="K234" s="142">
        <f>('АЗК CL-m'!J235-'АЗК S-m'!J234)/'АЗК CL-m'!J235</f>
        <v>-9.4674083446307341E-5</v>
      </c>
      <c r="L234" s="142">
        <f>('АЗК CL-m'!K235-'АЗК S-m'!K234)/'АЗК CL-m'!K235</f>
        <v>-1.5665775347852633E-4</v>
      </c>
      <c r="M234" s="142">
        <f>('АЗК CL-m'!L235-'АЗК S-m'!L234)/'АЗК CL-m'!L235</f>
        <v>-3.1283538944172059E-4</v>
      </c>
      <c r="N234" s="142">
        <f>('АЗК CL-m'!M235-'АЗК S-m'!M234)/'АЗК CL-m'!M235</f>
        <v>-3.5027524804128704E-4</v>
      </c>
      <c r="O234" s="142">
        <f>('АЗК CL-m'!N235-'АЗК S-m'!N234)/'АЗК CL-m'!N235</f>
        <v>-5.8658979472469609E-5</v>
      </c>
      <c r="P234" s="142">
        <f>('АЗК CL-m'!O235-'АЗК S-m'!O234)/'АЗК CL-m'!O235</f>
        <v>-3.4533730936793787E-4</v>
      </c>
      <c r="Q234" s="142">
        <f>('АЗК CL-m'!P235-'АЗК S-m'!P234)/'АЗК CL-m'!P235</f>
        <v>-6.4421197910045241E-4</v>
      </c>
      <c r="R234" s="142">
        <f>('АЗК CL-m'!Q235-'АЗК S-m'!Q234)/'АЗК CL-m'!Q235</f>
        <v>-3.9534103765118307E-4</v>
      </c>
      <c r="S234" s="142">
        <f>('АЗК CL-m'!R235-'АЗК S-m'!R234)/'АЗК CL-m'!R235</f>
        <v>-6.4586523274769061E-4</v>
      </c>
      <c r="T234" s="142">
        <f>('АЗК CL-m'!S235-'АЗК S-m'!S234)/'АЗК CL-m'!S235</f>
        <v>-6.3734323395022449E-4</v>
      </c>
    </row>
    <row r="235" spans="1:20" x14ac:dyDescent="0.25">
      <c r="A235" s="126" t="str">
        <f>'АЗК S-m'!A235</f>
        <v>АЗК 4 МОГИЛЕВ ОНП</v>
      </c>
      <c r="B235" t="str">
        <f>'АЗК CL-m'!A236</f>
        <v>АЗК 4 МогилевОНП</v>
      </c>
      <c r="C235" s="142">
        <f>('АЗК CL-m'!B236-'АЗК S-m'!B235)/'АЗК CL-m'!B236</f>
        <v>-7.289096992367748E-3</v>
      </c>
      <c r="D235" s="142">
        <f>('АЗК CL-m'!C236-'АЗК S-m'!C235)/'АЗК CL-m'!C236</f>
        <v>-2.1517221579010993E-3</v>
      </c>
      <c r="E235" s="142">
        <f>('АЗК CL-m'!D236-'АЗК S-m'!D235)/'АЗК CL-m'!D236</f>
        <v>-3.4400920334116767E-3</v>
      </c>
      <c r="F235" s="142">
        <f>('АЗК CL-m'!E236-'АЗК S-m'!E235)/'АЗК CL-m'!E236</f>
        <v>-3.1722639594155447E-3</v>
      </c>
      <c r="G235" s="142">
        <f>('АЗК CL-m'!F236-'АЗК S-m'!F235)/'АЗК CL-m'!F236</f>
        <v>-2.4642273594148081E-3</v>
      </c>
      <c r="H235" s="142">
        <f>('АЗК CL-m'!G236-'АЗК S-m'!G235)/'АЗК CL-m'!G236</f>
        <v>-2.5201975282215642E-3</v>
      </c>
      <c r="I235" s="142">
        <f>('АЗК CL-m'!H236-'АЗК S-m'!H235)/'АЗК CL-m'!H236</f>
        <v>-2.438975858099322E-3</v>
      </c>
      <c r="J235" s="142">
        <f>('АЗК CL-m'!I236-'АЗК S-m'!I235)/'АЗК CL-m'!I236</f>
        <v>-2.7425383227068067E-3</v>
      </c>
      <c r="K235" s="142">
        <f>('АЗК CL-m'!J236-'АЗК S-m'!J235)/'АЗК CL-m'!J236</f>
        <v>-2.9550868319050561E-3</v>
      </c>
      <c r="L235" s="142">
        <f>('АЗК CL-m'!K236-'АЗК S-m'!K235)/'АЗК CL-m'!K236</f>
        <v>-2.9231475397497302E-3</v>
      </c>
      <c r="M235" s="142">
        <f>('АЗК CL-m'!L236-'АЗК S-m'!L235)/'АЗК CL-m'!L236</f>
        <v>-2.7168685327323672E-3</v>
      </c>
      <c r="N235" s="142">
        <f>('АЗК CL-m'!M236-'АЗК S-m'!M235)/'АЗК CL-m'!M236</f>
        <v>-4.7050427601378524E-3</v>
      </c>
      <c r="O235" s="142">
        <f>('АЗК CL-m'!N236-'АЗК S-m'!N235)/'АЗК CL-m'!N236</f>
        <v>-3.2170951435065535E-3</v>
      </c>
      <c r="P235" s="142">
        <f>('АЗК CL-m'!O236-'АЗК S-m'!O235)/'АЗК CL-m'!O236</f>
        <v>-3.3397776928094864E-3</v>
      </c>
      <c r="Q235" s="142">
        <f>('АЗК CL-m'!P236-'АЗК S-m'!P235)/'АЗК CL-m'!P236</f>
        <v>-3.4800899750741317E-3</v>
      </c>
      <c r="R235" s="142">
        <f>('АЗК CL-m'!Q236-'АЗК S-m'!Q235)/'АЗК CL-m'!Q236</f>
        <v>-3.1873286016042431E-3</v>
      </c>
      <c r="S235" s="142">
        <f>('АЗК CL-m'!R236-'АЗК S-m'!R235)/'АЗК CL-m'!R236</f>
        <v>-3.4793186530804152E-3</v>
      </c>
      <c r="T235" s="142">
        <f>('АЗК CL-m'!S236-'АЗК S-m'!S235)/'АЗК CL-m'!S236</f>
        <v>-3.2322779918248059E-3</v>
      </c>
    </row>
    <row r="236" spans="1:20" x14ac:dyDescent="0.25">
      <c r="A236" s="126" t="str">
        <f>'АЗК S-m'!A236</f>
        <v>АЗК 4 ПУХОВИЧИ НП</v>
      </c>
      <c r="B236" t="str">
        <f>'АЗК CL-m'!A237</f>
        <v>АЗК 4 ПуховичиНП</v>
      </c>
      <c r="C236" s="142">
        <f>('АЗК CL-m'!B237-'АЗК S-m'!B236)/'АЗК CL-m'!B237</f>
        <v>4.7238699605519068E-4</v>
      </c>
      <c r="D236" s="142">
        <f>('АЗК CL-m'!C237-'АЗК S-m'!C236)/'АЗК CL-m'!C237</f>
        <v>-1.987499145981837E-16</v>
      </c>
      <c r="E236" s="142">
        <f>('АЗК CL-m'!D237-'АЗК S-m'!D236)/'АЗК CL-m'!D237</f>
        <v>6.9897848487003394E-5</v>
      </c>
      <c r="F236" s="142">
        <f>('АЗК CL-m'!E237-'АЗК S-m'!E236)/'АЗК CL-m'!E237</f>
        <v>1.1257644437134101E-4</v>
      </c>
      <c r="G236" s="142">
        <f>('АЗК CL-m'!F237-'АЗК S-m'!F236)/'АЗК CL-m'!F237</f>
        <v>-2.3252341243090585E-5</v>
      </c>
      <c r="H236" s="142">
        <f>('АЗК CL-m'!G237-'АЗК S-m'!G236)/'АЗК CL-m'!G237</f>
        <v>-1.7575171976340342E-4</v>
      </c>
      <c r="I236" s="142">
        <f>('АЗК CL-m'!H237-'АЗК S-m'!H236)/'АЗК CL-m'!H237</f>
        <v>-4.3388005329395967E-5</v>
      </c>
      <c r="J236" s="142">
        <f>('АЗК CL-m'!I237-'АЗК S-m'!I236)/'АЗК CL-m'!I237</f>
        <v>4.06280880019782E-5</v>
      </c>
      <c r="K236" s="142">
        <f>('АЗК CL-m'!J237-'АЗК S-m'!J236)/'АЗК CL-m'!J237</f>
        <v>-4.6213975513416105E-5</v>
      </c>
      <c r="L236" s="142">
        <f>('АЗК CL-m'!K237-'АЗК S-m'!K236)/'АЗК CL-m'!K237</f>
        <v>1.1903938194750008E-3</v>
      </c>
      <c r="M236" s="142">
        <f>('АЗК CL-m'!L237-'АЗК S-m'!L236)/'АЗК CL-m'!L237</f>
        <v>-8.3052956032796891E-16</v>
      </c>
      <c r="N236" s="142">
        <f>('АЗК CL-m'!M237-'АЗК S-m'!M236)/'АЗК CL-m'!M237</f>
        <v>1.987646493092605E-4</v>
      </c>
      <c r="O236" s="142">
        <f>('АЗК CL-m'!N237-'АЗК S-m'!N236)/'АЗК CL-m'!N237</f>
        <v>-5.6476803149426246E-16</v>
      </c>
      <c r="P236" s="142">
        <f>('АЗК CL-m'!O237-'АЗК S-m'!O236)/'АЗК CL-m'!O237</f>
        <v>0</v>
      </c>
      <c r="Q236" s="142">
        <f>('АЗК CL-m'!P237-'АЗК S-m'!P236)/'АЗК CL-m'!P237</f>
        <v>0</v>
      </c>
      <c r="R236" s="142" t="e">
        <f>('АЗК CL-m'!Q237-'АЗК S-m'!Q236)/'АЗК CL-m'!Q237</f>
        <v>#VALUE!</v>
      </c>
      <c r="S236" s="142" t="e">
        <f>('АЗК CL-m'!R237-'АЗК S-m'!R236)/'АЗК CL-m'!R237</f>
        <v>#VALUE!</v>
      </c>
      <c r="T236" s="142">
        <f>('АЗК CL-m'!S237-'АЗК S-m'!S236)/'АЗК CL-m'!S237</f>
        <v>1.1749324627805357E-4</v>
      </c>
    </row>
    <row r="237" spans="1:20" x14ac:dyDescent="0.25">
      <c r="A237" s="126" t="str">
        <f>'АЗК S-m'!A237</f>
        <v>АЗК 40 БРЕСТ ОНП</v>
      </c>
      <c r="B237" t="str">
        <f>'АЗК CL-m'!A238</f>
        <v>АЗК 40 БрестОНП</v>
      </c>
      <c r="C237" s="142">
        <f>('АЗК CL-m'!B238-'АЗК S-m'!B237)/'АЗК CL-m'!B238</f>
        <v>1.3884881557697876E-4</v>
      </c>
      <c r="D237" s="142">
        <f>('АЗК CL-m'!C238-'АЗК S-m'!C237)/'АЗК CL-m'!C238</f>
        <v>-5.990843056331754E-5</v>
      </c>
      <c r="E237" s="142">
        <f>('АЗК CL-m'!D238-'АЗК S-m'!D237)/'АЗК CL-m'!D238</f>
        <v>3.9577765400910055E-5</v>
      </c>
      <c r="F237" s="142">
        <f>('АЗК CL-m'!E238-'АЗК S-m'!E237)/'АЗК CL-m'!E238</f>
        <v>-5.3606818167303853E-5</v>
      </c>
      <c r="G237" s="142">
        <f>('АЗК CL-m'!F238-'АЗК S-m'!F237)/'АЗК CL-m'!F238</f>
        <v>-9.0196961299852507E-5</v>
      </c>
      <c r="H237" s="142">
        <f>('АЗК CL-m'!G238-'АЗК S-m'!G237)/'АЗК CL-m'!G238</f>
        <v>-1.0705217869183022E-4</v>
      </c>
      <c r="I237" s="142">
        <f>('АЗК CL-m'!H238-'АЗК S-m'!H237)/'АЗК CL-m'!H238</f>
        <v>-7.6020785905404144E-5</v>
      </c>
      <c r="J237" s="142">
        <f>('АЗК CL-m'!I238-'АЗК S-m'!I237)/'АЗК CL-m'!I238</f>
        <v>-1.3733351435609708E-4</v>
      </c>
      <c r="K237" s="142">
        <f>('АЗК CL-m'!J238-'АЗК S-m'!J237)/'АЗК CL-m'!J238</f>
        <v>-5.2525219524711929E-5</v>
      </c>
      <c r="L237" s="142">
        <f>('АЗК CL-m'!K238-'АЗК S-m'!K237)/'АЗК CL-m'!K238</f>
        <v>-4.6374516793845646E-5</v>
      </c>
      <c r="M237" s="142">
        <f>('АЗК CL-m'!L238-'АЗК S-m'!L237)/'АЗК CL-m'!L238</f>
        <v>-2.8296856459687862E-16</v>
      </c>
      <c r="N237" s="142">
        <f>('АЗК CL-m'!M238-'АЗК S-m'!M237)/'АЗК CL-m'!M238</f>
        <v>-1.488869197308606E-4</v>
      </c>
      <c r="O237" s="142">
        <f>('АЗК CL-m'!N238-'АЗК S-m'!N237)/'АЗК CL-m'!N238</f>
        <v>-4.3826317937687222E-5</v>
      </c>
      <c r="P237" s="142">
        <f>('АЗК CL-m'!O238-'АЗК S-m'!O237)/'АЗК CL-m'!O238</f>
        <v>4.7341108997206036E-16</v>
      </c>
      <c r="Q237" s="142">
        <f>('АЗК CL-m'!P238-'АЗК S-m'!P237)/'АЗК CL-m'!P238</f>
        <v>-1.0262899303404061E-4</v>
      </c>
      <c r="R237" s="142">
        <f>('АЗК CL-m'!Q238-'АЗК S-m'!Q237)/'АЗК CL-m'!Q238</f>
        <v>-3.4774812043410234E-16</v>
      </c>
      <c r="S237" s="142">
        <f>('АЗК CL-m'!R238-'АЗК S-m'!R237)/'АЗК CL-m'!R238</f>
        <v>-1.1385197404614846E-4</v>
      </c>
      <c r="T237" s="142">
        <f>('АЗК CL-m'!S238-'АЗК S-m'!S237)/'АЗК CL-m'!S238</f>
        <v>-5.0813578625179545E-5</v>
      </c>
    </row>
    <row r="238" spans="1:20" x14ac:dyDescent="0.25">
      <c r="A238" s="126" t="str">
        <f>'АЗК S-m'!A238</f>
        <v>АЗК 40 ГОМЕЛЬ ОНП</v>
      </c>
      <c r="B238" t="str">
        <f>'АЗК CL-m'!A239</f>
        <v>АЗК 40 ГомельОНП</v>
      </c>
      <c r="C238" s="142">
        <f>('АЗК CL-m'!B239-'АЗК S-m'!B238)/'АЗК CL-m'!B239</f>
        <v>7.0881558614119326E-16</v>
      </c>
      <c r="D238" s="142">
        <f>('АЗК CL-m'!C239-'АЗК S-m'!C238)/'АЗК CL-m'!C239</f>
        <v>-8.400475022363314E-16</v>
      </c>
      <c r="E238" s="142">
        <f>('АЗК CL-m'!D239-'АЗК S-m'!D238)/'АЗК CL-m'!D239</f>
        <v>-1.3452876408467153E-4</v>
      </c>
      <c r="F238" s="142">
        <f>('АЗК CL-m'!E239-'АЗК S-m'!E238)/'АЗК CL-m'!E239</f>
        <v>8.6464725025085359E-16</v>
      </c>
      <c r="G238" s="142">
        <f>('АЗК CL-m'!F239-'АЗК S-m'!F238)/'АЗК CL-m'!F239</f>
        <v>-1.2951417537359071E-4</v>
      </c>
      <c r="H238" s="142">
        <f>('АЗК CL-m'!G239-'АЗК S-m'!G238)/'АЗК CL-m'!G239</f>
        <v>4.2487962960920559E-16</v>
      </c>
      <c r="I238" s="142">
        <f>('АЗК CL-m'!H239-'АЗК S-m'!H238)/'АЗК CL-m'!H239</f>
        <v>9.8604645659658191E-5</v>
      </c>
      <c r="J238" s="142">
        <f>('АЗК CL-m'!I239-'АЗК S-m'!I238)/'АЗК CL-m'!I239</f>
        <v>-8.974822213194059E-5</v>
      </c>
      <c r="K238" s="142">
        <f>('АЗК CL-m'!J239-'АЗК S-m'!J238)/'АЗК CL-m'!J239</f>
        <v>-9.2839890552909814E-5</v>
      </c>
      <c r="L238" s="142">
        <f>('АЗК CL-m'!K239-'АЗК S-m'!K238)/'АЗК CL-m'!K239</f>
        <v>-6.2273694797640447E-5</v>
      </c>
      <c r="M238" s="142">
        <f>('АЗК CL-m'!L239-'АЗК S-m'!L238)/'АЗК CL-m'!L239</f>
        <v>-4.3339691626628445E-5</v>
      </c>
      <c r="N238" s="142">
        <f>('АЗК CL-m'!M239-'АЗК S-m'!M238)/'АЗК CL-m'!M239</f>
        <v>-4.1388905720256753E-5</v>
      </c>
      <c r="O238" s="142">
        <f>('АЗК CL-m'!N239-'АЗК S-m'!N238)/'АЗК CL-m'!N239</f>
        <v>-1.1019275005273996E-6</v>
      </c>
      <c r="P238" s="142">
        <f>('АЗК CL-m'!O239-'АЗК S-m'!O238)/'АЗК CL-m'!O239</f>
        <v>-4.193902305186259E-5</v>
      </c>
      <c r="Q238" s="142">
        <f>('АЗК CL-m'!P239-'АЗК S-m'!P238)/'АЗК CL-m'!P239</f>
        <v>-1.513993482184563E-4</v>
      </c>
      <c r="R238" s="142">
        <f>('АЗК CL-m'!Q239-'АЗК S-m'!Q238)/'АЗК CL-m'!Q239</f>
        <v>-3.881949602057117E-5</v>
      </c>
      <c r="S238" s="142">
        <f>('АЗК CL-m'!R239-'АЗК S-m'!R238)/'АЗК CL-m'!R239</f>
        <v>-7.7925554717217754E-5</v>
      </c>
      <c r="T238" s="142">
        <f>('АЗК CL-m'!S239-'АЗК S-m'!S238)/'АЗК CL-m'!S239</f>
        <v>-4.9069830913207482E-5</v>
      </c>
    </row>
    <row r="239" spans="1:20" x14ac:dyDescent="0.25">
      <c r="A239" s="126" t="str">
        <f>'АЗК S-m'!A239</f>
        <v>АЗК 40 ГРОДНО ОНП</v>
      </c>
      <c r="B239" t="str">
        <f>'АЗК CL-m'!A240</f>
        <v>АЗК 40 ГродноОНП</v>
      </c>
      <c r="C239" s="142">
        <f>('АЗК CL-m'!B240-'АЗК S-m'!B239)/'АЗК CL-m'!B240</f>
        <v>-4.3385637013145522E-16</v>
      </c>
      <c r="D239" s="142">
        <f>('АЗК CL-m'!C240-'АЗК S-m'!C239)/'АЗК CL-m'!C240</f>
        <v>-3.4686626174281702E-16</v>
      </c>
      <c r="E239" s="142">
        <f>('АЗК CL-m'!D240-'АЗК S-m'!D239)/'АЗК CL-m'!D240</f>
        <v>-6.0335616659982531E-16</v>
      </c>
      <c r="F239" s="142">
        <f>('АЗК CL-m'!E240-'АЗК S-m'!E239)/'АЗК CL-m'!E240</f>
        <v>6.2909108101342854E-16</v>
      </c>
      <c r="G239" s="142">
        <f>('АЗК CL-m'!F240-'АЗК S-m'!F239)/'АЗК CL-m'!F240</f>
        <v>7.0141621721346611E-5</v>
      </c>
      <c r="H239" s="142">
        <f>('АЗК CL-m'!G240-'АЗК S-m'!G239)/'АЗК CL-m'!G240</f>
        <v>4.245405525982183E-16</v>
      </c>
      <c r="I239" s="142">
        <f>('АЗК CL-m'!H240-'АЗК S-m'!H239)/'АЗК CL-m'!H240</f>
        <v>1.081547095417773E-15</v>
      </c>
      <c r="J239" s="142">
        <f>('АЗК CL-m'!I240-'АЗК S-m'!I239)/'АЗК CL-m'!I240</f>
        <v>2.19883087508004E-16</v>
      </c>
      <c r="K239" s="142">
        <f>('АЗК CL-m'!J240-'АЗК S-m'!J239)/'АЗК CL-m'!J240</f>
        <v>0</v>
      </c>
      <c r="L239" s="142">
        <f>('АЗК CL-m'!K240-'АЗК S-m'!K239)/'АЗК CL-m'!K240</f>
        <v>-2.0869665000259462E-16</v>
      </c>
      <c r="M239" s="142">
        <f>('АЗК CL-m'!L240-'АЗК S-m'!L239)/'АЗК CL-m'!L240</f>
        <v>-9.1296706143649762E-16</v>
      </c>
      <c r="N239" s="142">
        <f>('АЗК CL-m'!M240-'АЗК S-m'!M239)/'АЗК CL-m'!M240</f>
        <v>0</v>
      </c>
      <c r="O239" s="142" t="e">
        <f>('АЗК CL-m'!N240-'АЗК S-m'!N239)/'АЗК CL-m'!N240</f>
        <v>#VALUE!</v>
      </c>
      <c r="P239" s="142" t="e">
        <f>('АЗК CL-m'!O240-'АЗК S-m'!O239)/'АЗК CL-m'!O240</f>
        <v>#VALUE!</v>
      </c>
      <c r="Q239" s="142" t="e">
        <f>('АЗК CL-m'!P240-'АЗК S-m'!P239)/'АЗК CL-m'!P240</f>
        <v>#VALUE!</v>
      </c>
      <c r="R239" s="142" t="e">
        <f>('АЗК CL-m'!Q240-'АЗК S-m'!Q239)/'АЗК CL-m'!Q240</f>
        <v>#VALUE!</v>
      </c>
      <c r="S239" s="142">
        <f>('АЗК CL-m'!R240-'АЗК S-m'!R239)/'АЗК CL-m'!R240</f>
        <v>5.1404427467008877E-5</v>
      </c>
      <c r="T239" s="142">
        <f>('АЗК CL-m'!S240-'АЗК S-m'!S239)/'АЗК CL-m'!S240</f>
        <v>8.2550957724593107E-6</v>
      </c>
    </row>
    <row r="240" spans="1:20" x14ac:dyDescent="0.25">
      <c r="A240" s="126" t="str">
        <f>'АЗК S-m'!A240</f>
        <v>АЗК 40 МАЗ</v>
      </c>
      <c r="B240" t="str">
        <f>'АЗК CL-m'!A241</f>
        <v>АЗК 40 МАЗ</v>
      </c>
      <c r="C240" s="142">
        <f>('АЗК CL-m'!B241-'АЗК S-m'!B240)/'АЗК CL-m'!B241</f>
        <v>3.2332928207901541E-6</v>
      </c>
      <c r="D240" s="142">
        <f>('АЗК CL-m'!C241-'АЗК S-m'!C240)/'АЗК CL-m'!C241</f>
        <v>3.9845936978081463E-5</v>
      </c>
      <c r="E240" s="142">
        <f>('АЗК CL-m'!D241-'АЗК S-m'!D240)/'АЗК CL-m'!D241</f>
        <v>3.8734144683273558E-6</v>
      </c>
      <c r="F240" s="142">
        <f>('АЗК CL-m'!E241-'АЗК S-m'!E240)/'АЗК CL-m'!E241</f>
        <v>4.1405526686318707E-4</v>
      </c>
      <c r="G240" s="142">
        <f>('АЗК CL-m'!F241-'АЗК S-m'!F240)/'АЗК CL-m'!F241</f>
        <v>4.8482483856512739E-5</v>
      </c>
      <c r="H240" s="142">
        <f>('АЗК CL-m'!G241-'АЗК S-m'!G240)/'АЗК CL-m'!G241</f>
        <v>5.3758485167123039E-5</v>
      </c>
      <c r="I240" s="142">
        <f>('АЗК CL-m'!H241-'АЗК S-m'!H240)/'АЗК CL-m'!H241</f>
        <v>4.3657798492718376E-5</v>
      </c>
      <c r="J240" s="142">
        <f>('АЗК CL-m'!I241-'АЗК S-m'!I240)/'АЗК CL-m'!I241</f>
        <v>6.5814639388143685E-5</v>
      </c>
      <c r="K240" s="142">
        <f>('АЗК CL-m'!J241-'АЗК S-m'!J240)/'АЗК CL-m'!J241</f>
        <v>4.5004584053032865E-4</v>
      </c>
      <c r="L240" s="142">
        <f>('АЗК CL-m'!K241-'АЗК S-m'!K240)/'АЗК CL-m'!K241</f>
        <v>1.205278041942222E-3</v>
      </c>
      <c r="M240" s="142">
        <f>('АЗК CL-m'!L241-'АЗК S-m'!L240)/'АЗК CL-m'!L241</f>
        <v>2.0517616630815386E-5</v>
      </c>
      <c r="N240" s="142">
        <f>('АЗК CL-m'!M241-'АЗК S-m'!M240)/'АЗК CL-m'!M241</f>
        <v>3.2977817377559872E-6</v>
      </c>
      <c r="O240" s="142">
        <f>('АЗК CL-m'!N241-'АЗК S-m'!N240)/'АЗК CL-m'!N241</f>
        <v>4.8263593865228962E-6</v>
      </c>
      <c r="P240" s="142">
        <f>('АЗК CL-m'!O241-'АЗК S-m'!O240)/'АЗК CL-m'!O241</f>
        <v>9.6232920603918479E-6</v>
      </c>
      <c r="Q240" s="142">
        <f>('АЗК CL-m'!P241-'АЗК S-m'!P240)/'АЗК CL-m'!P241</f>
        <v>2.3621940235120542E-5</v>
      </c>
      <c r="R240" s="142">
        <f>('АЗК CL-m'!Q241-'АЗК S-m'!Q240)/'АЗК CL-m'!Q241</f>
        <v>2.1862146593966317E-5</v>
      </c>
      <c r="S240" s="142">
        <f>('АЗК CL-m'!R241-'АЗК S-m'!R240)/'АЗК CL-m'!R241</f>
        <v>5.4081270956684098E-5</v>
      </c>
      <c r="T240" s="142">
        <f>('АЗК CL-m'!S241-'АЗК S-m'!S240)/'АЗК CL-m'!S241</f>
        <v>1.491465290884212E-4</v>
      </c>
    </row>
    <row r="241" spans="1:20" x14ac:dyDescent="0.25">
      <c r="A241" s="126" t="str">
        <f>'АЗК S-m'!A241</f>
        <v>АЗК 40 МИНСК ОНП</v>
      </c>
      <c r="B241" t="str">
        <f>'АЗК CL-m'!A242</f>
        <v>АЗК 40 МинскОНП</v>
      </c>
      <c r="C241" s="142">
        <f>('АЗК CL-m'!B242-'АЗК S-m'!B241)/'АЗК CL-m'!B242</f>
        <v>-3.9065947095058725E-4</v>
      </c>
      <c r="D241" s="142">
        <f>('АЗК CL-m'!C242-'АЗК S-m'!C241)/'АЗК CL-m'!C242</f>
        <v>-3.2562036377655802E-4</v>
      </c>
      <c r="E241" s="142">
        <f>('АЗК CL-m'!D242-'АЗК S-m'!D241)/'АЗК CL-m'!D242</f>
        <v>-2.1139010981776604E-4</v>
      </c>
      <c r="F241" s="142">
        <f>('АЗК CL-m'!E242-'АЗК S-m'!E241)/'АЗК CL-m'!E242</f>
        <v>-3.047523906827298E-4</v>
      </c>
      <c r="G241" s="142">
        <f>('АЗК CL-m'!F242-'АЗК S-m'!F241)/'АЗК CL-m'!F242</f>
        <v>-3.8061449003508872E-4</v>
      </c>
      <c r="H241" s="142">
        <f>('АЗК CL-m'!G242-'АЗК S-m'!G241)/'АЗК CL-m'!G242</f>
        <v>-1.9853918321923646E-4</v>
      </c>
      <c r="I241" s="142">
        <f>('АЗК CL-m'!H242-'АЗК S-m'!H241)/'АЗК CL-m'!H242</f>
        <v>-2.7985520800424796E-4</v>
      </c>
      <c r="J241" s="142">
        <f>('АЗК CL-m'!I242-'АЗК S-m'!I241)/'АЗК CL-m'!I242</f>
        <v>-3.4841667442967622E-5</v>
      </c>
      <c r="K241" s="142">
        <f>('АЗК CL-m'!J242-'АЗК S-m'!J241)/'АЗК CL-m'!J242</f>
        <v>-2.4332444986896917E-4</v>
      </c>
      <c r="L241" s="142">
        <f>('АЗК CL-m'!K242-'АЗК S-m'!K241)/'АЗК CL-m'!K242</f>
        <v>-1.9182587065821663E-4</v>
      </c>
      <c r="M241" s="142">
        <f>('АЗК CL-m'!L242-'АЗК S-m'!L241)/'АЗК CL-m'!L242</f>
        <v>-6.5101511019957252E-5</v>
      </c>
      <c r="N241" s="142">
        <f>('АЗК CL-m'!M242-'АЗК S-m'!M241)/'АЗК CL-m'!M242</f>
        <v>-1.8606686994041027E-4</v>
      </c>
      <c r="O241" s="142">
        <f>('АЗК CL-m'!N242-'АЗК S-m'!N241)/'АЗК CL-m'!N242</f>
        <v>-1.3687492002574587E-4</v>
      </c>
      <c r="P241" s="142">
        <f>('АЗК CL-m'!O242-'АЗК S-m'!O241)/'АЗК CL-m'!O242</f>
        <v>-1.7910628846202277E-4</v>
      </c>
      <c r="Q241" s="142">
        <f>('АЗК CL-m'!P242-'АЗК S-m'!P241)/'АЗК CL-m'!P242</f>
        <v>-6.8236214464617413E-5</v>
      </c>
      <c r="R241" s="142">
        <f>('АЗК CL-m'!Q242-'АЗК S-m'!Q241)/'АЗК CL-m'!Q242</f>
        <v>-3.9863102319424409E-4</v>
      </c>
      <c r="S241" s="142">
        <f>('АЗК CL-m'!R242-'АЗК S-m'!R241)/'АЗК CL-m'!R242</f>
        <v>-2.1627354234359951E-4</v>
      </c>
      <c r="T241" s="142">
        <f>('АЗК CL-m'!S242-'АЗК S-m'!S241)/'АЗК CL-m'!S242</f>
        <v>-2.2058087066220255E-4</v>
      </c>
    </row>
    <row r="242" spans="1:20" x14ac:dyDescent="0.25">
      <c r="A242" s="126" t="str">
        <f>'АЗК S-m'!A242</f>
        <v>АЗК 40 МОГИЛЕВ ОНП</v>
      </c>
      <c r="B242" t="str">
        <f>'АЗК CL-m'!A243</f>
        <v>АЗК 40 МогилевОНП</v>
      </c>
      <c r="C242" s="142">
        <f>('АЗК CL-m'!B243-'АЗК S-m'!B242)/'АЗК CL-m'!B243</f>
        <v>-1.2357719906698581E-4</v>
      </c>
      <c r="D242" s="142">
        <f>('АЗК CL-m'!C243-'АЗК S-m'!C242)/'АЗК CL-m'!C243</f>
        <v>-1.3882597047562008E-16</v>
      </c>
      <c r="E242" s="142">
        <f>('АЗК CL-m'!D243-'АЗК S-m'!D242)/'АЗК CL-m'!D243</f>
        <v>-1.3505269647328275E-4</v>
      </c>
      <c r="F242" s="142">
        <f>('АЗК CL-m'!E243-'АЗК S-m'!E242)/'АЗК CL-m'!E243</f>
        <v>-4.2946752790653156E-5</v>
      </c>
      <c r="G242" s="142">
        <f>('АЗК CL-m'!F243-'АЗК S-m'!F242)/'АЗК CL-m'!F243</f>
        <v>-4.8628901043367518E-5</v>
      </c>
      <c r="H242" s="142">
        <f>('АЗК CL-m'!G243-'АЗК S-m'!G242)/'АЗК CL-m'!G243</f>
        <v>-5.8754276830058029E-5</v>
      </c>
      <c r="I242" s="142">
        <f>('АЗК CL-m'!H243-'АЗК S-m'!H242)/'АЗК CL-m'!H243</f>
        <v>-4.4374665954222065E-5</v>
      </c>
      <c r="J242" s="142">
        <f>('АЗК CL-m'!I243-'АЗК S-m'!I242)/'АЗК CL-m'!I243</f>
        <v>-4.3898290296212462E-5</v>
      </c>
      <c r="K242" s="142">
        <f>('АЗК CL-m'!J243-'АЗК S-m'!J242)/'АЗК CL-m'!J243</f>
        <v>-6.6812350998139391E-5</v>
      </c>
      <c r="L242" s="142">
        <f>('АЗК CL-m'!K243-'АЗК S-m'!K242)/'АЗК CL-m'!K243</f>
        <v>1.5588528733581801E-4</v>
      </c>
      <c r="M242" s="142">
        <f>('АЗК CL-m'!L243-'АЗК S-m'!L242)/'АЗК CL-m'!L243</f>
        <v>-1.7449407519261047E-4</v>
      </c>
      <c r="N242" s="142">
        <f>('АЗК CL-m'!M243-'АЗК S-m'!M242)/'АЗК CL-m'!M243</f>
        <v>-1.5094602401702047E-4</v>
      </c>
      <c r="O242" s="142">
        <f>('АЗК CL-m'!N243-'АЗК S-m'!N242)/'АЗК CL-m'!N243</f>
        <v>2.7106925660053637E-4</v>
      </c>
      <c r="P242" s="142">
        <f>('АЗК CL-m'!O243-'АЗК S-m'!O242)/'АЗК CL-m'!O243</f>
        <v>-1.3230400814967017E-4</v>
      </c>
      <c r="Q242" s="142">
        <f>('АЗК CL-m'!P243-'АЗК S-m'!P242)/'АЗК CL-m'!P243</f>
        <v>-2.3031784397971536E-4</v>
      </c>
      <c r="R242" s="142">
        <f>('АЗК CL-m'!Q243-'АЗК S-m'!Q242)/'АЗК CL-m'!Q243</f>
        <v>1.4181694302980077E-5</v>
      </c>
      <c r="S242" s="142">
        <f>('АЗК CL-m'!R243-'АЗК S-m'!R242)/'АЗК CL-m'!R243</f>
        <v>-5.1936266122544654E-5</v>
      </c>
      <c r="T242" s="142">
        <f>('АЗК CL-m'!S243-'АЗК S-m'!S242)/'АЗК CL-m'!S243</f>
        <v>-5.2348038019414366E-5</v>
      </c>
    </row>
    <row r="243" spans="1:20" x14ac:dyDescent="0.25">
      <c r="A243" s="126" t="str">
        <f>'АЗК S-m'!A243</f>
        <v>АЗК 41 БРЕСТ ОНП</v>
      </c>
      <c r="B243" t="str">
        <f>'АЗК CL-m'!A244</f>
        <v>АЗК 41 БрестОНП</v>
      </c>
      <c r="C243" s="142">
        <f>('АЗК CL-m'!B244-'АЗК S-m'!B243)/'АЗК CL-m'!B244</f>
        <v>-3.8540562961292832E-4</v>
      </c>
      <c r="D243" s="142">
        <f>('АЗК CL-m'!C244-'АЗК S-m'!C243)/'АЗК CL-m'!C244</f>
        <v>-5.6364689461063655E-4</v>
      </c>
      <c r="E243" s="142">
        <f>('АЗК CL-m'!D244-'АЗК S-m'!D243)/'АЗК CL-m'!D244</f>
        <v>-3.8944370012111744E-4</v>
      </c>
      <c r="F243" s="142">
        <f>('АЗК CL-m'!E244-'АЗК S-m'!E243)/'АЗК CL-m'!E244</f>
        <v>-2.2201833890491033E-4</v>
      </c>
      <c r="G243" s="142">
        <f>('АЗК CL-m'!F244-'АЗК S-m'!F243)/'АЗК CL-m'!F244</f>
        <v>-3.7144090326689261E-4</v>
      </c>
      <c r="H243" s="142">
        <f>('АЗК CL-m'!G244-'АЗК S-m'!G243)/'АЗК CL-m'!G244</f>
        <v>-2.5216123895637735E-4</v>
      </c>
      <c r="I243" s="142">
        <f>('АЗК CL-m'!H244-'АЗК S-m'!H243)/'АЗК CL-m'!H244</f>
        <v>-4.6016172844170843E-4</v>
      </c>
      <c r="J243" s="142">
        <f>('АЗК CL-m'!I244-'АЗК S-m'!I243)/'АЗК CL-m'!I244</f>
        <v>-2.650185340716432E-4</v>
      </c>
      <c r="K243" s="142">
        <f>('АЗК CL-m'!J244-'АЗК S-m'!J243)/'АЗК CL-m'!J244</f>
        <v>-1.766834560234506E-4</v>
      </c>
      <c r="L243" s="142">
        <f>('АЗК CL-m'!K244-'АЗК S-m'!K243)/'АЗК CL-m'!K244</f>
        <v>-2.8203410755385934E-4</v>
      </c>
      <c r="M243" s="142">
        <f>('АЗК CL-m'!L244-'АЗК S-m'!L243)/'АЗК CL-m'!L244</f>
        <v>-2.6645570480331702E-4</v>
      </c>
      <c r="N243" s="142">
        <f>('АЗК CL-m'!M244-'АЗК S-m'!M243)/'АЗК CL-m'!M244</f>
        <v>-2.3433442856397386E-4</v>
      </c>
      <c r="O243" s="142">
        <f>('АЗК CL-m'!N244-'АЗК S-m'!N243)/'АЗК CL-m'!N244</f>
        <v>-1.9406702809869115E-4</v>
      </c>
      <c r="P243" s="142">
        <f>('АЗК CL-m'!O244-'АЗК S-m'!O243)/'АЗК CL-m'!O244</f>
        <v>-2.5414832814436503E-4</v>
      </c>
      <c r="Q243" s="142">
        <f>('АЗК CL-m'!P244-'АЗК S-m'!P243)/'АЗК CL-m'!P244</f>
        <v>-6.0900103530125331E-4</v>
      </c>
      <c r="R243" s="142">
        <f>('АЗК CL-m'!Q244-'АЗК S-m'!Q243)/'АЗК CL-m'!Q244</f>
        <v>-7.6359272944983984E-4</v>
      </c>
      <c r="S243" s="142">
        <f>('АЗК CL-m'!R244-'АЗК S-m'!R243)/'АЗК CL-m'!R244</f>
        <v>-2.4390379712322475E-4</v>
      </c>
      <c r="T243" s="142">
        <f>('АЗК CL-m'!S244-'АЗК S-m'!S243)/'АЗК CL-m'!S244</f>
        <v>-3.4487071791830791E-4</v>
      </c>
    </row>
    <row r="244" spans="1:20" x14ac:dyDescent="0.25">
      <c r="A244" s="126" t="str">
        <f>'АЗК S-m'!A244</f>
        <v>АЗК 41 ВИТЕБСК ОНП</v>
      </c>
      <c r="B244" t="str">
        <f>'АЗК CL-m'!A245</f>
        <v>АЗК 41 ВитебскОНП</v>
      </c>
      <c r="C244" s="142">
        <f>('АЗК CL-m'!B245-'АЗК S-m'!B244)/'АЗК CL-m'!B245</f>
        <v>-3.8257195011537224E-4</v>
      </c>
      <c r="D244" s="142">
        <f>('АЗК CL-m'!C245-'АЗК S-m'!C244)/'АЗК CL-m'!C245</f>
        <v>-4.5869656220334678E-4</v>
      </c>
      <c r="E244" s="142">
        <f>('АЗК CL-m'!D245-'АЗК S-m'!D244)/'АЗК CL-m'!D245</f>
        <v>-1.5313030500853901E-4</v>
      </c>
      <c r="F244" s="142">
        <f>('АЗК CL-m'!E245-'АЗК S-m'!E244)/'АЗК CL-m'!E245</f>
        <v>-2.59495121103236E-4</v>
      </c>
      <c r="G244" s="142">
        <f>('АЗК CL-m'!F245-'АЗК S-m'!F244)/'АЗК CL-m'!F245</f>
        <v>-3.3825367537382284E-4</v>
      </c>
      <c r="H244" s="142">
        <f>('АЗК CL-m'!G245-'АЗК S-m'!G244)/'АЗК CL-m'!G245</f>
        <v>-1.6916910467541354E-4</v>
      </c>
      <c r="I244" s="142">
        <f>('АЗК CL-m'!H245-'АЗК S-m'!H244)/'АЗК CL-m'!H245</f>
        <v>-4.5509721091941823E-4</v>
      </c>
      <c r="J244" s="142">
        <f>('АЗК CL-m'!I245-'АЗК S-m'!I244)/'АЗК CL-m'!I245</f>
        <v>-2.6651559593541423E-4</v>
      </c>
      <c r="K244" s="142">
        <f>('АЗК CL-m'!J245-'АЗК S-m'!J244)/'АЗК CL-m'!J245</f>
        <v>-6.0468717595444239E-5</v>
      </c>
      <c r="L244" s="142">
        <f>('АЗК CL-m'!K245-'АЗК S-m'!K244)/'АЗК CL-m'!K245</f>
        <v>-1.2291409404907111E-4</v>
      </c>
      <c r="M244" s="142">
        <f>('АЗК CL-m'!L245-'АЗК S-m'!L244)/'АЗК CL-m'!L245</f>
        <v>-1.7805882054482632E-4</v>
      </c>
      <c r="N244" s="142">
        <f>('АЗК CL-m'!M245-'АЗК S-m'!M244)/'АЗК CL-m'!M245</f>
        <v>-9.3429682174021511E-5</v>
      </c>
      <c r="O244" s="142">
        <f>('АЗК CL-m'!N245-'АЗК S-m'!N244)/'АЗК CL-m'!N245</f>
        <v>-1.2319400409561534E-4</v>
      </c>
      <c r="P244" s="142">
        <f>('АЗК CL-m'!O245-'АЗК S-m'!O244)/'АЗК CL-m'!O245</f>
        <v>5.9069045108604449E-16</v>
      </c>
      <c r="Q244" s="142">
        <f>('АЗК CL-m'!P245-'АЗК S-m'!P244)/'АЗК CL-m'!P245</f>
        <v>0</v>
      </c>
      <c r="R244" s="142">
        <f>('АЗК CL-m'!Q245-'АЗК S-m'!Q244)/'АЗК CL-m'!Q245</f>
        <v>0</v>
      </c>
      <c r="S244" s="142">
        <f>('АЗК CL-m'!R245-'АЗК S-m'!R244)/'АЗК CL-m'!R245</f>
        <v>-2.7284066530729802E-4</v>
      </c>
      <c r="T244" s="142">
        <f>('АЗК CL-m'!S245-'АЗК S-m'!S244)/'АЗК CL-m'!S245</f>
        <v>-1.9932278350189237E-4</v>
      </c>
    </row>
    <row r="245" spans="1:20" x14ac:dyDescent="0.25">
      <c r="A245" s="126" t="str">
        <f>'АЗК S-m'!A245</f>
        <v>АЗК 41 ГОМЕЛЬ ОНП</v>
      </c>
      <c r="B245" t="str">
        <f>'АЗК CL-m'!A246</f>
        <v>АЗК 41 ГомельОНП</v>
      </c>
      <c r="C245" s="142">
        <f>('АЗК CL-m'!B246-'АЗК S-m'!B245)/'АЗК CL-m'!B246</f>
        <v>-1.2486247092621068E-4</v>
      </c>
      <c r="D245" s="142">
        <f>('АЗК CL-m'!C246-'АЗК S-m'!C245)/'АЗК CL-m'!C246</f>
        <v>-1.1956291306194383E-4</v>
      </c>
      <c r="E245" s="142">
        <f>('АЗК CL-m'!D246-'АЗК S-m'!D245)/'АЗК CL-m'!D246</f>
        <v>-1.0939828778093919E-4</v>
      </c>
      <c r="F245" s="142">
        <f>('АЗК CL-m'!E246-'АЗК S-m'!E245)/'АЗК CL-m'!E246</f>
        <v>-1.1090317997152753E-4</v>
      </c>
      <c r="G245" s="142">
        <f>('АЗК CL-m'!F246-'АЗК S-m'!F245)/'АЗК CL-m'!F246</f>
        <v>-9.9748648921820326E-5</v>
      </c>
      <c r="H245" s="142">
        <f>('АЗК CL-m'!G246-'АЗК S-m'!G245)/'АЗК CL-m'!G246</f>
        <v>-9.5352384908490122E-5</v>
      </c>
      <c r="I245" s="142">
        <f>('АЗК CL-m'!H246-'АЗК S-m'!H245)/'АЗК CL-m'!H246</f>
        <v>-8.6627609678174342E-5</v>
      </c>
      <c r="J245" s="142">
        <f>('АЗК CL-m'!I246-'АЗК S-m'!I245)/'АЗК CL-m'!I246</f>
        <v>-8.5591129046499263E-5</v>
      </c>
      <c r="K245" s="142">
        <f>('АЗК CL-m'!J246-'АЗК S-m'!J245)/'АЗК CL-m'!J246</f>
        <v>-9.7947416124561664E-5</v>
      </c>
      <c r="L245" s="142">
        <f>('АЗК CL-m'!K246-'АЗК S-m'!K245)/'АЗК CL-m'!K246</f>
        <v>-6.2107379467640924E-5</v>
      </c>
      <c r="M245" s="142">
        <f>('АЗК CL-m'!L246-'АЗК S-m'!L245)/'АЗК CL-m'!L246</f>
        <v>-9.5540360675299709E-5</v>
      </c>
      <c r="N245" s="142">
        <f>('АЗК CL-m'!M246-'АЗК S-m'!M245)/'АЗК CL-m'!M246</f>
        <v>-1.0475160496267696E-4</v>
      </c>
      <c r="O245" s="142">
        <f>('АЗК CL-m'!N246-'АЗК S-m'!N245)/'АЗК CL-m'!N246</f>
        <v>-1.1845862271897393E-4</v>
      </c>
      <c r="P245" s="142">
        <f>('АЗК CL-m'!O246-'АЗК S-m'!O245)/'АЗК CL-m'!O246</f>
        <v>-2.1872636307764955E-4</v>
      </c>
      <c r="Q245" s="142">
        <f>('АЗК CL-m'!P246-'АЗК S-m'!P245)/'АЗК CL-m'!P246</f>
        <v>-2.8953462258772105E-4</v>
      </c>
      <c r="R245" s="142">
        <f>('АЗК CL-m'!Q246-'АЗК S-m'!Q245)/'АЗК CL-m'!Q246</f>
        <v>-4.7579487341018058E-4</v>
      </c>
      <c r="S245" s="142">
        <f>('АЗК CL-m'!R246-'АЗК S-m'!R245)/'АЗК CL-m'!R246</f>
        <v>-4.1584667410218888E-4</v>
      </c>
      <c r="T245" s="142">
        <f>('АЗК CL-m'!S246-'АЗК S-m'!S245)/'АЗК CL-m'!S246</f>
        <v>-1.5185167096052967E-4</v>
      </c>
    </row>
    <row r="246" spans="1:20" x14ac:dyDescent="0.25">
      <c r="A246" s="126" t="str">
        <f>'АЗК S-m'!A246</f>
        <v>АЗК 41 ГРОДНО ОНП</v>
      </c>
      <c r="B246" t="str">
        <f>'АЗК CL-m'!A247</f>
        <v>АЗК 41 ГродноОНП</v>
      </c>
      <c r="C246" s="142">
        <f>('АЗК CL-m'!B247-'АЗК S-m'!B246)/'АЗК CL-m'!B247</f>
        <v>4.8551964274016901E-16</v>
      </c>
      <c r="D246" s="142">
        <f>('АЗК CL-m'!C247-'АЗК S-m'!C246)/'АЗК CL-m'!C247</f>
        <v>4.3806667320185358E-16</v>
      </c>
      <c r="E246" s="142">
        <f>('АЗК CL-m'!D247-'АЗК S-m'!D246)/'АЗК CL-m'!D247</f>
        <v>6.6255895757846598E-16</v>
      </c>
      <c r="F246" s="142">
        <f>('АЗК CL-m'!E247-'АЗК S-m'!E246)/'АЗК CL-m'!E247</f>
        <v>0</v>
      </c>
      <c r="G246" s="142">
        <f>('АЗК CL-m'!F247-'АЗК S-m'!F246)/'АЗК CL-m'!F247</f>
        <v>-1.494384157049769E-16</v>
      </c>
      <c r="H246" s="142">
        <f>('АЗК CL-m'!G247-'АЗК S-m'!G246)/'АЗК CL-m'!G247</f>
        <v>-4.8431457938488802E-16</v>
      </c>
      <c r="I246" s="142">
        <f>('АЗК CL-m'!H247-'АЗК S-m'!H246)/'АЗК CL-m'!H247</f>
        <v>2.8067702723113825E-4</v>
      </c>
      <c r="J246" s="142">
        <f>('АЗК CL-m'!I247-'АЗК S-m'!I246)/'АЗК CL-m'!I247</f>
        <v>-1.569013107526555E-16</v>
      </c>
      <c r="K246" s="142">
        <f>('АЗК CL-m'!J247-'АЗК S-m'!J246)/'АЗК CL-m'!J247</f>
        <v>-7.9595630990310973E-16</v>
      </c>
      <c r="L246" s="142">
        <f>('АЗК CL-m'!K247-'АЗК S-m'!K246)/'АЗК CL-m'!K247</f>
        <v>-4.6153218042492429E-16</v>
      </c>
      <c r="M246" s="142">
        <f>('АЗК CL-m'!L247-'АЗК S-m'!L246)/'АЗК CL-m'!L247</f>
        <v>-3.2783767825199693E-16</v>
      </c>
      <c r="N246" s="142">
        <f>('АЗК CL-m'!M247-'АЗК S-m'!M246)/'АЗК CL-m'!M247</f>
        <v>7.3609071755677971E-16</v>
      </c>
      <c r="O246" s="142">
        <f>('АЗК CL-m'!N247-'АЗК S-m'!N246)/'АЗК CL-m'!N247</f>
        <v>3.207858511798455E-16</v>
      </c>
      <c r="P246" s="142">
        <f>('АЗК CL-m'!O247-'АЗК S-m'!O246)/'АЗК CL-m'!O247</f>
        <v>0</v>
      </c>
      <c r="Q246" s="142">
        <f>('АЗК CL-m'!P247-'АЗК S-m'!P246)/'АЗК CL-m'!P247</f>
        <v>1.1655165062765027E-15</v>
      </c>
      <c r="R246" s="142">
        <f>('АЗК CL-m'!Q247-'АЗК S-m'!Q246)/'АЗК CL-m'!Q247</f>
        <v>0</v>
      </c>
      <c r="S246" s="142">
        <f>('АЗК CL-m'!R247-'АЗК S-m'!R246)/'АЗК CL-m'!R247</f>
        <v>6.3741210004908929E-16</v>
      </c>
      <c r="T246" s="142">
        <f>('АЗК CL-m'!S247-'АЗК S-m'!S246)/'АЗК CL-m'!S247</f>
        <v>1.6509445279411014E-5</v>
      </c>
    </row>
    <row r="247" spans="1:20" x14ac:dyDescent="0.25">
      <c r="A247" s="126" t="str">
        <f>'АЗК S-m'!A247</f>
        <v>АЗК 41 МАЗ</v>
      </c>
      <c r="B247" t="str">
        <f>'АЗК CL-m'!A248</f>
        <v>АЗК 41 МАЗ</v>
      </c>
      <c r="C247" s="142">
        <f>('АЗК CL-m'!B248-'АЗК S-m'!B247)/'АЗК CL-m'!B248</f>
        <v>4.4983832730562538E-5</v>
      </c>
      <c r="D247" s="142">
        <f>('АЗК CL-m'!C248-'АЗК S-m'!C247)/'АЗК CL-m'!C248</f>
        <v>5.0288731931762649E-6</v>
      </c>
      <c r="E247" s="142">
        <f>('АЗК CL-m'!D248-'АЗК S-m'!D247)/'АЗК CL-m'!D248</f>
        <v>1.3934377966812927E-5</v>
      </c>
      <c r="F247" s="142">
        <f>('АЗК CL-m'!E248-'АЗК S-m'!E247)/'АЗК CL-m'!E248</f>
        <v>4.3752811656570498E-6</v>
      </c>
      <c r="G247" s="142">
        <f>('АЗК CL-m'!F248-'АЗК S-m'!F247)/'АЗК CL-m'!F248</f>
        <v>6.1705223270760529E-5</v>
      </c>
      <c r="H247" s="142">
        <f>('АЗК CL-m'!G248-'АЗК S-m'!G247)/'АЗК CL-m'!G248</f>
        <v>5.6975859854621013E-5</v>
      </c>
      <c r="I247" s="142">
        <f>('АЗК CL-m'!H248-'АЗК S-m'!H247)/'АЗК CL-m'!H248</f>
        <v>9.1107679356721954E-5</v>
      </c>
      <c r="J247" s="142">
        <f>('АЗК CL-m'!I248-'АЗК S-m'!I247)/'АЗК CL-m'!I248</f>
        <v>8.2798516776752564E-5</v>
      </c>
      <c r="K247" s="142">
        <f>('АЗК CL-m'!J248-'АЗК S-m'!J247)/'АЗК CL-m'!J248</f>
        <v>2.7739612695169359E-5</v>
      </c>
      <c r="L247" s="142">
        <f>('АЗК CL-m'!K248-'АЗК S-m'!K247)/'АЗК CL-m'!K248</f>
        <v>3.0388746990239315E-5</v>
      </c>
      <c r="M247" s="142">
        <f>('АЗК CL-m'!L248-'АЗК S-m'!L247)/'АЗК CL-m'!L248</f>
        <v>4.3228578868096039E-6</v>
      </c>
      <c r="N247" s="142">
        <f>('АЗК CL-m'!M248-'АЗК S-m'!M247)/'АЗК CL-m'!M248</f>
        <v>5.7838486767221593E-5</v>
      </c>
      <c r="O247" s="142">
        <f>('АЗК CL-m'!N248-'АЗК S-m'!N247)/'АЗК CL-m'!N248</f>
        <v>4.981486802833997E-6</v>
      </c>
      <c r="P247" s="142">
        <f>('АЗК CL-m'!O248-'АЗК S-m'!O247)/'АЗК CL-m'!O248</f>
        <v>4.6478659761309007E-6</v>
      </c>
      <c r="Q247" s="142">
        <f>('АЗК CL-m'!P248-'АЗК S-m'!P247)/'АЗК CL-m'!P248</f>
        <v>1.2921096190916142E-5</v>
      </c>
      <c r="R247" s="142">
        <f>('АЗК CL-m'!Q248-'АЗК S-m'!Q247)/'АЗК CL-m'!Q248</f>
        <v>1.4693528766918426E-5</v>
      </c>
      <c r="S247" s="142">
        <f>('АЗК CL-m'!R248-'АЗК S-m'!R247)/'АЗК CL-m'!R248</f>
        <v>2.9575424229566265E-5</v>
      </c>
      <c r="T247" s="142">
        <f>('АЗК CL-m'!S248-'АЗК S-m'!S247)/'АЗК CL-m'!S248</f>
        <v>3.2794020594153686E-5</v>
      </c>
    </row>
    <row r="248" spans="1:20" x14ac:dyDescent="0.25">
      <c r="A248" s="126" t="str">
        <f>'АЗК S-m'!A248</f>
        <v>АЗК 41 МИНСК ОНП</v>
      </c>
      <c r="B248" t="str">
        <f>'АЗК CL-m'!A249</f>
        <v>АЗК 41 МинскОНП</v>
      </c>
      <c r="C248" s="142">
        <f>('АЗК CL-m'!B249-'АЗК S-m'!B248)/'АЗК CL-m'!B249</f>
        <v>-7.7724370438366365E-4</v>
      </c>
      <c r="D248" s="142">
        <f>('АЗК CL-m'!C249-'АЗК S-m'!C248)/'АЗК CL-m'!C249</f>
        <v>-4.9602513660884E-4</v>
      </c>
      <c r="E248" s="142">
        <f>('АЗК CL-m'!D249-'АЗК S-m'!D248)/'АЗК CL-m'!D249</f>
        <v>-5.4902382201879119E-4</v>
      </c>
      <c r="F248" s="142">
        <f>('АЗК CL-m'!E249-'АЗК S-m'!E248)/'АЗК CL-m'!E249</f>
        <v>-8.0817838156053198E-4</v>
      </c>
      <c r="G248" s="142">
        <f>('АЗК CL-m'!F249-'АЗК S-m'!F248)/'АЗК CL-m'!F249</f>
        <v>-1.0478781344532902E-3</v>
      </c>
      <c r="H248" s="142">
        <f>('АЗК CL-m'!G249-'АЗК S-m'!G248)/'АЗК CL-m'!G249</f>
        <v>-1.1383312551086933E-3</v>
      </c>
      <c r="I248" s="142">
        <f>('АЗК CL-m'!H249-'АЗК S-m'!H248)/'АЗК CL-m'!H249</f>
        <v>-2.0081720964867811E-3</v>
      </c>
      <c r="J248" s="142">
        <f>('АЗК CL-m'!I249-'АЗК S-m'!I248)/'АЗК CL-m'!I249</f>
        <v>-1.6006812043886077E-3</v>
      </c>
      <c r="K248" s="142">
        <f>('АЗК CL-m'!J249-'АЗК S-m'!J248)/'АЗК CL-m'!J249</f>
        <v>-2.0077611970224121E-3</v>
      </c>
      <c r="L248" s="142">
        <f>('АЗК CL-m'!K249-'АЗК S-m'!K248)/'АЗК CL-m'!K249</f>
        <v>-2.1134109623325353E-3</v>
      </c>
      <c r="M248" s="142">
        <f>('АЗК CL-m'!L249-'АЗК S-m'!L248)/'АЗК CL-m'!L249</f>
        <v>-1.5185608548836207E-3</v>
      </c>
      <c r="N248" s="142">
        <f>('АЗК CL-m'!M249-'АЗК S-m'!M248)/'АЗК CL-m'!M249</f>
        <v>-1.3874699413120356E-3</v>
      </c>
      <c r="O248" s="142">
        <f>('АЗК CL-m'!N249-'АЗК S-m'!N248)/'АЗК CL-m'!N249</f>
        <v>-2.2955498450868118E-3</v>
      </c>
      <c r="P248" s="142">
        <f>('АЗК CL-m'!O249-'АЗК S-m'!O248)/'АЗК CL-m'!O249</f>
        <v>-1.3725257273657142E-3</v>
      </c>
      <c r="Q248" s="142">
        <f>('АЗК CL-m'!P249-'АЗК S-m'!P248)/'АЗК CL-m'!P249</f>
        <v>-7.7784531167220626E-4</v>
      </c>
      <c r="R248" s="142">
        <f>('АЗК CL-m'!Q249-'АЗК S-m'!Q248)/'АЗК CL-m'!Q249</f>
        <v>-9.4762462446329628E-4</v>
      </c>
      <c r="S248" s="142">
        <f>('АЗК CL-m'!R249-'АЗК S-m'!R248)/'АЗК CL-m'!R249</f>
        <v>-1.1130380458281408E-3</v>
      </c>
      <c r="T248" s="142">
        <f>('АЗК CL-m'!S249-'АЗК S-m'!S248)/'АЗК CL-m'!S249</f>
        <v>-1.3178041414246792E-3</v>
      </c>
    </row>
    <row r="249" spans="1:20" x14ac:dyDescent="0.25">
      <c r="A249" s="126" t="str">
        <f>'АЗК S-m'!A249</f>
        <v>АЗК 41 МОГИЛЕВ ОНП</v>
      </c>
      <c r="B249" t="str">
        <f>'АЗК CL-m'!A250</f>
        <v>АЗК 41 МогилевОНП</v>
      </c>
      <c r="C249" s="142">
        <f>('АЗК CL-m'!B250-'АЗК S-m'!B249)/'АЗК CL-m'!B250</f>
        <v>-1.1504106592936649E-3</v>
      </c>
      <c r="D249" s="142">
        <f>('АЗК CL-m'!C250-'АЗК S-m'!C249)/'АЗК CL-m'!C250</f>
        <v>-2.4771700327501963E-4</v>
      </c>
      <c r="E249" s="142">
        <f>('АЗК CL-m'!D250-'АЗК S-m'!D249)/'АЗК CL-m'!D250</f>
        <v>-7.3611431824747065E-4</v>
      </c>
      <c r="F249" s="142">
        <f>('АЗК CL-m'!E250-'АЗК S-m'!E249)/'АЗК CL-m'!E250</f>
        <v>-1.1354358046737036E-4</v>
      </c>
      <c r="G249" s="142">
        <f>('АЗК CL-m'!F250-'АЗК S-m'!F249)/'АЗК CL-m'!F250</f>
        <v>-7.218201683884298E-4</v>
      </c>
      <c r="H249" s="142">
        <f>('АЗК CL-m'!G250-'АЗК S-m'!G249)/'АЗК CL-m'!G250</f>
        <v>-6.79958822103178E-4</v>
      </c>
      <c r="I249" s="142">
        <f>('АЗК CL-m'!H250-'АЗК S-m'!H249)/'АЗК CL-m'!H250</f>
        <v>-7.0775756046619629E-4</v>
      </c>
      <c r="J249" s="142">
        <f>('АЗК CL-m'!I250-'АЗК S-m'!I249)/'АЗК CL-m'!I250</f>
        <v>-4.4803112538030682E-4</v>
      </c>
      <c r="K249" s="142">
        <f>('АЗК CL-m'!J250-'АЗК S-m'!J249)/'АЗК CL-m'!J250</f>
        <v>-3.5314796845107134E-4</v>
      </c>
      <c r="L249" s="142">
        <f>('АЗК CL-m'!K250-'АЗК S-m'!K249)/'АЗК CL-m'!K250</f>
        <v>-2.6207682782253381E-4</v>
      </c>
      <c r="M249" s="142">
        <f>('АЗК CL-m'!L250-'АЗК S-m'!L249)/'АЗК CL-m'!L250</f>
        <v>-6.8700768789808019E-4</v>
      </c>
      <c r="N249" s="142">
        <f>('АЗК CL-m'!M250-'АЗК S-m'!M249)/'АЗК CL-m'!M250</f>
        <v>-2.2902310138896975E-4</v>
      </c>
      <c r="O249" s="142">
        <f>('АЗК CL-m'!N250-'АЗК S-m'!N249)/'АЗК CL-m'!N250</f>
        <v>-3.7833065637675684E-4</v>
      </c>
      <c r="P249" s="142">
        <f>('АЗК CL-m'!O250-'АЗК S-m'!O249)/'АЗК CL-m'!O250</f>
        <v>-3.3703001333155921E-4</v>
      </c>
      <c r="Q249" s="142">
        <f>('АЗК CL-m'!P250-'АЗК S-m'!P249)/'АЗК CL-m'!P250</f>
        <v>-2.4486863991203338E-4</v>
      </c>
      <c r="R249" s="142">
        <f>('АЗК CL-m'!Q250-'АЗК S-m'!Q249)/'АЗК CL-m'!Q250</f>
        <v>-7.6154598912710723E-4</v>
      </c>
      <c r="S249" s="142">
        <f>('АЗК CL-m'!R250-'АЗК S-m'!R249)/'АЗК CL-m'!R250</f>
        <v>-5.5662673403937578E-4</v>
      </c>
      <c r="T249" s="142">
        <f>('АЗК CL-m'!S250-'АЗК S-m'!S249)/'АЗК CL-m'!S250</f>
        <v>-5.0633315236426528E-4</v>
      </c>
    </row>
    <row r="250" spans="1:20" x14ac:dyDescent="0.25">
      <c r="A250" s="126" t="str">
        <f>'АЗК S-m'!A250</f>
        <v>АЗК 42 БРЕСТ ОНП</v>
      </c>
      <c r="B250" t="str">
        <f>'АЗК CL-m'!A251</f>
        <v>АЗК 42 БрестОНП</v>
      </c>
      <c r="C250" s="142">
        <f>('АЗК CL-m'!B251-'АЗК S-m'!B250)/'АЗК CL-m'!B251</f>
        <v>5.2243638896659833E-4</v>
      </c>
      <c r="D250" s="142">
        <f>('АЗК CL-m'!C251-'АЗК S-m'!C250)/'АЗК CL-m'!C251</f>
        <v>-1.5491865329940257E-4</v>
      </c>
      <c r="E250" s="142">
        <f>('АЗК CL-m'!D251-'АЗК S-m'!D250)/'АЗК CL-m'!D251</f>
        <v>-1.6373164998506896E-16</v>
      </c>
      <c r="F250" s="142">
        <f>('АЗК CL-m'!E251-'АЗК S-m'!E250)/'АЗК CL-m'!E251</f>
        <v>-9.7121857573737264E-5</v>
      </c>
      <c r="G250" s="142">
        <f>('АЗК CL-m'!F251-'АЗК S-m'!F250)/'АЗК CL-m'!F251</f>
        <v>-3.2737570478873993E-4</v>
      </c>
      <c r="H250" s="142">
        <f>('АЗК CL-m'!G251-'АЗК S-m'!G250)/'АЗК CL-m'!G251</f>
        <v>-5.6140131301922643E-4</v>
      </c>
      <c r="I250" s="142">
        <f>('АЗК CL-m'!H251-'АЗК S-m'!H250)/'АЗК CL-m'!H251</f>
        <v>-5.0093705549297579E-4</v>
      </c>
      <c r="J250" s="142">
        <f>('АЗК CL-m'!I251-'АЗК S-m'!I250)/'АЗК CL-m'!I251</f>
        <v>-3.0847133546601027E-4</v>
      </c>
      <c r="K250" s="142">
        <f>('АЗК CL-m'!J251-'АЗК S-m'!J250)/'АЗК CL-m'!J251</f>
        <v>-5.9710778051308487E-4</v>
      </c>
      <c r="L250" s="142">
        <f>('АЗК CL-m'!K251-'АЗК S-m'!K250)/'АЗК CL-m'!K251</f>
        <v>-3.862992780254823E-4</v>
      </c>
      <c r="M250" s="142">
        <f>('АЗК CL-m'!L251-'АЗК S-m'!L250)/'АЗК CL-m'!L251</f>
        <v>-1.9685010030778073E-4</v>
      </c>
      <c r="N250" s="142">
        <f>('АЗК CL-m'!M251-'АЗК S-m'!M250)/'АЗК CL-m'!M251</f>
        <v>-1.3713209971734331E-4</v>
      </c>
      <c r="O250" s="142">
        <f>('АЗК CL-m'!N251-'АЗК S-m'!N250)/'АЗК CL-m'!N251</f>
        <v>-8.4513185290797864E-5</v>
      </c>
      <c r="P250" s="142">
        <f>('АЗК CL-m'!O251-'АЗК S-m'!O250)/'АЗК CL-m'!O251</f>
        <v>-3.3352919279336954E-4</v>
      </c>
      <c r="Q250" s="142">
        <f>('АЗК CL-m'!P251-'АЗК S-m'!P250)/'АЗК CL-m'!P251</f>
        <v>-2.7229980862374488E-4</v>
      </c>
      <c r="R250" s="142">
        <f>('АЗК CL-m'!Q251-'АЗК S-m'!Q250)/'АЗК CL-m'!Q251</f>
        <v>-8.4039019163788405E-4</v>
      </c>
      <c r="S250" s="142" t="e">
        <f>('АЗК CL-m'!R251-'АЗК S-m'!R250)/'АЗК CL-m'!R251</f>
        <v>#VALUE!</v>
      </c>
      <c r="T250" s="142">
        <f>('АЗК CL-m'!S251-'АЗК S-m'!S250)/'АЗК CL-m'!S251</f>
        <v>-2.4358298134960813E-4</v>
      </c>
    </row>
    <row r="251" spans="1:20" x14ac:dyDescent="0.25">
      <c r="A251" s="126" t="str">
        <f>'АЗК S-m'!A251</f>
        <v>АЗК 42 ВИТЕБСК ОНП</v>
      </c>
      <c r="B251" t="str">
        <f>'АЗК CL-m'!A252</f>
        <v>АЗК 42 ВитебскОНП</v>
      </c>
      <c r="C251" s="142">
        <f>('АЗК CL-m'!B252-'АЗК S-m'!B251)/'АЗК CL-m'!B252</f>
        <v>-8.1613604274267709E-4</v>
      </c>
      <c r="D251" s="142">
        <f>('АЗК CL-m'!C252-'АЗК S-m'!C251)/'АЗК CL-m'!C252</f>
        <v>-2.2825316709924008E-4</v>
      </c>
      <c r="E251" s="142">
        <f>('АЗК CL-m'!D252-'АЗК S-m'!D251)/'АЗК CL-m'!D252</f>
        <v>-9.7754764033487179E-5</v>
      </c>
      <c r="F251" s="142">
        <f>('АЗК CL-m'!E252-'АЗК S-m'!E251)/'АЗК CL-m'!E252</f>
        <v>-5.8664098674799802E-4</v>
      </c>
      <c r="G251" s="142">
        <f>('АЗК CL-m'!F252-'АЗК S-m'!F251)/'АЗК CL-m'!F252</f>
        <v>-1.9619442284941907E-4</v>
      </c>
      <c r="H251" s="142">
        <f>('АЗК CL-m'!G252-'АЗК S-m'!G251)/'АЗК CL-m'!G252</f>
        <v>-5.0376821624405557E-4</v>
      </c>
      <c r="I251" s="142">
        <f>('АЗК CL-m'!H252-'АЗК S-m'!H251)/'АЗК CL-m'!H252</f>
        <v>-4.0305497045852828E-4</v>
      </c>
      <c r="J251" s="142">
        <f>('АЗК CL-m'!I252-'АЗК S-m'!I251)/'АЗК CL-m'!I252</f>
        <v>-3.9891250669413269E-4</v>
      </c>
      <c r="K251" s="142">
        <f>('АЗК CL-m'!J252-'АЗК S-m'!J251)/'АЗК CL-m'!J252</f>
        <v>-4.335569568175496E-4</v>
      </c>
      <c r="L251" s="142">
        <f>('АЗК CL-m'!K252-'АЗК S-m'!K251)/'АЗК CL-m'!K252</f>
        <v>-2.5215387867264367E-4</v>
      </c>
      <c r="M251" s="142">
        <f>('АЗК CL-m'!L252-'АЗК S-m'!L251)/'АЗК CL-m'!L252</f>
        <v>-3.8245772214607688E-4</v>
      </c>
      <c r="N251" s="142">
        <f>('АЗК CL-m'!M252-'АЗК S-m'!M251)/'АЗК CL-m'!M252</f>
        <v>-3.2641444161495277E-5</v>
      </c>
      <c r="O251" s="142">
        <f>('АЗК CL-m'!N252-'АЗК S-m'!N251)/'АЗК CL-m'!N252</f>
        <v>-5.5488212833655008E-4</v>
      </c>
      <c r="P251" s="142">
        <f>('АЗК CL-m'!O252-'АЗК S-m'!O251)/'АЗК CL-m'!O252</f>
        <v>-2.8616649836697228E-4</v>
      </c>
      <c r="Q251" s="142">
        <f>('АЗК CL-m'!P252-'АЗК S-m'!P251)/'АЗК CL-m'!P252</f>
        <v>-5.0626765851835402E-4</v>
      </c>
      <c r="R251" s="142">
        <f>('АЗК CL-m'!Q252-'АЗК S-m'!Q251)/'АЗК CL-m'!Q252</f>
        <v>-3.4829647416182694E-4</v>
      </c>
      <c r="S251" s="142">
        <f>('АЗК CL-m'!R252-'АЗК S-m'!R251)/'АЗК CL-m'!R252</f>
        <v>-4.4340421656312496E-4</v>
      </c>
      <c r="T251" s="142">
        <f>('АЗК CL-m'!S252-'АЗК S-m'!S251)/'АЗК CL-m'!S252</f>
        <v>-3.8004195859970972E-4</v>
      </c>
    </row>
    <row r="252" spans="1:20" x14ac:dyDescent="0.25">
      <c r="A252" s="126" t="str">
        <f>'АЗК S-m'!A252</f>
        <v>АЗК 42 ГОМЕЛЬ ОНП</v>
      </c>
      <c r="B252" t="str">
        <f>'АЗК CL-m'!A253</f>
        <v>АЗК 42 ГомельОНП</v>
      </c>
      <c r="C252" s="142">
        <f>('АЗК CL-m'!B253-'АЗК S-m'!B252)/'АЗК CL-m'!B253</f>
        <v>-2.5078284496620211E-4</v>
      </c>
      <c r="D252" s="142">
        <f>('АЗК CL-m'!C253-'АЗК S-m'!C252)/'АЗК CL-m'!C253</f>
        <v>-2.6668123207009286E-4</v>
      </c>
      <c r="E252" s="142">
        <f>('АЗК CL-m'!D253-'АЗК S-m'!D252)/'АЗК CL-m'!D253</f>
        <v>-1.281619557007388E-4</v>
      </c>
      <c r="F252" s="142">
        <f>('АЗК CL-m'!E253-'АЗК S-m'!E252)/'АЗК CL-m'!E253</f>
        <v>-2.6898121308591562E-4</v>
      </c>
      <c r="G252" s="142">
        <f>('АЗК CL-m'!F253-'АЗК S-m'!F252)/'АЗК CL-m'!F253</f>
        <v>-1.2644855298752595E-4</v>
      </c>
      <c r="H252" s="142">
        <f>('АЗК CL-m'!G253-'АЗК S-m'!G252)/'АЗК CL-m'!G253</f>
        <v>-3.5266706943281147E-4</v>
      </c>
      <c r="I252" s="142">
        <f>('АЗК CL-m'!H253-'АЗК S-m'!H252)/'АЗК CL-m'!H253</f>
        <v>-4.680978774179759E-4</v>
      </c>
      <c r="J252" s="142">
        <f>('АЗК CL-m'!I253-'АЗК S-m'!I252)/'АЗК CL-m'!I253</f>
        <v>-1.2398885951060156E-4</v>
      </c>
      <c r="K252" s="142">
        <f>('АЗК CL-m'!J253-'АЗК S-m'!J252)/'АЗК CL-m'!J253</f>
        <v>-2.5514556952457455E-4</v>
      </c>
      <c r="L252" s="142">
        <f>('АЗК CL-m'!K253-'АЗК S-m'!K252)/'АЗК CL-m'!K253</f>
        <v>-2.4858369073512543E-4</v>
      </c>
      <c r="M252" s="142">
        <f>('АЗК CL-m'!L253-'АЗК S-m'!L252)/'АЗК CL-m'!L253</f>
        <v>-2.5254278628174975E-4</v>
      </c>
      <c r="N252" s="142">
        <f>('АЗК CL-m'!M253-'АЗК S-m'!M252)/'АЗК CL-m'!M253</f>
        <v>-3.4187651302461098E-4</v>
      </c>
      <c r="O252" s="142">
        <f>('АЗК CL-m'!N253-'АЗК S-m'!N252)/'АЗК CL-m'!N253</f>
        <v>-2.4211259197981944E-4</v>
      </c>
      <c r="P252" s="142">
        <f>('АЗК CL-m'!O253-'АЗК S-m'!O252)/'АЗК CL-m'!O253</f>
        <v>-2.1329163420488596E-4</v>
      </c>
      <c r="Q252" s="142">
        <f>('АЗК CL-m'!P253-'АЗК S-m'!P252)/'АЗК CL-m'!P253</f>
        <v>-2.1905064532081169E-4</v>
      </c>
      <c r="R252" s="142">
        <f>('АЗК CL-m'!Q253-'АЗК S-m'!Q252)/'АЗК CL-m'!Q253</f>
        <v>-2.4487075132294348E-4</v>
      </c>
      <c r="S252" s="142">
        <f>('АЗК CL-m'!R253-'АЗК S-m'!R252)/'АЗК CL-m'!R253</f>
        <v>-3.636617869012843E-4</v>
      </c>
      <c r="T252" s="142">
        <f>('АЗК CL-m'!S253-'АЗК S-m'!S252)/'АЗК CL-m'!S253</f>
        <v>-2.565774653932539E-4</v>
      </c>
    </row>
    <row r="253" spans="1:20" x14ac:dyDescent="0.25">
      <c r="A253" s="126" t="str">
        <f>'АЗК S-m'!A253</f>
        <v>АЗК 42 ГРОДНО ОНП</v>
      </c>
      <c r="B253" t="str">
        <f>'АЗК CL-m'!A254</f>
        <v>АЗК 42 ГродноОНП</v>
      </c>
      <c r="C253" s="142">
        <f>('АЗК CL-m'!B254-'АЗК S-m'!B253)/'АЗК CL-m'!B254</f>
        <v>6.4951894497463156E-5</v>
      </c>
      <c r="D253" s="142">
        <f>('АЗК CL-m'!C254-'АЗК S-m'!C253)/'АЗК CL-m'!C254</f>
        <v>5.0909367768726077E-16</v>
      </c>
      <c r="E253" s="142">
        <f>('АЗК CL-m'!D254-'АЗК S-m'!D253)/'АЗК CL-m'!D254</f>
        <v>-4.4562310467181746E-16</v>
      </c>
      <c r="F253" s="142">
        <f>('АЗК CL-m'!E254-'АЗК S-m'!E253)/'АЗК CL-m'!E254</f>
        <v>-2.1347060197486181E-16</v>
      </c>
      <c r="G253" s="142">
        <f>('АЗК CL-m'!F254-'АЗК S-m'!F253)/'АЗК CL-m'!F254</f>
        <v>0</v>
      </c>
      <c r="H253" s="142">
        <f>('АЗК CL-m'!G254-'АЗК S-m'!G253)/'АЗК CL-m'!G254</f>
        <v>0</v>
      </c>
      <c r="I253" s="142">
        <f>('АЗК CL-m'!H254-'АЗК S-m'!H253)/'АЗК CL-m'!H254</f>
        <v>1.5366358657424033E-4</v>
      </c>
      <c r="J253" s="142">
        <f>('АЗК CL-m'!I254-'АЗК S-m'!I253)/'АЗК CL-m'!I254</f>
        <v>8.6920654608129273E-5</v>
      </c>
      <c r="K253" s="142">
        <f>('АЗК CL-m'!J254-'АЗК S-m'!J253)/'АЗК CL-m'!J254</f>
        <v>4.1450549016437345E-16</v>
      </c>
      <c r="L253" s="142">
        <f>('АЗК CL-m'!K254-'АЗК S-m'!K253)/'АЗК CL-m'!K254</f>
        <v>2.0241702776908222E-16</v>
      </c>
      <c r="M253" s="142">
        <f>('АЗК CL-m'!L254-'АЗК S-m'!L253)/'АЗК CL-m'!L254</f>
        <v>4.3689573156296295E-16</v>
      </c>
      <c r="N253" s="142">
        <f>('АЗК CL-m'!M254-'АЗК S-m'!M253)/'АЗК CL-m'!M254</f>
        <v>0</v>
      </c>
      <c r="O253" s="142">
        <f>('АЗК CL-m'!N254-'АЗК S-m'!N253)/'АЗК CL-m'!N254</f>
        <v>1.1469702730928996E-16</v>
      </c>
      <c r="P253" s="142">
        <f>('АЗК CL-m'!O254-'АЗК S-m'!O253)/'АЗК CL-m'!O254</f>
        <v>2.3790784447921429E-16</v>
      </c>
      <c r="Q253" s="142">
        <f>('АЗК CL-m'!P254-'АЗК S-m'!P253)/'АЗК CL-m'!P254</f>
        <v>5.07795496782334E-16</v>
      </c>
      <c r="R253" s="142">
        <f>('АЗК CL-m'!Q254-'АЗК S-m'!Q253)/'АЗК CL-m'!Q254</f>
        <v>3.7137450079811009E-16</v>
      </c>
      <c r="S253" s="142">
        <f>('АЗК CL-m'!R254-'АЗК S-m'!R253)/'АЗК CL-m'!R254</f>
        <v>3.476213086279484E-16</v>
      </c>
      <c r="T253" s="142">
        <f>('АЗК CL-m'!S254-'АЗК S-m'!S253)/'АЗК CL-m'!S254</f>
        <v>1.9919868514285681E-5</v>
      </c>
    </row>
    <row r="254" spans="1:20" x14ac:dyDescent="0.25">
      <c r="A254" s="126" t="str">
        <f>'АЗК S-m'!A254</f>
        <v>АЗК 42 МАЗ</v>
      </c>
      <c r="B254" t="str">
        <f>'АЗК CL-m'!A255</f>
        <v>АЗК 42 МАЗ</v>
      </c>
      <c r="C254" s="142">
        <f>('АЗК CL-m'!B255-'АЗК S-m'!B254)/'АЗК CL-m'!B255</f>
        <v>5.4537658618120487E-6</v>
      </c>
      <c r="D254" s="142">
        <f>('АЗК CL-m'!C255-'АЗК S-m'!C254)/'АЗК CL-m'!C255</f>
        <v>3.2726155819969088E-5</v>
      </c>
      <c r="E254" s="142">
        <f>('АЗК CL-m'!D255-'АЗК S-m'!D254)/'АЗК CL-m'!D255</f>
        <v>1.3346737439057038E-5</v>
      </c>
      <c r="F254" s="142">
        <f>('АЗК CL-m'!E255-'АЗК S-m'!E254)/'АЗК CL-m'!E255</f>
        <v>9.8944936545418495E-6</v>
      </c>
      <c r="G254" s="142">
        <f>('АЗК CL-m'!F255-'АЗК S-m'!F254)/'АЗК CL-m'!F255</f>
        <v>3.3007581900641886E-5</v>
      </c>
      <c r="H254" s="142">
        <f>('АЗК CL-m'!G255-'АЗК S-m'!G254)/'АЗК CL-m'!G255</f>
        <v>1.1359540271591848E-5</v>
      </c>
      <c r="I254" s="142">
        <f>('АЗК CL-m'!H255-'АЗК S-m'!H254)/'АЗК CL-m'!H255</f>
        <v>1.5010699915432703E-5</v>
      </c>
      <c r="J254" s="142">
        <f>('АЗК CL-m'!I255-'АЗК S-m'!I254)/'АЗК CL-m'!I255</f>
        <v>4.6121970746492133E-6</v>
      </c>
      <c r="K254" s="142">
        <f>('АЗК CL-m'!J255-'АЗК S-m'!J254)/'АЗК CL-m'!J255</f>
        <v>1.0423976118245449E-5</v>
      </c>
      <c r="L254" s="142">
        <f>('АЗК CL-m'!K255-'АЗК S-m'!K254)/'АЗК CL-m'!K255</f>
        <v>6.114158693202616E-6</v>
      </c>
      <c r="M254" s="142">
        <f>('АЗК CL-m'!L255-'АЗК S-m'!L254)/'АЗК CL-m'!L255</f>
        <v>3.4551748541893055E-6</v>
      </c>
      <c r="N254" s="142">
        <f>('АЗК CL-m'!M255-'АЗК S-m'!M254)/'АЗК CL-m'!M255</f>
        <v>3.7292626084269831E-5</v>
      </c>
      <c r="O254" s="142">
        <f>('АЗК CL-m'!N255-'АЗК S-m'!N254)/'АЗК CL-m'!N255</f>
        <v>3.9862754533213225E-5</v>
      </c>
      <c r="P254" s="142">
        <f>('АЗК CL-m'!O255-'АЗК S-m'!O254)/'АЗК CL-m'!O255</f>
        <v>5.9616608570097554E-5</v>
      </c>
      <c r="Q254" s="142">
        <f>('АЗК CL-m'!P255-'АЗК S-m'!P254)/'АЗК CL-m'!P255</f>
        <v>8.6849408977940213E-5</v>
      </c>
      <c r="R254" s="142">
        <f>('АЗК CL-m'!Q255-'АЗК S-m'!Q254)/'АЗК CL-m'!Q255</f>
        <v>-8.1249284417782845E-16</v>
      </c>
      <c r="S254" s="142">
        <f>('АЗК CL-m'!R255-'АЗК S-m'!R254)/'АЗК CL-m'!R255</f>
        <v>5.2735286035675969E-5</v>
      </c>
      <c r="T254" s="142">
        <f>('АЗК CL-m'!S255-'АЗК S-m'!S254)/'АЗК CL-m'!S255</f>
        <v>2.4600034316735402E-5</v>
      </c>
    </row>
    <row r="255" spans="1:20" x14ac:dyDescent="0.25">
      <c r="A255" s="126" t="str">
        <f>'АЗК S-m'!A255</f>
        <v>АЗК 42 МИНСК ОНП</v>
      </c>
      <c r="B255" t="str">
        <f>'АЗК CL-m'!A256</f>
        <v>АЗК 42 МинскОНП</v>
      </c>
      <c r="C255" s="142">
        <f>('АЗК CL-m'!B256-'АЗК S-m'!B255)/'АЗК CL-m'!B256</f>
        <v>0</v>
      </c>
      <c r="D255" s="142">
        <f>('АЗК CL-m'!C256-'АЗК S-m'!C255)/'АЗК CL-m'!C256</f>
        <v>3.3344249085021372E-5</v>
      </c>
      <c r="E255" s="142">
        <f>('АЗК CL-m'!D256-'АЗК S-m'!D255)/'АЗК CL-m'!D256</f>
        <v>-1.529333739785112E-4</v>
      </c>
      <c r="F255" s="142">
        <f>('АЗК CL-m'!E256-'АЗК S-m'!E255)/'АЗК CL-m'!E256</f>
        <v>-2.0962757294108546E-4</v>
      </c>
      <c r="G255" s="142">
        <f>('АЗК CL-m'!F256-'АЗК S-m'!F255)/'АЗК CL-m'!F256</f>
        <v>-1.8125478373816261E-4</v>
      </c>
      <c r="H255" s="142">
        <f>('АЗК CL-m'!G256-'АЗК S-m'!G255)/'АЗК CL-m'!G256</f>
        <v>-3.2834135218356579E-4</v>
      </c>
      <c r="I255" s="142">
        <f>('АЗК CL-m'!H256-'АЗК S-m'!H255)/'АЗК CL-m'!H256</f>
        <v>-1.9289340780021284E-4</v>
      </c>
      <c r="J255" s="142">
        <f>('АЗК CL-m'!I256-'АЗК S-m'!I255)/'АЗК CL-m'!I256</f>
        <v>-1.5630316577819851E-4</v>
      </c>
      <c r="K255" s="142">
        <f>('АЗК CL-m'!J256-'АЗК S-m'!J255)/'АЗК CL-m'!J256</f>
        <v>-1.0460222925511442E-4</v>
      </c>
      <c r="L255" s="142">
        <f>('АЗК CL-m'!K256-'АЗК S-m'!K255)/'АЗК CL-m'!K256</f>
        <v>5.4297013533491346E-16</v>
      </c>
      <c r="M255" s="142">
        <f>('АЗК CL-m'!L256-'АЗК S-m'!L255)/'АЗК CL-m'!L256</f>
        <v>-2.8984194570619162E-16</v>
      </c>
      <c r="N255" s="142">
        <f>('АЗК CL-m'!M256-'АЗК S-m'!M255)/'АЗК CL-m'!M256</f>
        <v>-9.3733917233148421E-5</v>
      </c>
      <c r="O255" s="142">
        <f>('АЗК CL-m'!N256-'АЗК S-m'!N255)/'АЗК CL-m'!N256</f>
        <v>-3.3805115411269111E-4</v>
      </c>
      <c r="P255" s="142">
        <f>('АЗК CL-m'!O256-'АЗК S-m'!O255)/'АЗК CL-m'!O256</f>
        <v>-7.2452455857349675E-5</v>
      </c>
      <c r="Q255" s="142">
        <f>('АЗК CL-m'!P256-'АЗК S-m'!P255)/'АЗК CL-m'!P256</f>
        <v>1.101884825284651E-15</v>
      </c>
      <c r="R255" s="142">
        <f>('АЗК CL-m'!Q256-'АЗК S-m'!Q255)/'АЗК CL-m'!Q256</f>
        <v>-2.7508061925234182E-4</v>
      </c>
      <c r="S255" s="142">
        <f>('АЗК CL-m'!R256-'АЗК S-m'!R255)/'АЗК CL-m'!R256</f>
        <v>-2.7387908257542879E-4</v>
      </c>
      <c r="T255" s="142">
        <f>('АЗК CL-m'!S256-'АЗК S-m'!S255)/'АЗК CL-m'!S256</f>
        <v>-1.4037559797022727E-4</v>
      </c>
    </row>
    <row r="256" spans="1:20" x14ac:dyDescent="0.25">
      <c r="A256" s="126" t="str">
        <f>'АЗК S-m'!A256</f>
        <v>АЗК 42 МОГИЛЕВ ОНП</v>
      </c>
      <c r="B256" t="str">
        <f>'АЗК CL-m'!A257</f>
        <v>АЗК 42 МогилевОНП</v>
      </c>
      <c r="C256" s="142">
        <f>('АЗК CL-m'!B257-'АЗК S-m'!B256)/'АЗК CL-m'!B257</f>
        <v>-1.0010069372998632E-3</v>
      </c>
      <c r="D256" s="142">
        <f>('АЗК CL-m'!C257-'АЗК S-m'!C256)/'АЗК CL-m'!C257</f>
        <v>-4.0798530946847437E-4</v>
      </c>
      <c r="E256" s="142">
        <f>('АЗК CL-m'!D257-'АЗК S-m'!D256)/'АЗК CL-m'!D257</f>
        <v>-1.6216256913464749E-4</v>
      </c>
      <c r="F256" s="142">
        <f>('АЗК CL-m'!E257-'АЗК S-m'!E256)/'АЗК CL-m'!E257</f>
        <v>-8.6117579060611773E-4</v>
      </c>
      <c r="G256" s="142">
        <f>('АЗК CL-m'!F257-'АЗК S-m'!F256)/'АЗК CL-m'!F257</f>
        <v>-6.2669058489108148E-5</v>
      </c>
      <c r="H256" s="142">
        <f>('АЗК CL-m'!G257-'АЗК S-m'!G256)/'АЗК CL-m'!G257</f>
        <v>-1.532533854686609E-4</v>
      </c>
      <c r="I256" s="142">
        <f>('АЗК CL-m'!H257-'АЗК S-m'!H256)/'АЗК CL-m'!H257</f>
        <v>-1.4685543355237791E-4</v>
      </c>
      <c r="J256" s="142">
        <f>('АЗК CL-m'!I257-'АЗК S-m'!I256)/'АЗК CL-m'!I257</f>
        <v>-1.4678482355641402E-4</v>
      </c>
      <c r="K256" s="142">
        <f>('АЗК CL-m'!J257-'АЗК S-m'!J256)/'АЗК CL-m'!J257</f>
        <v>-6.2822066416149899E-5</v>
      </c>
      <c r="L256" s="142">
        <f>('АЗК CL-m'!K257-'АЗК S-m'!K256)/'АЗК CL-m'!K257</f>
        <v>-1.5076251196397228E-4</v>
      </c>
      <c r="M256" s="142">
        <f>('АЗК CL-m'!L257-'АЗК S-m'!L256)/'АЗК CL-m'!L257</f>
        <v>-1.2385362000649404E-5</v>
      </c>
      <c r="N256" s="142">
        <f>('АЗК CL-m'!M257-'АЗК S-m'!M256)/'АЗК CL-m'!M257</f>
        <v>9.8230150819915276E-16</v>
      </c>
      <c r="O256" s="142">
        <f>('АЗК CL-m'!N257-'АЗК S-m'!N256)/'АЗК CL-m'!N257</f>
        <v>0</v>
      </c>
      <c r="P256" s="142">
        <f>('АЗК CL-m'!O257-'АЗК S-m'!O256)/'АЗК CL-m'!O257</f>
        <v>-1.824672676593966E-5</v>
      </c>
      <c r="Q256" s="142">
        <f>('АЗК CL-m'!P257-'АЗК S-m'!P256)/'АЗК CL-m'!P257</f>
        <v>5.9495119432624171E-16</v>
      </c>
      <c r="R256" s="142">
        <f>('АЗК CL-m'!Q257-'АЗК S-m'!Q256)/'АЗК CL-m'!Q257</f>
        <v>4.7240482844135311E-16</v>
      </c>
      <c r="S256" s="142">
        <f>('АЗК CL-m'!R257-'АЗК S-m'!R256)/'АЗК CL-m'!R257</f>
        <v>-1.7387366991170478E-4</v>
      </c>
      <c r="T256" s="142">
        <f>('АЗК CL-m'!S257-'АЗК S-m'!S256)/'АЗК CL-m'!S257</f>
        <v>-1.9176929518832742E-4</v>
      </c>
    </row>
    <row r="257" spans="1:20" x14ac:dyDescent="0.25">
      <c r="A257" s="126" t="str">
        <f>'АЗК S-m'!A257</f>
        <v>АЗК 43 БРЕСТ ОНП</v>
      </c>
      <c r="B257" t="str">
        <f>'АЗК CL-m'!A258</f>
        <v>АЗК 43 БрестОНП</v>
      </c>
      <c r="C257" s="142">
        <f>('АЗК CL-m'!B258-'АЗК S-m'!B257)/'АЗК CL-m'!B258</f>
        <v>7.1864769017174689E-4</v>
      </c>
      <c r="D257" s="142">
        <f>('АЗК CL-m'!C258-'АЗК S-m'!C257)/'АЗК CL-m'!C258</f>
        <v>1.6246699200391464E-16</v>
      </c>
      <c r="E257" s="142">
        <f>('АЗК CL-m'!D258-'АЗК S-m'!D257)/'АЗК CL-m'!D258</f>
        <v>-1.4197412406870534E-16</v>
      </c>
      <c r="F257" s="142">
        <f>('АЗК CL-m'!E258-'АЗК S-m'!E257)/'АЗК CL-m'!E258</f>
        <v>-4.6853674675160676E-5</v>
      </c>
      <c r="G257" s="142">
        <f>('АЗК CL-m'!F258-'АЗК S-m'!F257)/'АЗК CL-m'!F258</f>
        <v>-1.4236577754658803E-5</v>
      </c>
      <c r="H257" s="142">
        <f>('АЗК CL-m'!G258-'АЗК S-m'!G257)/'АЗК CL-m'!G258</f>
        <v>-1.3659175888149229E-4</v>
      </c>
      <c r="I257" s="142">
        <f>('АЗК CL-m'!H258-'АЗК S-m'!H257)/'АЗК CL-m'!H258</f>
        <v>-8.2680260330535315E-5</v>
      </c>
      <c r="J257" s="142">
        <f>('АЗК CL-m'!I258-'АЗК S-m'!I257)/'АЗК CL-m'!I258</f>
        <v>-6.7196228835710863E-5</v>
      </c>
      <c r="K257" s="142">
        <f>('АЗК CL-m'!J258-'АЗК S-m'!J257)/'АЗК CL-m'!J258</f>
        <v>-5.2400322535227835E-5</v>
      </c>
      <c r="L257" s="142">
        <f>('АЗК CL-m'!K258-'АЗК S-m'!K257)/'АЗК CL-m'!K258</f>
        <v>-8.5008433146677729E-5</v>
      </c>
      <c r="M257" s="142">
        <f>('АЗК CL-m'!L258-'АЗК S-m'!L257)/'АЗК CL-m'!L258</f>
        <v>-2.1292960819868162E-5</v>
      </c>
      <c r="N257" s="142">
        <f>('АЗК CL-m'!M258-'АЗК S-m'!M257)/'АЗК CL-m'!M258</f>
        <v>-1.3474475166998795E-4</v>
      </c>
      <c r="O257" s="142">
        <f>('АЗК CL-m'!N258-'АЗК S-m'!N257)/'АЗК CL-m'!N258</f>
        <v>-7.8881699820383696E-5</v>
      </c>
      <c r="P257" s="142">
        <f>('АЗК CL-m'!O258-'АЗК S-m'!O257)/'АЗК CL-m'!O258</f>
        <v>3.8349825181886849E-16</v>
      </c>
      <c r="Q257" s="142">
        <f>('АЗК CL-m'!P258-'АЗК S-m'!P257)/'АЗК CL-m'!P258</f>
        <v>6.3768617523427863E-4</v>
      </c>
      <c r="R257" s="142">
        <f>('АЗК CL-m'!Q258-'АЗК S-m'!Q257)/'АЗК CL-m'!Q258</f>
        <v>-3.9563739349401865E-5</v>
      </c>
      <c r="S257" s="142">
        <f>('АЗК CL-m'!R258-'АЗК S-m'!R257)/'АЗК CL-m'!R258</f>
        <v>-5.8703488177429752E-5</v>
      </c>
      <c r="T257" s="142">
        <f>('АЗК CL-m'!S258-'АЗК S-m'!S257)/'АЗК CL-m'!S258</f>
        <v>2.6943142871445444E-5</v>
      </c>
    </row>
    <row r="258" spans="1:20" x14ac:dyDescent="0.25">
      <c r="A258" s="126" t="str">
        <f>'АЗК S-m'!A258</f>
        <v>АЗК 43 ВИТЕБСК ОНП</v>
      </c>
      <c r="B258" t="str">
        <f>'АЗК CL-m'!A259</f>
        <v>АЗК 43 ВитебскОНП</v>
      </c>
      <c r="C258" s="142">
        <f>('АЗК CL-m'!B259-'АЗК S-m'!B258)/'АЗК CL-m'!B259</f>
        <v>0</v>
      </c>
      <c r="D258" s="142">
        <f>('АЗК CL-m'!C259-'АЗК S-m'!C258)/'АЗК CL-m'!C259</f>
        <v>4.3937464685284063E-4</v>
      </c>
      <c r="E258" s="142">
        <f>('АЗК CL-m'!D259-'АЗК S-m'!D258)/'АЗК CL-m'!D259</f>
        <v>-1.7079556347215194E-16</v>
      </c>
      <c r="F258" s="142">
        <f>('АЗК CL-m'!E259-'АЗК S-m'!E258)/'АЗК CL-m'!E259</f>
        <v>5.0575038016186214E-16</v>
      </c>
      <c r="G258" s="142">
        <f>('АЗК CL-m'!F259-'АЗК S-m'!F258)/'АЗК CL-m'!F259</f>
        <v>1.7853384517382672E-16</v>
      </c>
      <c r="H258" s="142">
        <f>('АЗК CL-m'!G259-'АЗК S-m'!G258)/'АЗК CL-m'!G259</f>
        <v>1.6473794184561512E-16</v>
      </c>
      <c r="I258" s="142">
        <f>('АЗК CL-m'!H259-'АЗК S-m'!H258)/'АЗК CL-m'!H259</f>
        <v>2.224932512132978E-16</v>
      </c>
      <c r="J258" s="142">
        <f>('АЗК CL-m'!I259-'АЗК S-m'!I258)/'АЗК CL-m'!I259</f>
        <v>-4.3031126609342183E-4</v>
      </c>
      <c r="K258" s="142">
        <f>('АЗК CL-m'!J259-'АЗК S-m'!J258)/'АЗК CL-m'!J259</f>
        <v>-4.4272009885054371E-4</v>
      </c>
      <c r="L258" s="142">
        <f>('АЗК CL-m'!K259-'АЗК S-m'!K258)/'АЗК CL-m'!K259</f>
        <v>3.6560047384546625E-16</v>
      </c>
      <c r="M258" s="142">
        <f>('АЗК CL-m'!L259-'АЗК S-m'!L258)/'АЗК CL-m'!L259</f>
        <v>0</v>
      </c>
      <c r="N258" s="142">
        <f>('АЗК CL-m'!M259-'АЗК S-m'!M258)/'АЗК CL-m'!M259</f>
        <v>0</v>
      </c>
      <c r="O258" s="142">
        <f>('АЗК CL-m'!N259-'АЗК S-m'!N258)/'АЗК CL-m'!N259</f>
        <v>4.2192586936072718E-16</v>
      </c>
      <c r="P258" s="142">
        <f>('АЗК CL-m'!O259-'АЗК S-m'!O258)/'АЗК CL-m'!O259</f>
        <v>2.0303600349883144E-16</v>
      </c>
      <c r="Q258" s="142">
        <f>('АЗК CL-m'!P259-'АЗК S-m'!P258)/'АЗК CL-m'!P259</f>
        <v>0</v>
      </c>
      <c r="R258" s="142">
        <f>('АЗК CL-m'!Q259-'АЗК S-m'!Q258)/'АЗК CL-m'!Q259</f>
        <v>-2.6349510820739631E-16</v>
      </c>
      <c r="S258" s="142">
        <f>('АЗК CL-m'!R259-'АЗК S-m'!R258)/'АЗК CL-m'!R259</f>
        <v>-4.5858128147513037E-16</v>
      </c>
      <c r="T258" s="142">
        <f>('АЗК CL-m'!S259-'АЗК S-m'!S258)/'АЗК CL-m'!S259</f>
        <v>-3.6950027029884174E-5</v>
      </c>
    </row>
    <row r="259" spans="1:20" x14ac:dyDescent="0.25">
      <c r="A259" s="126" t="str">
        <f>'АЗК S-m'!A259</f>
        <v>АЗК 43 ГОМЕЛЬ ОНП</v>
      </c>
      <c r="B259" t="str">
        <f>'АЗК CL-m'!A260</f>
        <v>АЗК 43 ГомельОНП</v>
      </c>
      <c r="C259" s="142">
        <f>('АЗК CL-m'!B260-'АЗК S-m'!B259)/'АЗК CL-m'!B260</f>
        <v>-2.2366837609092959E-4</v>
      </c>
      <c r="D259" s="142">
        <f>('АЗК CL-m'!C260-'АЗК S-m'!C259)/'АЗК CL-m'!C260</f>
        <v>-2.5603462556183647E-4</v>
      </c>
      <c r="E259" s="142">
        <f>('АЗК CL-m'!D260-'АЗК S-m'!D259)/'АЗК CL-m'!D260</f>
        <v>-1.5227111169937793E-4</v>
      </c>
      <c r="F259" s="142">
        <f>('АЗК CL-m'!E260-'АЗК S-m'!E259)/'АЗК CL-m'!E260</f>
        <v>-2.4661887576399945E-4</v>
      </c>
      <c r="G259" s="142">
        <f>('АЗК CL-m'!F260-'АЗК S-m'!F259)/'АЗК CL-m'!F260</f>
        <v>-3.3212184772478983E-4</v>
      </c>
      <c r="H259" s="142" t="e">
        <f>('АЗК CL-m'!G260-'АЗК S-m'!G259)/'АЗК CL-m'!G260</f>
        <v>#VALUE!</v>
      </c>
      <c r="I259" s="142" t="e">
        <f>('АЗК CL-m'!H260-'АЗК S-m'!H259)/'АЗК CL-m'!H260</f>
        <v>#VALUE!</v>
      </c>
      <c r="J259" s="142" t="e">
        <f>('АЗК CL-m'!I260-'АЗК S-m'!I259)/'АЗК CL-m'!I260</f>
        <v>#VALUE!</v>
      </c>
      <c r="K259" s="142" t="e">
        <f>('АЗК CL-m'!J260-'АЗК S-m'!J259)/'АЗК CL-m'!J260</f>
        <v>#VALUE!</v>
      </c>
      <c r="L259" s="142" t="e">
        <f>('АЗК CL-m'!K260-'АЗК S-m'!K259)/'АЗК CL-m'!K260</f>
        <v>#VALUE!</v>
      </c>
      <c r="M259" s="142">
        <f>('АЗК CL-m'!L260-'АЗК S-m'!L259)/'АЗК CL-m'!L260</f>
        <v>-2.4663370884547447E-5</v>
      </c>
      <c r="N259" s="142">
        <f>('АЗК CL-m'!M260-'АЗК S-m'!M259)/'АЗК CL-m'!M260</f>
        <v>-2.2971133212844485E-4</v>
      </c>
      <c r="O259" s="142">
        <f>('АЗК CL-m'!N260-'АЗК S-m'!N259)/'АЗК CL-m'!N260</f>
        <v>-2.0648045650525047E-4</v>
      </c>
      <c r="P259" s="142">
        <f>('АЗК CL-m'!O260-'АЗК S-m'!O259)/'АЗК CL-m'!O260</f>
        <v>-2.7874501679223064E-4</v>
      </c>
      <c r="Q259" s="142">
        <f>('АЗК CL-m'!P260-'АЗК S-m'!P259)/'АЗК CL-m'!P260</f>
        <v>-1.1130374979523434E-4</v>
      </c>
      <c r="R259" s="142">
        <f>('АЗК CL-m'!Q260-'АЗК S-m'!Q259)/'АЗК CL-m'!Q260</f>
        <v>-1.7496835856350447E-4</v>
      </c>
      <c r="S259" s="142">
        <f>('АЗК CL-m'!R260-'АЗК S-m'!R259)/'АЗК CL-m'!R260</f>
        <v>-6.6171721307304359E-5</v>
      </c>
      <c r="T259" s="142">
        <f>('АЗК CL-m'!S260-'АЗК S-m'!S259)/'АЗК CL-m'!S260</f>
        <v>-1.9276246728571747E-4</v>
      </c>
    </row>
    <row r="260" spans="1:20" x14ac:dyDescent="0.25">
      <c r="A260" s="126" t="str">
        <f>'АЗК S-m'!A260</f>
        <v>АЗК 43 ГРОДНО ОНП</v>
      </c>
      <c r="B260" t="str">
        <f>'АЗК CL-m'!A261</f>
        <v>АЗК 43 ГродноОНП</v>
      </c>
      <c r="C260" s="142">
        <f>('АЗК CL-m'!B261-'АЗК S-m'!B260)/'АЗК CL-m'!B261</f>
        <v>0</v>
      </c>
      <c r="D260" s="142">
        <f>('АЗК CL-m'!C261-'АЗК S-m'!C260)/'АЗК CL-m'!C261</f>
        <v>5.6454339668276483E-16</v>
      </c>
      <c r="E260" s="142">
        <f>('АЗК CL-m'!D261-'АЗК S-m'!D260)/'АЗК CL-m'!D261</f>
        <v>0</v>
      </c>
      <c r="F260" s="142">
        <f>('АЗК CL-m'!E261-'АЗК S-m'!E260)/'АЗК CL-m'!E261</f>
        <v>0</v>
      </c>
      <c r="G260" s="142">
        <f>('АЗК CL-m'!F261-'АЗК S-m'!F260)/'АЗК CL-m'!F261</f>
        <v>-4.1969479163478663E-16</v>
      </c>
      <c r="H260" s="142">
        <f>('АЗК CL-m'!G261-'АЗК S-m'!G260)/'АЗК CL-m'!G261</f>
        <v>3.1626189881183431E-16</v>
      </c>
      <c r="I260" s="142">
        <f>('АЗК CL-m'!H261-'АЗК S-m'!H260)/'АЗК CL-m'!H261</f>
        <v>0</v>
      </c>
      <c r="J260" s="142">
        <f>('АЗК CL-m'!I261-'АЗК S-m'!I260)/'АЗК CL-m'!I261</f>
        <v>-7.9708446955597575E-16</v>
      </c>
      <c r="K260" s="142">
        <f>('АЗК CL-m'!J261-'АЗК S-m'!J260)/'АЗК CL-m'!J261</f>
        <v>0</v>
      </c>
      <c r="L260" s="142">
        <f>('АЗК CL-m'!K261-'АЗК S-m'!K260)/'АЗК CL-m'!K261</f>
        <v>0</v>
      </c>
      <c r="M260" s="142">
        <f>('АЗК CL-m'!L261-'АЗК S-m'!L260)/'АЗК CL-m'!L261</f>
        <v>0</v>
      </c>
      <c r="N260" s="142">
        <f>('АЗК CL-m'!M261-'АЗК S-m'!M260)/'АЗК CL-m'!M261</f>
        <v>-1.0176053009466004E-15</v>
      </c>
      <c r="O260" s="142">
        <f>('АЗК CL-m'!N261-'АЗК S-m'!N260)/'АЗК CL-m'!N261</f>
        <v>6.0023029427762995E-16</v>
      </c>
      <c r="P260" s="142">
        <f>('АЗК CL-m'!O261-'АЗК S-m'!O260)/'АЗК CL-m'!O261</f>
        <v>7.7747281972777394E-16</v>
      </c>
      <c r="Q260" s="142">
        <f>('АЗК CL-m'!P261-'АЗК S-m'!P260)/'АЗК CL-m'!P261</f>
        <v>1.1241424407469634E-15</v>
      </c>
      <c r="R260" s="142">
        <f>('АЗК CL-m'!Q261-'АЗК S-m'!Q260)/'АЗК CL-m'!Q261</f>
        <v>4.0612368504039624E-16</v>
      </c>
      <c r="S260" s="142">
        <f>('АЗК CL-m'!R261-'АЗК S-m'!R260)/'АЗК CL-m'!R261</f>
        <v>0</v>
      </c>
      <c r="T260" s="142">
        <f>('АЗК CL-m'!S261-'АЗК S-m'!S260)/'АЗК CL-m'!S261</f>
        <v>1.5910905656651957E-16</v>
      </c>
    </row>
    <row r="261" spans="1:20" x14ac:dyDescent="0.25">
      <c r="A261" s="126" t="str">
        <f>'АЗК S-m'!A261</f>
        <v>АЗК 43 МАЗ</v>
      </c>
      <c r="B261" t="str">
        <f>'АЗК CL-m'!A262</f>
        <v>АЗК 43 МАЗ</v>
      </c>
      <c r="C261" s="142">
        <f>('АЗК CL-m'!B262-'АЗК S-m'!B261)/'АЗК CL-m'!B262</f>
        <v>3.2543712927726518E-6</v>
      </c>
      <c r="D261" s="142">
        <f>('АЗК CL-m'!C262-'АЗК S-m'!C261)/'АЗК CL-m'!C262</f>
        <v>5.0715028513303843E-6</v>
      </c>
      <c r="E261" s="142">
        <f>('АЗК CL-m'!D262-'АЗК S-m'!D261)/'АЗК CL-m'!D262</f>
        <v>1.1089555068816314E-5</v>
      </c>
      <c r="F261" s="142">
        <f>('АЗК CL-m'!E262-'АЗК S-m'!E261)/'АЗК CL-m'!E262</f>
        <v>3.4759609320066242E-6</v>
      </c>
      <c r="G261" s="142">
        <f>('АЗК CL-m'!F262-'АЗК S-m'!F261)/'АЗК CL-m'!F262</f>
        <v>4.8630935596851688E-5</v>
      </c>
      <c r="H261" s="142">
        <f>('АЗК CL-m'!G262-'АЗК S-m'!G261)/'АЗК CL-m'!G262</f>
        <v>2.6070643648062325E-5</v>
      </c>
      <c r="I261" s="142">
        <f>('АЗК CL-m'!H262-'АЗК S-m'!H261)/'АЗК CL-m'!H262</f>
        <v>1.4105158470044895E-5</v>
      </c>
      <c r="J261" s="142">
        <f>('АЗК CL-m'!I262-'АЗК S-m'!I261)/'АЗК CL-m'!I262</f>
        <v>1.8386294567650447E-3</v>
      </c>
      <c r="K261" s="142">
        <f>('АЗК CL-m'!J262-'АЗК S-m'!J261)/'АЗК CL-m'!J262</f>
        <v>2.7605161170768952E-5</v>
      </c>
      <c r="L261" s="142">
        <f>('АЗК CL-m'!K262-'АЗК S-m'!K261)/'АЗК CL-m'!K262</f>
        <v>1.0117497483573368E-3</v>
      </c>
      <c r="M261" s="142">
        <f>('АЗК CL-m'!L262-'АЗК S-m'!L261)/'АЗК CL-m'!L262</f>
        <v>4.7633418166270897E-6</v>
      </c>
      <c r="N261" s="142">
        <f>('АЗК CL-m'!M262-'АЗК S-m'!M261)/'АЗК CL-m'!M262</f>
        <v>0</v>
      </c>
      <c r="O261" s="142" t="e">
        <f>('АЗК CL-m'!N262-'АЗК S-m'!N261)/'АЗК CL-m'!N262</f>
        <v>#VALUE!</v>
      </c>
      <c r="P261" s="142" t="e">
        <f>('АЗК CL-m'!O262-'АЗК S-m'!O261)/'АЗК CL-m'!O262</f>
        <v>#VALUE!</v>
      </c>
      <c r="Q261" s="142" t="e">
        <f>('АЗК CL-m'!P262-'АЗК S-m'!P261)/'АЗК CL-m'!P262</f>
        <v>#VALUE!</v>
      </c>
      <c r="R261" s="142" t="e">
        <f>('АЗК CL-m'!Q262-'АЗК S-m'!Q261)/'АЗК CL-m'!Q262</f>
        <v>#VALUE!</v>
      </c>
      <c r="S261" s="142">
        <f>('АЗК CL-m'!R262-'АЗК S-m'!R261)/'АЗК CL-m'!R262</f>
        <v>5.2603104610474469E-5</v>
      </c>
      <c r="T261" s="142">
        <f>('АЗК CL-m'!S262-'АЗК S-m'!S261)/'АЗК CL-m'!S262</f>
        <v>2.101387900480136E-4</v>
      </c>
    </row>
    <row r="262" spans="1:20" x14ac:dyDescent="0.25">
      <c r="A262" s="126" t="str">
        <f>'АЗК S-m'!A262</f>
        <v>АЗК 43 МИНСК ОНП</v>
      </c>
      <c r="B262" t="str">
        <f>'АЗК CL-m'!A263</f>
        <v>АЗК 43 МинскОНП</v>
      </c>
      <c r="C262" s="142">
        <f>('АЗК CL-m'!B263-'АЗК S-m'!B262)/'АЗК CL-m'!B263</f>
        <v>-1.0143767104035352E-4</v>
      </c>
      <c r="D262" s="142">
        <f>('АЗК CL-m'!C263-'АЗК S-m'!C262)/'АЗК CL-m'!C263</f>
        <v>-1.0202810445819161E-4</v>
      </c>
      <c r="E262" s="142">
        <f>('АЗК CL-m'!D263-'АЗК S-m'!D262)/'АЗК CL-m'!D263</f>
        <v>-4.9332006612727068E-16</v>
      </c>
      <c r="F262" s="142">
        <f>('АЗК CL-m'!E263-'АЗК S-m'!E262)/'АЗК CL-m'!E263</f>
        <v>-8.6502290688407637E-5</v>
      </c>
      <c r="G262" s="142">
        <f>('АЗК CL-m'!F263-'АЗК S-m'!F262)/'АЗК CL-m'!F263</f>
        <v>-2.2396105586039279E-4</v>
      </c>
      <c r="H262" s="142">
        <f>('АЗК CL-m'!G263-'АЗК S-m'!G262)/'АЗК CL-m'!G263</f>
        <v>-2.4298476655555874E-4</v>
      </c>
      <c r="I262" s="142">
        <f>('АЗК CL-m'!H263-'АЗК S-m'!H262)/'АЗК CL-m'!H263</f>
        <v>-8.5724318888568418E-5</v>
      </c>
      <c r="J262" s="142">
        <f>('АЗК CL-m'!I263-'АЗК S-m'!I262)/'АЗК CL-m'!I263</f>
        <v>-2.0626670195229631E-16</v>
      </c>
      <c r="K262" s="142">
        <f>('АЗК CL-m'!J263-'АЗК S-m'!J262)/'АЗК CL-m'!J263</f>
        <v>-1.1611878983243653E-4</v>
      </c>
      <c r="L262" s="142">
        <f>('АЗК CL-m'!K263-'АЗК S-m'!K262)/'АЗК CL-m'!K263</f>
        <v>-3.6937619466773997E-4</v>
      </c>
      <c r="M262" s="142">
        <f>('АЗК CL-m'!L263-'АЗК S-m'!L262)/'АЗК CL-m'!L263</f>
        <v>-2.0590043947837567E-4</v>
      </c>
      <c r="N262" s="142">
        <f>('АЗК CL-m'!M263-'АЗК S-m'!M262)/'АЗК CL-m'!M263</f>
        <v>-7.7557987490115425E-5</v>
      </c>
      <c r="O262" s="142">
        <f>('АЗК CL-m'!N263-'АЗК S-m'!N262)/'АЗК CL-m'!N263</f>
        <v>5.7234435131602574E-16</v>
      </c>
      <c r="P262" s="142">
        <f>('АЗК CL-m'!O263-'АЗК S-m'!O262)/'АЗК CL-m'!O263</f>
        <v>-5.4356413867248608E-16</v>
      </c>
      <c r="Q262" s="142">
        <f>('АЗК CL-m'!P263-'АЗК S-m'!P262)/'АЗК CL-m'!P263</f>
        <v>-1.9968253671582772E-4</v>
      </c>
      <c r="R262" s="142">
        <f>('АЗК CL-m'!Q263-'АЗК S-m'!Q262)/'АЗК CL-m'!Q263</f>
        <v>4.2150503515162317E-4</v>
      </c>
      <c r="S262" s="142">
        <f>('АЗК CL-m'!R263-'АЗК S-m'!R262)/'АЗК CL-m'!R263</f>
        <v>-2.3626114588766068E-4</v>
      </c>
      <c r="T262" s="142">
        <f>('АЗК CL-m'!S263-'АЗК S-m'!S262)/'АЗК CL-m'!S263</f>
        <v>-9.9804029432983769E-5</v>
      </c>
    </row>
    <row r="263" spans="1:20" x14ac:dyDescent="0.25">
      <c r="A263" s="126" t="str">
        <f>'АЗК S-m'!A263</f>
        <v>АЗК 43 МОГИЛЕВ ОНП</v>
      </c>
      <c r="B263" t="str">
        <f>'АЗК CL-m'!A264</f>
        <v>АЗК 43 МогилевОНП</v>
      </c>
      <c r="C263" s="142">
        <f>('АЗК CL-m'!B264-'АЗК S-m'!B263)/'АЗК CL-m'!B264</f>
        <v>-7.2974781957629476E-5</v>
      </c>
      <c r="D263" s="142">
        <f>('АЗК CL-m'!C264-'АЗК S-m'!C263)/'АЗК CL-m'!C264</f>
        <v>-3.6960295576185439E-4</v>
      </c>
      <c r="E263" s="142">
        <f>('АЗК CL-m'!D264-'АЗК S-m'!D263)/'АЗК CL-m'!D264</f>
        <v>-5.9049039430308188E-4</v>
      </c>
      <c r="F263" s="142">
        <f>('АЗК CL-m'!E264-'АЗК S-m'!E263)/'АЗК CL-m'!E264</f>
        <v>-2.9798228532157233E-4</v>
      </c>
      <c r="G263" s="142">
        <f>('АЗК CL-m'!F264-'АЗК S-m'!F263)/'АЗК CL-m'!F264</f>
        <v>-3.9605172639279847E-4</v>
      </c>
      <c r="H263" s="142">
        <f>('АЗК CL-m'!G264-'АЗК S-m'!G263)/'АЗК CL-m'!G264</f>
        <v>-1.8503448705145658E-4</v>
      </c>
      <c r="I263" s="142">
        <f>('АЗК CL-m'!H264-'АЗК S-m'!H263)/'АЗК CL-m'!H264</f>
        <v>-2.891236839293839E-4</v>
      </c>
      <c r="J263" s="142">
        <f>('АЗК CL-m'!I264-'АЗК S-m'!I263)/'АЗК CL-m'!I264</f>
        <v>-3.0881763197166149E-4</v>
      </c>
      <c r="K263" s="142">
        <f>('АЗК CL-m'!J264-'АЗК S-m'!J263)/'АЗК CL-m'!J264</f>
        <v>-2.0836017830987806E-4</v>
      </c>
      <c r="L263" s="142">
        <f>('АЗК CL-m'!K264-'АЗК S-m'!K263)/'АЗК CL-m'!K264</f>
        <v>-1.8895886875553263E-4</v>
      </c>
      <c r="M263" s="142">
        <f>('АЗК CL-m'!L264-'АЗК S-m'!L263)/'АЗК CL-m'!L264</f>
        <v>-6.6524358128529397E-5</v>
      </c>
      <c r="N263" s="142">
        <f>('АЗК CL-m'!M264-'АЗК S-m'!M263)/'АЗК CL-m'!M264</f>
        <v>-2.4950454245849181E-4</v>
      </c>
      <c r="O263" s="142">
        <f>('АЗК CL-m'!N264-'АЗК S-m'!N263)/'АЗК CL-m'!N264</f>
        <v>-2.269026782268539E-4</v>
      </c>
      <c r="P263" s="142">
        <f>('АЗК CL-m'!O264-'АЗК S-m'!O263)/'АЗК CL-m'!O264</f>
        <v>-4.637473257327533E-5</v>
      </c>
      <c r="Q263" s="142">
        <f>('АЗК CL-m'!P264-'АЗК S-m'!P263)/'АЗК CL-m'!P264</f>
        <v>-6.3472321873399026E-16</v>
      </c>
      <c r="R263" s="142">
        <f>('АЗК CL-m'!Q264-'АЗК S-m'!Q263)/'АЗК CL-m'!Q264</f>
        <v>-3.1083550501511076E-5</v>
      </c>
      <c r="S263" s="142">
        <f>('АЗК CL-m'!R264-'АЗК S-m'!R263)/'АЗК CL-m'!R264</f>
        <v>-2.8968537561040333E-5</v>
      </c>
      <c r="T263" s="142">
        <f>('АЗК CL-m'!S264-'АЗК S-m'!S263)/'АЗК CL-m'!S264</f>
        <v>-2.085090513533424E-4</v>
      </c>
    </row>
    <row r="264" spans="1:20" x14ac:dyDescent="0.25">
      <c r="A264" s="126" t="str">
        <f>'АЗК S-m'!A264</f>
        <v>АЗК 44 БРЕСТ ОНП</v>
      </c>
      <c r="B264" t="str">
        <f>'АЗК CL-m'!A265</f>
        <v>АЗК 44 БрестОНП</v>
      </c>
      <c r="C264" s="142">
        <f>('АЗК CL-m'!B265-'АЗК S-m'!B264)/'АЗК CL-m'!B265</f>
        <v>-1.7416286369992934E-4</v>
      </c>
      <c r="D264" s="142">
        <f>('АЗК CL-m'!C265-'АЗК S-m'!C264)/'АЗК CL-m'!C265</f>
        <v>-1.9880552998749004E-4</v>
      </c>
      <c r="E264" s="142">
        <f>('АЗК CL-m'!D265-'АЗК S-m'!D264)/'АЗК CL-m'!D265</f>
        <v>3.4372844676518302E-16</v>
      </c>
      <c r="F264" s="142">
        <f>('АЗК CL-m'!E265-'АЗК S-m'!E264)/'АЗК CL-m'!E265</f>
        <v>-1.8316768520126053E-4</v>
      </c>
      <c r="G264" s="142">
        <f>('АЗК CL-m'!F265-'АЗК S-m'!F264)/'АЗК CL-m'!F265</f>
        <v>-2.6877215606470263E-4</v>
      </c>
      <c r="H264" s="142">
        <f>('АЗК CL-m'!G265-'АЗК S-m'!G264)/'АЗК CL-m'!G265</f>
        <v>-2.0003985307865166E-4</v>
      </c>
      <c r="I264" s="142">
        <f>('АЗК CL-m'!H265-'АЗК S-m'!H264)/'АЗК CL-m'!H265</f>
        <v>1.0742628509060509E-4</v>
      </c>
      <c r="J264" s="142">
        <f>('АЗК CL-m'!I265-'АЗК S-m'!I264)/'АЗК CL-m'!I265</f>
        <v>-2.0108660666914735E-4</v>
      </c>
      <c r="K264" s="142">
        <f>('АЗК CL-m'!J265-'АЗК S-m'!J264)/'АЗК CL-m'!J265</f>
        <v>-8.1957075964789229E-5</v>
      </c>
      <c r="L264" s="142">
        <f>('АЗК CL-m'!K265-'АЗК S-m'!K264)/'АЗК CL-m'!K265</f>
        <v>-1.9831988493156793E-4</v>
      </c>
      <c r="M264" s="142">
        <f>('АЗК CL-m'!L265-'АЗК S-m'!L264)/'АЗК CL-m'!L265</f>
        <v>-4.636432508462669E-4</v>
      </c>
      <c r="N264" s="142">
        <f>('АЗК CL-m'!M265-'АЗК S-m'!M264)/'АЗК CL-m'!M265</f>
        <v>-1.8118369846692895E-4</v>
      </c>
      <c r="O264" s="142">
        <f>('АЗК CL-m'!N265-'АЗК S-m'!N264)/'АЗК CL-m'!N265</f>
        <v>-9.5248509073424034E-5</v>
      </c>
      <c r="P264" s="142">
        <f>('АЗК CL-m'!O265-'АЗК S-m'!O264)/'АЗК CL-m'!O265</f>
        <v>6.1807533573391352E-16</v>
      </c>
      <c r="Q264" s="142">
        <f>('АЗК CL-m'!P265-'АЗК S-m'!P264)/'АЗК CL-m'!P265</f>
        <v>-4.2454678421126803E-16</v>
      </c>
      <c r="R264" s="142">
        <f>('АЗК CL-m'!Q265-'АЗК S-m'!Q264)/'АЗК CL-m'!Q265</f>
        <v>-7.7782292687795019E-16</v>
      </c>
      <c r="S264" s="142">
        <f>('АЗК CL-m'!R265-'АЗК S-m'!R264)/'АЗК CL-m'!R265</f>
        <v>-3.5223299446826757E-4</v>
      </c>
      <c r="T264" s="142">
        <f>('АЗК CL-m'!S265-'АЗК S-m'!S264)/'АЗК CL-m'!S265</f>
        <v>-1.5022729334424512E-4</v>
      </c>
    </row>
    <row r="265" spans="1:20" x14ac:dyDescent="0.25">
      <c r="A265" s="126" t="str">
        <f>'АЗК S-m'!A265</f>
        <v>АЗК 44 ВИТЕБСК ОНП</v>
      </c>
      <c r="B265" t="str">
        <f>'АЗК CL-m'!A266</f>
        <v>АЗК 44 ВитебскОНП</v>
      </c>
      <c r="C265" s="142">
        <f>('АЗК CL-m'!B266-'АЗК S-m'!B265)/'АЗК CL-m'!B266</f>
        <v>1.9784317096331165E-16</v>
      </c>
      <c r="D265" s="142">
        <f>('АЗК CL-m'!C266-'АЗК S-m'!C265)/'АЗК CL-m'!C266</f>
        <v>0</v>
      </c>
      <c r="E265" s="142">
        <f>('АЗК CL-m'!D266-'АЗК S-m'!D265)/'АЗК CL-m'!D266</f>
        <v>-3.4407438977276402E-16</v>
      </c>
      <c r="F265" s="142">
        <f>('АЗК CL-m'!E266-'АЗК S-m'!E265)/'АЗК CL-m'!E266</f>
        <v>-3.7297594852516245E-16</v>
      </c>
      <c r="G265" s="142">
        <f>('АЗК CL-m'!F266-'АЗК S-m'!F265)/'АЗК CL-m'!F266</f>
        <v>-1.617100383764379E-4</v>
      </c>
      <c r="H265" s="142">
        <f>('АЗК CL-m'!G266-'АЗК S-m'!G265)/'АЗК CL-m'!G266</f>
        <v>-2.9427352547628906E-4</v>
      </c>
      <c r="I265" s="142">
        <f>('АЗК CL-m'!H266-'АЗК S-m'!H265)/'АЗК CL-m'!H266</f>
        <v>0</v>
      </c>
      <c r="J265" s="142">
        <f>('АЗК CL-m'!I266-'АЗК S-m'!I265)/'АЗК CL-m'!I266</f>
        <v>-4.9522667515375135E-4</v>
      </c>
      <c r="K265" s="142">
        <f>('АЗК CL-m'!J266-'АЗК S-m'!J265)/'АЗК CL-m'!J266</f>
        <v>0</v>
      </c>
      <c r="L265" s="142">
        <f>('АЗК CL-m'!K266-'АЗК S-m'!K265)/'АЗК CL-m'!K266</f>
        <v>2.2274762492532964E-16</v>
      </c>
      <c r="M265" s="142">
        <f>('АЗК CL-m'!L266-'АЗК S-m'!L265)/'АЗК CL-m'!L266</f>
        <v>6.9181034912698088E-16</v>
      </c>
      <c r="N265" s="142">
        <f>('АЗК CL-m'!M266-'АЗК S-m'!M265)/'АЗК CL-m'!M266</f>
        <v>0</v>
      </c>
      <c r="O265" s="142">
        <f>('АЗК CL-m'!N266-'АЗК S-m'!N265)/'АЗК CL-m'!N266</f>
        <v>-5.7693433823756369E-4</v>
      </c>
      <c r="P265" s="142">
        <f>('АЗК CL-m'!O266-'АЗК S-m'!O265)/'АЗК CL-m'!O266</f>
        <v>-4.3892347383672259E-16</v>
      </c>
      <c r="Q265" s="142">
        <f>('АЗК CL-m'!P266-'АЗК S-m'!P265)/'АЗК CL-m'!P266</f>
        <v>0</v>
      </c>
      <c r="R265" s="142">
        <f>('АЗК CL-m'!Q266-'АЗК S-m'!Q265)/'АЗК CL-m'!Q266</f>
        <v>3.5266176267525381E-16</v>
      </c>
      <c r="S265" s="142">
        <f>('АЗК CL-m'!R266-'АЗК S-m'!R265)/'АЗК CL-m'!R266</f>
        <v>0</v>
      </c>
      <c r="T265" s="142">
        <f>('АЗК CL-m'!S266-'АЗК S-m'!S265)/'АЗК CL-m'!S266</f>
        <v>-8.9147200231440402E-5</v>
      </c>
    </row>
    <row r="266" spans="1:20" x14ac:dyDescent="0.25">
      <c r="A266" s="126" t="str">
        <f>'АЗК S-m'!A266</f>
        <v>АЗК 44 ГОМЕЛЬ ОНП</v>
      </c>
      <c r="B266" t="str">
        <f>'АЗК CL-m'!A267</f>
        <v>АЗК 44 ГомельОНП</v>
      </c>
      <c r="C266" s="142">
        <f>('АЗК CL-m'!B267-'АЗК S-m'!B266)/'АЗК CL-m'!B267</f>
        <v>-6.152886871417179E-5</v>
      </c>
      <c r="D266" s="142">
        <f>('АЗК CL-m'!C267-'АЗК S-m'!C266)/'АЗК CL-m'!C267</f>
        <v>-6.4512664078256505E-5</v>
      </c>
      <c r="E266" s="142">
        <f>('АЗК CL-m'!D267-'АЗК S-m'!D266)/'АЗК CL-m'!D267</f>
        <v>-5.9507023416276803E-5</v>
      </c>
      <c r="F266" s="142">
        <f>('АЗК CL-m'!E267-'АЗК S-m'!E266)/'АЗК CL-m'!E267</f>
        <v>-6.176404827724017E-5</v>
      </c>
      <c r="G266" s="142">
        <f>('АЗК CL-m'!F267-'АЗК S-m'!F266)/'АЗК CL-m'!F267</f>
        <v>-5.9841125232001911E-5</v>
      </c>
      <c r="H266" s="142">
        <f>('АЗК CL-m'!G267-'АЗК S-m'!G266)/'АЗК CL-m'!G267</f>
        <v>-6.4006376741605371E-5</v>
      </c>
      <c r="I266" s="142">
        <f>('АЗК CL-m'!H267-'АЗК S-m'!H266)/'АЗК CL-m'!H267</f>
        <v>-5.4949744794002363E-5</v>
      </c>
      <c r="J266" s="142">
        <f>('АЗК CL-m'!I267-'АЗК S-m'!I266)/'АЗК CL-m'!I267</f>
        <v>-4.9845647657662852E-4</v>
      </c>
      <c r="K266" s="142">
        <f>('АЗК CL-m'!J267-'АЗК S-m'!J266)/'АЗК CL-m'!J267</f>
        <v>-5.3543859157727887E-4</v>
      </c>
      <c r="L266" s="142">
        <f>('АЗК CL-m'!K267-'АЗК S-m'!K266)/'АЗК CL-m'!K267</f>
        <v>-6.1264372365300203E-5</v>
      </c>
      <c r="M266" s="142">
        <f>('АЗК CL-m'!L267-'АЗК S-m'!L266)/'АЗК CL-m'!L267</f>
        <v>-6.1112535470467493E-4</v>
      </c>
      <c r="N266" s="142">
        <f>('АЗК CL-m'!M267-'АЗК S-m'!M266)/'АЗК CL-m'!M267</f>
        <v>-4.509180380283529E-4</v>
      </c>
      <c r="O266" s="142">
        <f>('АЗК CL-m'!N267-'АЗК S-m'!N266)/'АЗК CL-m'!N267</f>
        <v>-6.4002955898676743E-4</v>
      </c>
      <c r="P266" s="142">
        <f>('АЗК CL-m'!O267-'АЗК S-m'!O266)/'АЗК CL-m'!O267</f>
        <v>-7.8539554106323505E-4</v>
      </c>
      <c r="Q266" s="142">
        <f>('АЗК CL-m'!P267-'АЗК S-m'!P266)/'АЗК CL-m'!P267</f>
        <v>-6.8963655562286801E-4</v>
      </c>
      <c r="R266" s="142">
        <f>('АЗК CL-m'!Q267-'АЗК S-m'!Q266)/'АЗК CL-m'!Q267</f>
        <v>-6.3802974196487878E-4</v>
      </c>
      <c r="S266" s="142">
        <f>('АЗК CL-m'!R267-'АЗК S-m'!R266)/'АЗК CL-m'!R267</f>
        <v>-4.2212174335029269E-4</v>
      </c>
      <c r="T266" s="142">
        <f>('АЗК CL-m'!S267-'АЗК S-m'!S266)/'АЗК CL-m'!S267</f>
        <v>-3.2745677607564125E-4</v>
      </c>
    </row>
    <row r="267" spans="1:20" x14ac:dyDescent="0.25">
      <c r="A267" s="126" t="str">
        <f>'АЗК S-m'!A267</f>
        <v>АЗК 44 ГРОДНО ОНП</v>
      </c>
      <c r="B267" t="str">
        <f>'АЗК CL-m'!A268</f>
        <v>АЗК 44 ГродноОНП</v>
      </c>
      <c r="C267" s="142">
        <f>('АЗК CL-m'!B268-'АЗК S-m'!B267)/'АЗК CL-m'!B268</f>
        <v>1.9049431157549772E-16</v>
      </c>
      <c r="D267" s="142">
        <f>('АЗК CL-m'!C268-'АЗК S-m'!C267)/'АЗК CL-m'!C268</f>
        <v>6.4773267110235451E-16</v>
      </c>
      <c r="E267" s="142">
        <f>('АЗК CL-m'!D268-'АЗК S-m'!D267)/'АЗК CL-m'!D268</f>
        <v>2.52123367395638E-5</v>
      </c>
      <c r="F267" s="142">
        <f>('АЗК CL-m'!E268-'АЗК S-m'!E267)/'АЗК CL-m'!E268</f>
        <v>1.3461630298353209E-4</v>
      </c>
      <c r="G267" s="142">
        <f>('АЗК CL-m'!F268-'АЗК S-m'!F267)/'АЗК CL-m'!F268</f>
        <v>4.6262971794482026E-16</v>
      </c>
      <c r="H267" s="142">
        <f>('АЗК CL-m'!G268-'АЗК S-m'!G267)/'АЗК CL-m'!G268</f>
        <v>5.6099668022941088E-5</v>
      </c>
      <c r="I267" s="142">
        <f>('АЗК CL-m'!H268-'АЗК S-m'!H267)/'АЗК CL-m'!H268</f>
        <v>-3.5056193290951492E-16</v>
      </c>
      <c r="J267" s="142">
        <f>('АЗК CL-m'!I268-'АЗК S-m'!I267)/'АЗК CL-m'!I268</f>
        <v>-1.8139519456208712E-16</v>
      </c>
      <c r="K267" s="142">
        <f>('АЗК CL-m'!J268-'АЗК S-m'!J267)/'АЗК CL-m'!J268</f>
        <v>-1.6462897183264214E-5</v>
      </c>
      <c r="L267" s="142">
        <f>('АЗК CL-m'!K268-'АЗК S-m'!K267)/'АЗК CL-m'!K268</f>
        <v>-3.3992125909807647E-16</v>
      </c>
      <c r="M267" s="142">
        <f>('АЗК CL-m'!L268-'АЗК S-m'!L267)/'АЗК CL-m'!L268</f>
        <v>-3.4117153384698542E-16</v>
      </c>
      <c r="N267" s="142">
        <f>('АЗК CL-m'!M268-'АЗК S-m'!M267)/'АЗК CL-m'!M268</f>
        <v>0</v>
      </c>
      <c r="O267" s="142">
        <f>('АЗК CL-m'!N268-'АЗК S-m'!N267)/'АЗК CL-m'!N268</f>
        <v>1.0244546244542215E-15</v>
      </c>
      <c r="P267" s="142">
        <f>('АЗК CL-m'!O268-'АЗК S-m'!O267)/'АЗК CL-m'!O268</f>
        <v>3.350902777513646E-16</v>
      </c>
      <c r="Q267" s="142">
        <f>('АЗК CL-m'!P268-'АЗК S-m'!P267)/'АЗК CL-m'!P268</f>
        <v>2.8276965182629324E-5</v>
      </c>
      <c r="R267" s="142">
        <f>('АЗК CL-m'!Q268-'АЗК S-m'!Q267)/'АЗК CL-m'!Q268</f>
        <v>1.9432323958126314E-16</v>
      </c>
      <c r="S267" s="142">
        <f>('АЗК CL-m'!R268-'АЗК S-m'!R267)/'АЗК CL-m'!R268</f>
        <v>3.6456253924265329E-16</v>
      </c>
      <c r="T267" s="142">
        <f>('АЗК CL-m'!S268-'АЗК S-m'!S267)/'АЗК CL-m'!S268</f>
        <v>1.2186441446018674E-5</v>
      </c>
    </row>
    <row r="268" spans="1:20" x14ac:dyDescent="0.25">
      <c r="A268" s="126" t="str">
        <f>'АЗК S-m'!A268</f>
        <v>АЗК 44 МАЗ</v>
      </c>
      <c r="B268" t="str">
        <f>'АЗК CL-m'!A269</f>
        <v>АЗК 44 МАЗ</v>
      </c>
      <c r="C268" s="142">
        <f>('АЗК CL-m'!B269-'АЗК S-m'!B268)/'АЗК CL-m'!B269</f>
        <v>1.2218395049943612E-4</v>
      </c>
      <c r="D268" s="142">
        <f>('АЗК CL-m'!C269-'АЗК S-m'!C268)/'АЗК CL-m'!C269</f>
        <v>-1.3027250680377374E-4</v>
      </c>
      <c r="E268" s="142">
        <f>('АЗК CL-m'!D269-'АЗК S-m'!D268)/'АЗК CL-m'!D269</f>
        <v>1.203274187912659E-5</v>
      </c>
      <c r="F268" s="142">
        <f>('АЗК CL-m'!E269-'АЗК S-m'!E268)/'АЗК CL-m'!E269</f>
        <v>4.1282321222855926E-4</v>
      </c>
      <c r="G268" s="142">
        <f>('АЗК CL-m'!F269-'АЗК S-m'!F268)/'АЗК CL-m'!F269</f>
        <v>3.0076737603631517E-4</v>
      </c>
      <c r="H268" s="142">
        <f>('АЗК CL-m'!G269-'АЗК S-m'!G268)/'АЗК CL-m'!G269</f>
        <v>1.7562633852062168E-4</v>
      </c>
      <c r="I268" s="142">
        <f>('АЗК CL-m'!H269-'АЗК S-m'!H268)/'АЗК CL-m'!H269</f>
        <v>1.4246289930339355E-4</v>
      </c>
      <c r="J268" s="142">
        <f>('АЗК CL-m'!I269-'АЗК S-m'!I268)/'АЗК CL-m'!I269</f>
        <v>1.9561634684834542E-4</v>
      </c>
      <c r="K268" s="142">
        <f>('АЗК CL-m'!J269-'АЗК S-m'!J268)/'АЗК CL-m'!J269</f>
        <v>1.946273353195335E-5</v>
      </c>
      <c r="L268" s="142">
        <f>('АЗК CL-m'!K269-'АЗК S-m'!K268)/'АЗК CL-m'!K269</f>
        <v>4.7253014833283796E-4</v>
      </c>
      <c r="M268" s="142">
        <f>('АЗК CL-m'!L269-'АЗК S-m'!L268)/'АЗК CL-m'!L269</f>
        <v>5.6700031808656516E-6</v>
      </c>
      <c r="N268" s="142">
        <f>('АЗК CL-m'!M269-'АЗК S-m'!M268)/'АЗК CL-m'!M269</f>
        <v>7.0174671239994061E-6</v>
      </c>
      <c r="O268" s="142">
        <f>('АЗК CL-m'!N269-'АЗК S-m'!N268)/'АЗК CL-m'!N269</f>
        <v>2.3405147769178827E-6</v>
      </c>
      <c r="P268" s="142">
        <f>('АЗК CL-m'!O269-'АЗК S-m'!O268)/'АЗК CL-m'!O269</f>
        <v>1.2162161968818935E-4</v>
      </c>
      <c r="Q268" s="142">
        <f>('АЗК CL-m'!P269-'АЗК S-m'!P268)/'АЗК CL-m'!P269</f>
        <v>1.3146185884744957E-4</v>
      </c>
      <c r="R268" s="142">
        <f>('АЗК CL-m'!Q269-'АЗК S-m'!Q268)/'АЗК CL-m'!Q269</f>
        <v>1.500062150035769E-4</v>
      </c>
      <c r="S268" s="142">
        <f>('АЗК CL-m'!R269-'АЗК S-m'!R268)/'АЗК CL-m'!R269</f>
        <v>1.1489855253596156E-4</v>
      </c>
      <c r="T268" s="142">
        <f>('АЗК CL-m'!S269-'АЗК S-m'!S268)/'АЗК CL-m'!S269</f>
        <v>1.3354099016487994E-4</v>
      </c>
    </row>
    <row r="269" spans="1:20" x14ac:dyDescent="0.25">
      <c r="A269" s="126" t="str">
        <f>'АЗК S-m'!A269</f>
        <v>АЗК 44 МИНСК ОНП</v>
      </c>
      <c r="B269" t="str">
        <f>'АЗК CL-m'!A270</f>
        <v>АЗК 44 МинскОНП</v>
      </c>
      <c r="C269" s="142">
        <f>('АЗК CL-m'!B270-'АЗК S-m'!B269)/'АЗК CL-m'!B270</f>
        <v>-2.185242292122028E-3</v>
      </c>
      <c r="D269" s="142">
        <f>('АЗК CL-m'!C270-'АЗК S-m'!C269)/'АЗК CL-m'!C270</f>
        <v>-2.7797532547877758E-3</v>
      </c>
      <c r="E269" s="142">
        <f>('АЗК CL-m'!D270-'АЗК S-m'!D269)/'АЗК CL-m'!D270</f>
        <v>-2.3278791183077947E-3</v>
      </c>
      <c r="F269" s="142">
        <f>('АЗК CL-m'!E270-'АЗК S-m'!E269)/'АЗК CL-m'!E270</f>
        <v>-5.1871378491158198E-3</v>
      </c>
      <c r="G269" s="142">
        <f>('АЗК CL-m'!F270-'АЗК S-m'!F269)/'АЗК CL-m'!F270</f>
        <v>-4.8197343336602357E-3</v>
      </c>
      <c r="H269" s="142">
        <f>('АЗК CL-m'!G270-'АЗК S-m'!G269)/'АЗК CL-m'!G270</f>
        <v>-4.9268736619362923E-3</v>
      </c>
      <c r="I269" s="142">
        <f>('АЗК CL-m'!H270-'АЗК S-m'!H269)/'АЗК CL-m'!H270</f>
        <v>-2.5959037045611955E-3</v>
      </c>
      <c r="J269" s="142">
        <f>('АЗК CL-m'!I270-'АЗК S-m'!I269)/'АЗК CL-m'!I270</f>
        <v>-3.4968196642792665E-3</v>
      </c>
      <c r="K269" s="142">
        <f>('АЗК CL-m'!J270-'АЗК S-m'!J269)/'АЗК CL-m'!J270</f>
        <v>-4.2507896583811027E-3</v>
      </c>
      <c r="L269" s="142">
        <f>('АЗК CL-m'!K270-'АЗК S-m'!K269)/'АЗК CL-m'!K270</f>
        <v>-2.9955687323029194E-3</v>
      </c>
      <c r="M269" s="142">
        <f>('АЗК CL-m'!L270-'АЗК S-m'!L269)/'АЗК CL-m'!L270</f>
        <v>-4.5545810700959744E-3</v>
      </c>
      <c r="N269" s="142">
        <f>('АЗК CL-m'!M270-'АЗК S-m'!M269)/'АЗК CL-m'!M270</f>
        <v>-4.3653393633570035E-3</v>
      </c>
      <c r="O269" s="142">
        <f>('АЗК CL-m'!N270-'АЗК S-m'!N269)/'АЗК CL-m'!N270</f>
        <v>-4.2354826541204068E-3</v>
      </c>
      <c r="P269" s="142">
        <f>('АЗК CL-m'!O270-'АЗК S-m'!O269)/'АЗК CL-m'!O270</f>
        <v>-3.7511112414282434E-3</v>
      </c>
      <c r="Q269" s="142">
        <f>('АЗК CL-m'!P270-'АЗК S-m'!P269)/'АЗК CL-m'!P270</f>
        <v>-4.4799788555574104E-3</v>
      </c>
      <c r="R269" s="142">
        <f>('АЗК CL-m'!Q270-'АЗК S-m'!Q269)/'АЗК CL-m'!Q270</f>
        <v>-4.8446703408366754E-3</v>
      </c>
      <c r="S269" s="142">
        <f>('АЗК CL-m'!R270-'АЗК S-m'!R269)/'АЗК CL-m'!R270</f>
        <v>-5.353028786529844E-3</v>
      </c>
      <c r="T269" s="142">
        <f>('АЗК CL-m'!S270-'АЗК S-m'!S269)/'АЗК CL-m'!S270</f>
        <v>-3.9312206569158958E-3</v>
      </c>
    </row>
    <row r="270" spans="1:20" x14ac:dyDescent="0.25">
      <c r="A270" s="126" t="str">
        <f>'АЗК S-m'!A270</f>
        <v>АЗК 44 МОГИЛЕВ ОНП</v>
      </c>
      <c r="B270" t="str">
        <f>'АЗК CL-m'!A271</f>
        <v>АЗК 44 МогилевОНП</v>
      </c>
      <c r="C270" s="142">
        <f>('АЗК CL-m'!B271-'АЗК S-m'!B270)/'АЗК CL-m'!B271</f>
        <v>4.1497461173321302E-16</v>
      </c>
      <c r="D270" s="142">
        <f>('АЗК CL-m'!C271-'АЗК S-m'!C270)/'АЗК CL-m'!C271</f>
        <v>-2.4337912651342298E-4</v>
      </c>
      <c r="E270" s="142">
        <f>('АЗК CL-m'!D271-'АЗК S-m'!D270)/'АЗК CL-m'!D271</f>
        <v>-1.4822278509191733E-4</v>
      </c>
      <c r="F270" s="142">
        <f>('АЗК CL-m'!E271-'АЗК S-m'!E270)/'АЗК CL-m'!E271</f>
        <v>-3.0748779946213452E-6</v>
      </c>
      <c r="G270" s="142">
        <f>('АЗК CL-m'!F271-'АЗК S-m'!F270)/'АЗК CL-m'!F271</f>
        <v>-1.4355894923807238E-4</v>
      </c>
      <c r="H270" s="142">
        <f>('АЗК CL-m'!G271-'АЗК S-m'!G270)/'АЗК CL-m'!G271</f>
        <v>1.1609041030837194E-16</v>
      </c>
      <c r="I270" s="142">
        <f>('АЗК CL-m'!H271-'АЗК S-m'!H270)/'АЗК CL-m'!H271</f>
        <v>-5.6911813902705817E-4</v>
      </c>
      <c r="J270" s="142">
        <f>('АЗК CL-m'!I271-'АЗК S-m'!I270)/'АЗК CL-m'!I271</f>
        <v>-6.8221027054060634E-5</v>
      </c>
      <c r="K270" s="142">
        <f>('АЗК CL-m'!J271-'АЗК S-m'!J270)/'АЗК CL-m'!J271</f>
        <v>-3.0230873742581523E-4</v>
      </c>
      <c r="L270" s="142">
        <f>('АЗК CL-m'!K271-'АЗК S-m'!K270)/'АЗК CL-m'!K271</f>
        <v>-1.1859895936084353E-3</v>
      </c>
      <c r="M270" s="142">
        <f>('АЗК CL-m'!L271-'АЗК S-m'!L270)/'АЗК CL-m'!L271</f>
        <v>-1.4666595049771909E-4</v>
      </c>
      <c r="N270" s="142">
        <f>('АЗК CL-m'!M271-'АЗК S-m'!M270)/'АЗК CL-m'!M271</f>
        <v>0</v>
      </c>
      <c r="O270" s="142">
        <f>('АЗК CL-m'!N271-'АЗК S-m'!N270)/'АЗК CL-m'!N271</f>
        <v>0</v>
      </c>
      <c r="P270" s="142">
        <f>('АЗК CL-m'!O271-'АЗК S-m'!O270)/'АЗК CL-m'!O271</f>
        <v>5.2101977373189394E-16</v>
      </c>
      <c r="Q270" s="142">
        <f>('АЗК CL-m'!P271-'АЗК S-m'!P270)/'АЗК CL-m'!P271</f>
        <v>-1.9153614260284841E-4</v>
      </c>
      <c r="R270" s="142">
        <f>('АЗК CL-m'!Q271-'АЗК S-m'!Q270)/'АЗК CL-m'!Q271</f>
        <v>-1.0042671310399275E-3</v>
      </c>
      <c r="S270" s="142">
        <f>('АЗК CL-m'!R271-'АЗК S-m'!R270)/'АЗК CL-m'!R271</f>
        <v>-9.4132737053940531E-4</v>
      </c>
      <c r="T270" s="142">
        <f>('АЗК CL-m'!S271-'АЗК S-m'!S270)/'АЗК CL-m'!S271</f>
        <v>-2.8758948368441038E-4</v>
      </c>
    </row>
    <row r="271" spans="1:20" x14ac:dyDescent="0.25">
      <c r="A271" s="126" t="str">
        <f>'АЗК S-m'!A271</f>
        <v>АЗК 45 БРЕСТ ОНП</v>
      </c>
      <c r="B271" t="str">
        <f>'АЗК CL-m'!A272</f>
        <v>АЗК 45 БрестОНП</v>
      </c>
      <c r="C271" s="142">
        <f>('АЗК CL-m'!B272-'АЗК S-m'!B271)/'АЗК CL-m'!B272</f>
        <v>-2.1718153531223456E-4</v>
      </c>
      <c r="D271" s="142">
        <f>('АЗК CL-m'!C272-'АЗК S-m'!C271)/'АЗК CL-m'!C272</f>
        <v>-8.0950196645770227E-5</v>
      </c>
      <c r="E271" s="142">
        <f>('АЗК CL-m'!D272-'АЗК S-m'!D271)/'АЗК CL-m'!D272</f>
        <v>-3.5237160577026336E-4</v>
      </c>
      <c r="F271" s="142">
        <f>('АЗК CL-m'!E272-'АЗК S-m'!E271)/'АЗК CL-m'!E272</f>
        <v>-7.8425812004373404E-5</v>
      </c>
      <c r="G271" s="142">
        <f>('АЗК CL-m'!F272-'АЗК S-m'!F271)/'АЗК CL-m'!F272</f>
        <v>-2.2065858644429898E-4</v>
      </c>
      <c r="H271" s="142">
        <f>('АЗК CL-m'!G272-'АЗК S-m'!G271)/'АЗК CL-m'!G272</f>
        <v>-2.4814960159581464E-4</v>
      </c>
      <c r="I271" s="142">
        <f>('АЗК CL-m'!H272-'АЗК S-m'!H271)/'АЗК CL-m'!H272</f>
        <v>-1.7095484675604727E-4</v>
      </c>
      <c r="J271" s="142">
        <f>('АЗК CL-m'!I272-'АЗК S-m'!I271)/'АЗК CL-m'!I272</f>
        <v>-4.1517795097788181E-4</v>
      </c>
      <c r="K271" s="142">
        <f>('АЗК CL-m'!J272-'АЗК S-m'!J271)/'АЗК CL-m'!J272</f>
        <v>-5.4883127478337751E-5</v>
      </c>
      <c r="L271" s="142">
        <f>('АЗК CL-m'!K272-'АЗК S-m'!K271)/'АЗК CL-m'!K272</f>
        <v>-2.5494737212449869E-4</v>
      </c>
      <c r="M271" s="142">
        <f>('АЗК CL-m'!L272-'АЗК S-m'!L271)/'АЗК CL-m'!L272</f>
        <v>0</v>
      </c>
      <c r="N271" s="142">
        <f>('АЗК CL-m'!M272-'АЗК S-m'!M271)/'АЗК CL-m'!M272</f>
        <v>-2.9918353934052245E-4</v>
      </c>
      <c r="O271" s="142">
        <f>('АЗК CL-m'!N272-'АЗК S-m'!N271)/'АЗК CL-m'!N272</f>
        <v>-1.1434461558410493E-4</v>
      </c>
      <c r="P271" s="142">
        <f>('АЗК CL-m'!O272-'АЗК S-m'!O271)/'АЗК CL-m'!O272</f>
        <v>-1.5887799091869134E-4</v>
      </c>
      <c r="Q271" s="142">
        <f>('АЗК CL-m'!P272-'АЗК S-m'!P271)/'АЗК CL-m'!P272</f>
        <v>-1.5855574022517453E-4</v>
      </c>
      <c r="R271" s="142">
        <f>('АЗК CL-m'!Q272-'АЗК S-m'!Q271)/'АЗК CL-m'!Q272</f>
        <v>-6.0475488716564162E-16</v>
      </c>
      <c r="S271" s="142">
        <f>('АЗК CL-m'!R272-'АЗК S-m'!R271)/'АЗК CL-m'!R272</f>
        <v>-1.250864660189079E-4</v>
      </c>
      <c r="T271" s="142">
        <f>('АЗК CL-m'!S272-'АЗК S-m'!S271)/'АЗК CL-m'!S272</f>
        <v>-1.8016593386700709E-4</v>
      </c>
    </row>
    <row r="272" spans="1:20" x14ac:dyDescent="0.25">
      <c r="A272" s="126" t="str">
        <f>'АЗК S-m'!A272</f>
        <v>АЗК 45 ВИТЕБСК ОНП</v>
      </c>
      <c r="B272" t="str">
        <f>'АЗК CL-m'!A273</f>
        <v>АЗК 45 ВитебскОНП</v>
      </c>
      <c r="C272" s="142">
        <f>('АЗК CL-m'!B273-'АЗК S-m'!B272)/'АЗК CL-m'!B273</f>
        <v>-1.3376045722592934E-4</v>
      </c>
      <c r="D272" s="142">
        <f>('АЗК CL-m'!C273-'АЗК S-m'!C272)/'АЗК CL-m'!C273</f>
        <v>6.0871588289904343E-16</v>
      </c>
      <c r="E272" s="142">
        <f>('АЗК CL-m'!D273-'АЗК S-m'!D272)/'АЗК CL-m'!D273</f>
        <v>5.3908124966050104E-16</v>
      </c>
      <c r="F272" s="142">
        <f>('АЗК CL-m'!E273-'АЗК S-m'!E272)/'АЗК CL-m'!E273</f>
        <v>-1.270334320870062E-4</v>
      </c>
      <c r="G272" s="142">
        <f>('АЗК CL-m'!F273-'АЗК S-m'!F272)/'АЗК CL-m'!F273</f>
        <v>-5.8062679475371171E-5</v>
      </c>
      <c r="H272" s="142">
        <f>('АЗК CL-m'!G273-'АЗК S-m'!G272)/'АЗК CL-m'!G273</f>
        <v>-2.8322058510653964E-5</v>
      </c>
      <c r="I272" s="142">
        <f>('АЗК CL-m'!H273-'АЗК S-m'!H272)/'АЗК CL-m'!H273</f>
        <v>-1.0853859533481649E-15</v>
      </c>
      <c r="J272" s="142">
        <f>('АЗК CL-m'!I273-'АЗК S-m'!I272)/'АЗК CL-m'!I273</f>
        <v>-7.6059686368980665E-5</v>
      </c>
      <c r="K272" s="142">
        <f>('АЗК CL-m'!J273-'АЗК S-m'!J272)/'АЗК CL-m'!J273</f>
        <v>-1.4502386570743628E-4</v>
      </c>
      <c r="L272" s="142">
        <f>('АЗК CL-m'!K273-'АЗК S-m'!K272)/'АЗК CL-m'!K273</f>
        <v>6.537979500455983E-16</v>
      </c>
      <c r="M272" s="142">
        <f>('АЗК CL-m'!L273-'АЗК S-m'!L272)/'АЗК CL-m'!L273</f>
        <v>5.135730211788994E-16</v>
      </c>
      <c r="N272" s="142">
        <f>('АЗК CL-m'!M273-'АЗК S-m'!M272)/'АЗК CL-m'!M273</f>
        <v>0</v>
      </c>
      <c r="O272" s="142">
        <f>('АЗК CL-m'!N273-'АЗК S-m'!N272)/'АЗК CL-m'!N273</f>
        <v>5.4074421241527172E-16</v>
      </c>
      <c r="P272" s="142">
        <f>('АЗК CL-m'!O273-'АЗК S-m'!O272)/'АЗК CL-m'!O273</f>
        <v>7.4850448572251476E-16</v>
      </c>
      <c r="Q272" s="142">
        <f>('АЗК CL-m'!P273-'АЗК S-m'!P272)/'АЗК CL-m'!P273</f>
        <v>5.351623508727089E-16</v>
      </c>
      <c r="R272" s="142">
        <f>('АЗК CL-m'!Q273-'АЗК S-m'!Q272)/'АЗК CL-m'!Q273</f>
        <v>7.4184204977713404E-16</v>
      </c>
      <c r="S272" s="142">
        <f>('АЗК CL-m'!R273-'АЗК S-m'!R272)/'АЗК CL-m'!R273</f>
        <v>-1.3352129571139517E-4</v>
      </c>
      <c r="T272" s="142">
        <f>('АЗК CL-m'!S273-'АЗК S-m'!S272)/'АЗК CL-m'!S273</f>
        <v>-4.1814624521362796E-5</v>
      </c>
    </row>
    <row r="273" spans="1:20" x14ac:dyDescent="0.25">
      <c r="A273" s="126" t="str">
        <f>'АЗК S-m'!A273</f>
        <v>АЗК 45 ГОМЕЛЬ ОНП</v>
      </c>
      <c r="B273" t="str">
        <f>'АЗК CL-m'!A274</f>
        <v>АЗК 45 ГомельОНП</v>
      </c>
      <c r="C273" s="142">
        <f>('АЗК CL-m'!B274-'АЗК S-m'!B273)/'АЗК CL-m'!B274</f>
        <v>-7.2396248353952139E-5</v>
      </c>
      <c r="D273" s="142">
        <f>('АЗК CL-m'!C274-'АЗК S-m'!C273)/'АЗК CL-m'!C274</f>
        <v>-8.9262723418466637E-5</v>
      </c>
      <c r="E273" s="142">
        <f>('АЗК CL-m'!D274-'АЗК S-m'!D273)/'АЗК CL-m'!D274</f>
        <v>-7.766523222788732E-5</v>
      </c>
      <c r="F273" s="142">
        <f>('АЗК CL-m'!E274-'АЗК S-m'!E273)/'АЗК CL-m'!E274</f>
        <v>-7.5500059816030498E-5</v>
      </c>
      <c r="G273" s="142">
        <f>('АЗК CL-m'!F274-'АЗК S-m'!F273)/'АЗК CL-m'!F274</f>
        <v>-7.3438525160562061E-5</v>
      </c>
      <c r="H273" s="142">
        <f>('АЗК CL-m'!G274-'АЗК S-m'!G273)/'АЗК CL-m'!G274</f>
        <v>-7.5403351376937281E-5</v>
      </c>
      <c r="I273" s="142">
        <f>('АЗК CL-m'!H274-'АЗК S-m'!H273)/'АЗК CL-m'!H274</f>
        <v>-6.7309599414315088E-5</v>
      </c>
      <c r="J273" s="142">
        <f>('АЗК CL-m'!I274-'АЗК S-m'!I273)/'АЗК CL-m'!I274</f>
        <v>-7.8676935916763486E-5</v>
      </c>
      <c r="K273" s="142">
        <f>('АЗК CL-m'!J274-'АЗК S-m'!J273)/'АЗК CL-m'!J274</f>
        <v>-7.4086315852923591E-5</v>
      </c>
      <c r="L273" s="142">
        <f>('АЗК CL-m'!K274-'АЗК S-m'!K273)/'АЗК CL-m'!K274</f>
        <v>-9.7571677674164443E-5</v>
      </c>
      <c r="M273" s="142">
        <f>('АЗК CL-m'!L274-'АЗК S-m'!L273)/'АЗК CL-m'!L274</f>
        <v>-7.2917465466160685E-5</v>
      </c>
      <c r="N273" s="142">
        <f>('АЗК CL-m'!M274-'АЗК S-m'!M273)/'АЗК CL-m'!M274</f>
        <v>1.3464725264426861E-5</v>
      </c>
      <c r="O273" s="142">
        <f>('АЗК CL-m'!N274-'АЗК S-m'!N273)/'АЗК CL-m'!N274</f>
        <v>-6.5331670598762137E-5</v>
      </c>
      <c r="P273" s="142">
        <f>('АЗК CL-m'!O274-'АЗК S-m'!O273)/'АЗК CL-m'!O274</f>
        <v>-7.5658526410738106E-5</v>
      </c>
      <c r="Q273" s="142">
        <f>('АЗК CL-m'!P274-'АЗК S-m'!P273)/'АЗК CL-m'!P274</f>
        <v>-2.3059829777668201E-5</v>
      </c>
      <c r="R273" s="142">
        <f>('АЗК CL-m'!Q274-'АЗК S-m'!Q273)/'АЗК CL-m'!Q274</f>
        <v>9.1702837645688837E-16</v>
      </c>
      <c r="S273" s="142">
        <f>('АЗК CL-m'!R274-'АЗК S-m'!R273)/'АЗК CL-m'!R274</f>
        <v>-5.4808869960159352E-5</v>
      </c>
      <c r="T273" s="142">
        <f>('АЗК CL-m'!S274-'АЗК S-m'!S273)/'АЗК CL-m'!S274</f>
        <v>-6.2454706397017631E-5</v>
      </c>
    </row>
    <row r="274" spans="1:20" x14ac:dyDescent="0.25">
      <c r="A274" s="126" t="str">
        <f>'АЗК S-m'!A274</f>
        <v>АЗК 45 ГРОДНО ОНП</v>
      </c>
      <c r="B274" t="str">
        <f>'АЗК CL-m'!A275</f>
        <v>АЗК 45 ГродноОНП</v>
      </c>
      <c r="C274" s="142">
        <f>('АЗК CL-m'!B275-'АЗК S-m'!B274)/'АЗК CL-m'!B275</f>
        <v>-1.0266470397141053E-15</v>
      </c>
      <c r="D274" s="142">
        <f>('АЗК CL-m'!C275-'АЗК S-m'!C274)/'АЗК CL-m'!C275</f>
        <v>-7.1286658335962489E-16</v>
      </c>
      <c r="E274" s="142">
        <f>('АЗК CL-m'!D275-'АЗК S-m'!D274)/'АЗК CL-m'!D275</f>
        <v>0</v>
      </c>
      <c r="F274" s="142">
        <f>('АЗК CL-m'!E275-'АЗК S-m'!E274)/'АЗК CL-m'!E275</f>
        <v>8.7281490851477724E-16</v>
      </c>
      <c r="G274" s="142">
        <f>('АЗК CL-m'!F275-'АЗК S-m'!F274)/'АЗК CL-m'!F275</f>
        <v>2.3692970284099897E-16</v>
      </c>
      <c r="H274" s="142">
        <f>('АЗК CL-m'!G275-'АЗК S-m'!G274)/'АЗК CL-m'!G275</f>
        <v>5.8900934334736717E-16</v>
      </c>
      <c r="I274" s="142">
        <f>('АЗК CL-m'!H275-'АЗК S-m'!H274)/'АЗК CL-m'!H275</f>
        <v>-1.2673675885987365E-15</v>
      </c>
      <c r="J274" s="142">
        <f>('АЗК CL-m'!I275-'АЗК S-m'!I274)/'АЗК CL-m'!I275</f>
        <v>1.0267797809436803E-15</v>
      </c>
      <c r="K274" s="142">
        <f>('АЗК CL-m'!J275-'АЗК S-m'!J274)/'АЗК CL-m'!J275</f>
        <v>3.5892821192591922E-16</v>
      </c>
      <c r="L274" s="142">
        <f>('АЗК CL-m'!K275-'АЗК S-m'!K274)/'АЗК CL-m'!K275</f>
        <v>-8.0570465535599913E-16</v>
      </c>
      <c r="M274" s="142">
        <f>('АЗК CL-m'!L275-'АЗК S-m'!L274)/'АЗК CL-m'!L275</f>
        <v>1.3122398154697931E-15</v>
      </c>
      <c r="N274" s="142">
        <f>('АЗК CL-m'!M275-'АЗК S-m'!M274)/'АЗК CL-m'!M275</f>
        <v>1.1778830232687969E-16</v>
      </c>
      <c r="O274" s="142">
        <f>('АЗК CL-m'!N275-'АЗК S-m'!N274)/'АЗК CL-m'!N275</f>
        <v>7.8496478165838113E-16</v>
      </c>
      <c r="P274" s="142">
        <f>('АЗК CL-m'!O275-'АЗК S-m'!O274)/'АЗК CL-m'!O275</f>
        <v>-2.598917412674749E-16</v>
      </c>
      <c r="Q274" s="142">
        <f>('АЗК CL-m'!P275-'АЗК S-m'!P274)/'АЗК CL-m'!P275</f>
        <v>1.1497548131936163E-15</v>
      </c>
      <c r="R274" s="142">
        <f>('АЗК CL-m'!Q275-'АЗК S-m'!Q274)/'АЗК CL-m'!Q275</f>
        <v>-2.956861132681175E-16</v>
      </c>
      <c r="S274" s="142">
        <f>('АЗК CL-m'!R275-'АЗК S-m'!R274)/'АЗК CL-m'!R275</f>
        <v>2.8300417681780492E-16</v>
      </c>
      <c r="T274" s="142">
        <f>('АЗК CL-m'!S275-'АЗК S-m'!S274)/'АЗК CL-m'!S275</f>
        <v>0</v>
      </c>
    </row>
    <row r="275" spans="1:20" x14ac:dyDescent="0.25">
      <c r="A275" s="126" t="str">
        <f>'АЗК S-m'!A275</f>
        <v>АЗК 45 МАЗ</v>
      </c>
      <c r="B275" t="str">
        <f>'АЗК CL-m'!A276</f>
        <v>АЗК 45 МАЗ</v>
      </c>
      <c r="C275" s="142">
        <f>('АЗК CL-m'!B276-'АЗК S-m'!B275)/'АЗК CL-m'!B276</f>
        <v>-6.3695993793506186E-6</v>
      </c>
      <c r="D275" s="142">
        <f>('АЗК CL-m'!C276-'АЗК S-m'!C275)/'АЗК CL-m'!C276</f>
        <v>5.0254487031656775E-6</v>
      </c>
      <c r="E275" s="142">
        <f>('АЗК CL-m'!D276-'АЗК S-m'!D275)/'АЗК CL-m'!D276</f>
        <v>2.5053747837789791E-5</v>
      </c>
      <c r="F275" s="142">
        <f>('АЗК CL-m'!E276-'АЗК S-m'!E275)/'АЗК CL-m'!E276</f>
        <v>6.2920334149248202E-5</v>
      </c>
      <c r="G275" s="142">
        <f>('АЗК CL-m'!F276-'АЗК S-m'!F275)/'АЗК CL-m'!F276</f>
        <v>4.8337118875297059E-5</v>
      </c>
      <c r="H275" s="142">
        <f>('АЗК CL-m'!G276-'АЗК S-m'!G275)/'АЗК CL-m'!G276</f>
        <v>4.0281897359751518E-5</v>
      </c>
      <c r="I275" s="142">
        <f>('АЗК CL-m'!H276-'АЗК S-m'!H275)/'АЗК CL-m'!H276</f>
        <v>1.7572023975323582E-5</v>
      </c>
      <c r="J275" s="142">
        <f>('АЗК CL-m'!I276-'АЗК S-m'!I275)/'АЗК CL-m'!I276</f>
        <v>4.0558130158404452E-6</v>
      </c>
      <c r="K275" s="142">
        <f>('АЗК CL-m'!J276-'АЗК S-m'!J275)/'АЗК CL-m'!J276</f>
        <v>2.5763730884201486E-5</v>
      </c>
      <c r="L275" s="142">
        <f>('АЗК CL-m'!K276-'АЗК S-m'!K275)/'АЗК CL-m'!K276</f>
        <v>2.506888097191402E-4</v>
      </c>
      <c r="M275" s="142">
        <f>('АЗК CL-m'!L276-'АЗК S-m'!L275)/'АЗК CL-m'!L276</f>
        <v>-1.1090212497878838E-5</v>
      </c>
      <c r="N275" s="142">
        <f>('АЗК CL-m'!M276-'АЗК S-m'!M275)/'АЗК CL-m'!M276</f>
        <v>-3.7554577737194084E-5</v>
      </c>
      <c r="O275" s="142">
        <f>('АЗК CL-m'!N276-'АЗК S-m'!N275)/'АЗК CL-m'!N276</f>
        <v>4.5727157597205849E-6</v>
      </c>
      <c r="P275" s="142">
        <f>('АЗК CL-m'!O276-'АЗК S-m'!O275)/'АЗК CL-m'!O276</f>
        <v>4.9092159968669936E-6</v>
      </c>
      <c r="Q275" s="142">
        <f>('АЗК CL-m'!P276-'АЗК S-m'!P275)/'АЗК CL-m'!P276</f>
        <v>1.3182606148627624E-5</v>
      </c>
      <c r="R275" s="142">
        <f>('АЗК CL-m'!Q276-'АЗК S-m'!Q275)/'АЗК CL-m'!Q276</f>
        <v>8.8824543595817416E-6</v>
      </c>
      <c r="S275" s="142">
        <f>('АЗК CL-m'!R276-'АЗК S-m'!R275)/'АЗК CL-m'!R276</f>
        <v>1.8985273634694244E-5</v>
      </c>
      <c r="T275" s="142">
        <f>('АЗК CL-m'!S276-'АЗК S-m'!S275)/'АЗК CL-m'!S276</f>
        <v>3.0000678501302927E-5</v>
      </c>
    </row>
    <row r="276" spans="1:20" x14ac:dyDescent="0.25">
      <c r="A276" s="126" t="str">
        <f>'АЗК S-m'!A276</f>
        <v>АЗК 45 МИНСК ОНП</v>
      </c>
      <c r="B276">
        <f>'АЗК CL-m'!A277</f>
        <v>0</v>
      </c>
      <c r="C276" s="142" t="e">
        <f>('АЗК CL-m'!B277-'АЗК S-m'!B276)/'АЗК CL-m'!B277</f>
        <v>#DIV/0!</v>
      </c>
      <c r="D276" s="142" t="e">
        <f>('АЗК CL-m'!C277-'АЗК S-m'!C276)/'АЗК CL-m'!C277</f>
        <v>#DIV/0!</v>
      </c>
      <c r="E276" s="142" t="e">
        <f>('АЗК CL-m'!D277-'АЗК S-m'!D276)/'АЗК CL-m'!D277</f>
        <v>#DIV/0!</v>
      </c>
      <c r="F276" s="142" t="e">
        <f>('АЗК CL-m'!E277-'АЗК S-m'!E276)/'АЗК CL-m'!E277</f>
        <v>#DIV/0!</v>
      </c>
      <c r="G276" s="142" t="e">
        <f>('АЗК CL-m'!F277-'АЗК S-m'!F276)/'АЗК CL-m'!F277</f>
        <v>#DIV/0!</v>
      </c>
      <c r="H276" s="142" t="e">
        <f>('АЗК CL-m'!G277-'АЗК S-m'!G276)/'АЗК CL-m'!G277</f>
        <v>#DIV/0!</v>
      </c>
      <c r="I276" s="142" t="e">
        <f>('АЗК CL-m'!H277-'АЗК S-m'!H276)/'АЗК CL-m'!H277</f>
        <v>#DIV/0!</v>
      </c>
      <c r="J276" s="142" t="e">
        <f>('АЗК CL-m'!I277-'АЗК S-m'!I276)/'АЗК CL-m'!I277</f>
        <v>#DIV/0!</v>
      </c>
      <c r="K276" s="142" t="e">
        <f>('АЗК CL-m'!J277-'АЗК S-m'!J276)/'АЗК CL-m'!J277</f>
        <v>#DIV/0!</v>
      </c>
      <c r="L276" s="142" t="e">
        <f>('АЗК CL-m'!K277-'АЗК S-m'!K276)/'АЗК CL-m'!K277</f>
        <v>#DIV/0!</v>
      </c>
      <c r="M276" s="142" t="e">
        <f>('АЗК CL-m'!L277-'АЗК S-m'!L276)/'АЗК CL-m'!L277</f>
        <v>#DIV/0!</v>
      </c>
      <c r="N276" s="142" t="e">
        <f>('АЗК CL-m'!M277-'АЗК S-m'!M276)/'АЗК CL-m'!M277</f>
        <v>#DIV/0!</v>
      </c>
      <c r="O276" s="142" t="e">
        <f>('АЗК CL-m'!N277-'АЗК S-m'!N276)/'АЗК CL-m'!N277</f>
        <v>#DIV/0!</v>
      </c>
      <c r="P276" s="142" t="e">
        <f>('АЗК CL-m'!O277-'АЗК S-m'!O276)/'АЗК CL-m'!O277</f>
        <v>#DIV/0!</v>
      </c>
      <c r="Q276" s="142" t="e">
        <f>('АЗК CL-m'!P277-'АЗК S-m'!P276)/'АЗК CL-m'!P277</f>
        <v>#DIV/0!</v>
      </c>
      <c r="R276" s="142" t="e">
        <f>('АЗК CL-m'!Q277-'АЗК S-m'!Q276)/'АЗК CL-m'!Q277</f>
        <v>#DIV/0!</v>
      </c>
      <c r="S276" s="142" t="e">
        <f>('АЗК CL-m'!R277-'АЗК S-m'!R276)/'АЗК CL-m'!R277</f>
        <v>#DIV/0!</v>
      </c>
      <c r="T276" s="142" t="e">
        <f>('АЗК CL-m'!S277-'АЗК S-m'!S276)/'АЗК CL-m'!S277</f>
        <v>#DIV/0!</v>
      </c>
    </row>
    <row r="277" spans="1:20" x14ac:dyDescent="0.25">
      <c r="A277" s="126" t="str">
        <f>'АЗК S-m'!A277</f>
        <v>АЗК 45 МОГИЛЕВ ОНП</v>
      </c>
      <c r="B277" t="str">
        <f>'АЗК CL-m'!A278</f>
        <v>АЗК 45 МогилевОНП</v>
      </c>
      <c r="C277" s="142">
        <f>('АЗК CL-m'!B278-'АЗК S-m'!B277)/'АЗК CL-m'!B278</f>
        <v>-7.0630108145914108E-4</v>
      </c>
      <c r="D277" s="142">
        <f>('АЗК CL-m'!C278-'АЗК S-m'!C277)/'АЗК CL-m'!C278</f>
        <v>-5.6643530931061651E-4</v>
      </c>
      <c r="E277" s="142">
        <f>('АЗК CL-m'!D278-'АЗК S-m'!D277)/'АЗК CL-m'!D278</f>
        <v>-3.3829228569046095E-4</v>
      </c>
      <c r="F277" s="142">
        <f>('АЗК CL-m'!E278-'АЗК S-m'!E277)/'АЗК CL-m'!E278</f>
        <v>-5.1605933983857701E-4</v>
      </c>
      <c r="G277" s="142">
        <f>('АЗК CL-m'!F278-'АЗК S-m'!F277)/'АЗК CL-m'!F278</f>
        <v>-5.7938885037383029E-4</v>
      </c>
      <c r="H277" s="142">
        <f>('АЗК CL-m'!G278-'АЗК S-m'!G277)/'АЗК CL-m'!G278</f>
        <v>-4.7483664803706169E-4</v>
      </c>
      <c r="I277" s="142">
        <f>('АЗК CL-m'!H278-'АЗК S-m'!H277)/'АЗК CL-m'!H278</f>
        <v>-2.7271672106983367E-4</v>
      </c>
      <c r="J277" s="142">
        <f>('АЗК CL-m'!I278-'АЗК S-m'!I277)/'АЗК CL-m'!I278</f>
        <v>-4.0928895421944015E-5</v>
      </c>
      <c r="K277" s="142">
        <f>('АЗК CL-m'!J278-'АЗК S-m'!J277)/'АЗК CL-m'!J278</f>
        <v>-4.5798027129698442E-4</v>
      </c>
      <c r="L277" s="142">
        <f>('АЗК CL-m'!K278-'АЗК S-m'!K277)/'АЗК CL-m'!K278</f>
        <v>-4.056693672624964E-4</v>
      </c>
      <c r="M277" s="142">
        <f>('АЗК CL-m'!L278-'АЗК S-m'!L277)/'АЗК CL-m'!L278</f>
        <v>-1.7614303989168831E-4</v>
      </c>
      <c r="N277" s="142">
        <f>('АЗК CL-m'!M278-'АЗК S-m'!M277)/'АЗК CL-m'!M278</f>
        <v>-1.6588476043349714E-4</v>
      </c>
      <c r="O277" s="142">
        <f>('АЗК CL-m'!N278-'АЗК S-m'!N277)/'АЗК CL-m'!N278</f>
        <v>-2.5520192792582877E-4</v>
      </c>
      <c r="P277" s="142">
        <f>('АЗК CL-m'!O278-'АЗК S-m'!O277)/'АЗК CL-m'!O278</f>
        <v>-2.3460747326598135E-4</v>
      </c>
      <c r="Q277" s="142">
        <f>('АЗК CL-m'!P278-'АЗК S-m'!P277)/'АЗК CL-m'!P278</f>
        <v>-9.2822844816415636E-5</v>
      </c>
      <c r="R277" s="142">
        <f>('АЗК CL-m'!Q278-'АЗК S-m'!Q277)/'АЗК CL-m'!Q278</f>
        <v>-1.7399176727688181E-4</v>
      </c>
      <c r="S277" s="142">
        <f>('АЗК CL-m'!R278-'АЗК S-m'!R277)/'АЗК CL-m'!R278</f>
        <v>-1.7909724689473358E-4</v>
      </c>
      <c r="T277" s="142">
        <f>('АЗК CL-m'!S278-'АЗК S-m'!S277)/'АЗК CL-m'!S278</f>
        <v>-3.2752391459733377E-4</v>
      </c>
    </row>
    <row r="278" spans="1:20" x14ac:dyDescent="0.25">
      <c r="A278" s="126" t="str">
        <f>'АЗК S-m'!A278</f>
        <v>АЗК 46 БРЕСТ ОНП</v>
      </c>
      <c r="B278" t="str">
        <f>'АЗК CL-m'!A279</f>
        <v>АЗК 46 БрестОНП</v>
      </c>
      <c r="C278" s="142">
        <f>('АЗК CL-m'!B279-'АЗК S-m'!B278)/'АЗК CL-m'!B279</f>
        <v>0</v>
      </c>
      <c r="D278" s="142">
        <f>('АЗК CL-m'!C279-'АЗК S-m'!C278)/'АЗК CL-m'!C279</f>
        <v>8.8935109792088938E-16</v>
      </c>
      <c r="E278" s="142">
        <f>('АЗК CL-m'!D279-'АЗК S-m'!D278)/'АЗК CL-m'!D279</f>
        <v>-1.573105558143899E-4</v>
      </c>
      <c r="F278" s="142">
        <f>('АЗК CL-m'!E279-'АЗК S-m'!E278)/'АЗК CL-m'!E279</f>
        <v>-1.6062776543286471E-4</v>
      </c>
      <c r="G278" s="142">
        <f>('АЗК CL-m'!F279-'АЗК S-m'!F278)/'АЗК CL-m'!F279</f>
        <v>-1.1760254510724019E-4</v>
      </c>
      <c r="H278" s="142">
        <f>('АЗК CL-m'!G279-'АЗК S-m'!G278)/'АЗК CL-m'!G279</f>
        <v>-3.7596888120609007E-5</v>
      </c>
      <c r="I278" s="142">
        <f>('АЗК CL-m'!H279-'АЗК S-m'!H278)/'АЗК CL-m'!H279</f>
        <v>-7.1206757293612783E-5</v>
      </c>
      <c r="J278" s="142">
        <f>('АЗК CL-m'!I279-'АЗК S-m'!I278)/'АЗК CL-m'!I279</f>
        <v>-3.6899098639888155E-5</v>
      </c>
      <c r="K278" s="142">
        <f>('АЗК CL-m'!J279-'АЗК S-m'!J278)/'АЗК CL-m'!J279</f>
        <v>0</v>
      </c>
      <c r="L278" s="142">
        <f>('АЗК CL-m'!K279-'АЗК S-m'!K278)/'АЗК CL-m'!K279</f>
        <v>0</v>
      </c>
      <c r="M278" s="142">
        <f>('АЗК CL-m'!L279-'АЗК S-m'!L278)/'АЗК CL-m'!L279</f>
        <v>-1.2177487365533649E-4</v>
      </c>
      <c r="N278" s="142">
        <f>('АЗК CL-m'!M279-'АЗК S-m'!M278)/'АЗК CL-m'!M279</f>
        <v>-1.6099498766302024E-4</v>
      </c>
      <c r="O278" s="142">
        <f>('АЗК CL-m'!N279-'АЗК S-m'!N278)/'АЗК CL-m'!N279</f>
        <v>-1.9278539226623935E-4</v>
      </c>
      <c r="P278" s="142">
        <f>('АЗК CL-m'!O279-'АЗК S-m'!O278)/'АЗК CL-m'!O279</f>
        <v>-4.1915594624891431E-16</v>
      </c>
      <c r="Q278" s="142">
        <f>('АЗК CL-m'!P279-'АЗК S-m'!P278)/'АЗК CL-m'!P279</f>
        <v>0</v>
      </c>
      <c r="R278" s="142">
        <f>('АЗК CL-m'!Q279-'АЗК S-m'!Q278)/'АЗК CL-m'!Q279</f>
        <v>-3.5237279480772219E-16</v>
      </c>
      <c r="S278" s="142">
        <f>('АЗК CL-m'!R279-'АЗК S-m'!R278)/'АЗК CL-m'!R279</f>
        <v>-8.8381801249760977E-5</v>
      </c>
      <c r="T278" s="142">
        <f>('АЗК CL-m'!S279-'АЗК S-m'!S278)/'АЗК CL-m'!S279</f>
        <v>-6.5991458560759364E-5</v>
      </c>
    </row>
    <row r="279" spans="1:20" x14ac:dyDescent="0.25">
      <c r="A279" s="126" t="str">
        <f>'АЗК S-m'!A279</f>
        <v>АЗК 46 ВИТЕБСК ОНП</v>
      </c>
      <c r="B279" t="str">
        <f>'АЗК CL-m'!A280</f>
        <v>АЗК 46 ВитебскОНП</v>
      </c>
      <c r="C279" s="142">
        <f>('АЗК CL-m'!B280-'АЗК S-m'!B279)/'АЗК CL-m'!B280</f>
        <v>-1.8649997605691912E-4</v>
      </c>
      <c r="D279" s="142">
        <f>('АЗК CL-m'!C280-'АЗК S-m'!C279)/'АЗК CL-m'!C280</f>
        <v>-1.4188066510529288E-4</v>
      </c>
      <c r="E279" s="142">
        <f>('АЗК CL-m'!D280-'АЗК S-m'!D279)/'АЗК CL-m'!D280</f>
        <v>-1.526950130894939E-4</v>
      </c>
      <c r="F279" s="142">
        <f>('АЗК CL-m'!E280-'АЗК S-m'!E279)/'АЗК CL-m'!E280</f>
        <v>-1.4753626244711342E-4</v>
      </c>
      <c r="G279" s="142">
        <f>('АЗК CL-m'!F280-'АЗК S-m'!F279)/'АЗК CL-m'!F280</f>
        <v>-2.2622290271638446E-4</v>
      </c>
      <c r="H279" s="142">
        <f>('АЗК CL-m'!G280-'АЗК S-m'!G279)/'АЗК CL-m'!G280</f>
        <v>-3.0647427878530419E-4</v>
      </c>
      <c r="I279" s="142">
        <f>('АЗК CL-m'!H280-'АЗК S-m'!H279)/'АЗК CL-m'!H280</f>
        <v>-2.2187553532201243E-4</v>
      </c>
      <c r="J279" s="142">
        <f>('АЗК CL-m'!I280-'АЗК S-m'!I279)/'АЗК CL-m'!I280</f>
        <v>-1.4447068048881575E-4</v>
      </c>
      <c r="K279" s="142">
        <f>('АЗК CL-m'!J280-'АЗК S-m'!J279)/'АЗК CL-m'!J280</f>
        <v>-2.5178177601831376E-4</v>
      </c>
      <c r="L279" s="142">
        <f>('АЗК CL-m'!K280-'АЗК S-m'!K279)/'АЗК CL-m'!K280</f>
        <v>-3.1125363396636849E-4</v>
      </c>
      <c r="M279" s="142">
        <f>('АЗК CL-m'!L280-'АЗК S-m'!L279)/'АЗК CL-m'!L280</f>
        <v>-1.8265194143847379E-4</v>
      </c>
      <c r="N279" s="142">
        <f>('АЗК CL-m'!M280-'АЗК S-m'!M279)/'АЗК CL-m'!M280</f>
        <v>-2.3470710138032074E-4</v>
      </c>
      <c r="O279" s="142">
        <f>('АЗК CL-m'!N280-'АЗК S-m'!N279)/'АЗК CL-m'!N280</f>
        <v>-1.9440558654836807E-4</v>
      </c>
      <c r="P279" s="142">
        <f>('АЗК CL-m'!O280-'АЗК S-m'!O279)/'АЗК CL-m'!O280</f>
        <v>-7.5222781669452018E-5</v>
      </c>
      <c r="Q279" s="142">
        <f>('АЗК CL-m'!P280-'АЗК S-m'!P279)/'АЗК CL-m'!P280</f>
        <v>-1.4716678822315356E-4</v>
      </c>
      <c r="R279" s="142">
        <f>('АЗК CL-m'!Q280-'АЗК S-m'!Q279)/'АЗК CL-m'!Q280</f>
        <v>-1.6365756658865235E-4</v>
      </c>
      <c r="S279" s="142">
        <f>('АЗК CL-m'!R280-'АЗК S-m'!R279)/'АЗК CL-m'!R280</f>
        <v>-2.4518634725602151E-4</v>
      </c>
      <c r="T279" s="142">
        <f>('АЗК CL-m'!S280-'АЗК S-m'!S279)/'АЗК CL-m'!S280</f>
        <v>-1.9758684796952552E-4</v>
      </c>
    </row>
    <row r="280" spans="1:20" x14ac:dyDescent="0.25">
      <c r="A280" s="126" t="str">
        <f>'АЗК S-m'!A280</f>
        <v>АЗК 46 ГОМЕЛЬ ОНП</v>
      </c>
      <c r="B280" t="str">
        <f>'АЗК CL-m'!A281</f>
        <v>АЗК 46 ГомельОНП</v>
      </c>
      <c r="C280" s="142">
        <f>('АЗК CL-m'!B281-'АЗК S-m'!B280)/'АЗК CL-m'!B281</f>
        <v>-5.1843680142982999E-4</v>
      </c>
      <c r="D280" s="142">
        <f>('АЗК CL-m'!C281-'АЗК S-m'!C280)/'АЗК CL-m'!C281</f>
        <v>-5.0199327973880282E-4</v>
      </c>
      <c r="E280" s="142">
        <f>('АЗК CL-m'!D281-'АЗК S-m'!D280)/'АЗК CL-m'!D281</f>
        <v>-5.4647110880285375E-4</v>
      </c>
      <c r="F280" s="142">
        <f>('АЗК CL-m'!E281-'АЗК S-m'!E280)/'АЗК CL-m'!E281</f>
        <v>-3.8895583489186204E-4</v>
      </c>
      <c r="G280" s="142">
        <f>('АЗК CL-m'!F281-'АЗК S-m'!F280)/'АЗК CL-m'!F281</f>
        <v>-4.2866480069233935E-4</v>
      </c>
      <c r="H280" s="142">
        <f>('АЗК CL-m'!G281-'АЗК S-m'!G280)/'АЗК CL-m'!G281</f>
        <v>-4.354608713893077E-4</v>
      </c>
      <c r="I280" s="142">
        <f>('АЗК CL-m'!H281-'АЗК S-m'!H280)/'АЗК CL-m'!H281</f>
        <v>-8.1908583436466091E-4</v>
      </c>
      <c r="J280" s="142">
        <f>('АЗК CL-m'!I281-'АЗК S-m'!I280)/'АЗК CL-m'!I281</f>
        <v>-5.7718381141492775E-4</v>
      </c>
      <c r="K280" s="142">
        <f>('АЗК CL-m'!J281-'АЗК S-m'!J280)/'АЗК CL-m'!J281</f>
        <v>-2.9759184926387026E-4</v>
      </c>
      <c r="L280" s="142">
        <f>('АЗК CL-m'!K281-'АЗК S-m'!K280)/'АЗК CL-m'!K281</f>
        <v>-5.091962447363956E-4</v>
      </c>
      <c r="M280" s="142">
        <f>('АЗК CL-m'!L281-'АЗК S-m'!L280)/'АЗК CL-m'!L281</f>
        <v>-8.8941029753994254E-4</v>
      </c>
      <c r="N280" s="142">
        <f>('АЗК CL-m'!M281-'АЗК S-m'!M280)/'АЗК CL-m'!M281</f>
        <v>-6.0687910079111564E-4</v>
      </c>
      <c r="O280" s="142">
        <f>('АЗК CL-m'!N281-'АЗК S-m'!N280)/'АЗК CL-m'!N281</f>
        <v>-9.5334028669928985E-4</v>
      </c>
      <c r="P280" s="142">
        <f>('АЗК CL-m'!O281-'АЗК S-m'!O280)/'АЗК CL-m'!O281</f>
        <v>-6.2523938165929052E-4</v>
      </c>
      <c r="Q280" s="142">
        <f>('АЗК CL-m'!P281-'АЗК S-m'!P280)/'АЗК CL-m'!P281</f>
        <v>-8.4622079493634121E-4</v>
      </c>
      <c r="R280" s="142">
        <f>('АЗК CL-m'!Q281-'АЗК S-m'!Q280)/'АЗК CL-m'!Q281</f>
        <v>-1.657110826599383E-4</v>
      </c>
      <c r="S280" s="142">
        <f>('АЗК CL-m'!R281-'АЗК S-m'!R280)/'АЗК CL-m'!R281</f>
        <v>-6.8728801674739198E-4</v>
      </c>
      <c r="T280" s="142">
        <f>('АЗК CL-m'!S281-'АЗК S-m'!S280)/'АЗК CL-m'!S281</f>
        <v>-5.7487608336716212E-4</v>
      </c>
    </row>
    <row r="281" spans="1:20" x14ac:dyDescent="0.25">
      <c r="A281" s="126" t="str">
        <f>'АЗК S-m'!A281</f>
        <v>АЗК 46 ГРОДНО ОНП</v>
      </c>
      <c r="B281" t="str">
        <f>'АЗК CL-m'!A282</f>
        <v>АЗК 46 ГродноОНП</v>
      </c>
      <c r="C281" s="142">
        <f>('АЗК CL-m'!B282-'АЗК S-m'!B281)/'АЗК CL-m'!B282</f>
        <v>-6.0937368622105236E-16</v>
      </c>
      <c r="D281" s="142">
        <f>('АЗК CL-m'!C282-'АЗК S-m'!C281)/'АЗК CL-m'!C282</f>
        <v>8.0301400984128079E-4</v>
      </c>
      <c r="E281" s="142">
        <f>('АЗК CL-m'!D282-'АЗК S-m'!D281)/'АЗК CL-m'!D282</f>
        <v>1.565292798618312E-4</v>
      </c>
      <c r="F281" s="142">
        <f>('АЗК CL-m'!E282-'АЗК S-m'!E281)/'АЗК CL-m'!E282</f>
        <v>5.6171565250577493E-16</v>
      </c>
      <c r="G281" s="142">
        <f>('АЗК CL-m'!F282-'АЗК S-m'!F281)/'АЗК CL-m'!F282</f>
        <v>0</v>
      </c>
      <c r="H281" s="142">
        <f>('АЗК CL-m'!G282-'АЗК S-m'!G281)/'АЗК CL-m'!G282</f>
        <v>-3.8184101415084115E-16</v>
      </c>
      <c r="I281" s="142">
        <f>('АЗК CL-m'!H282-'АЗК S-m'!H281)/'АЗК CL-m'!H282</f>
        <v>0</v>
      </c>
      <c r="J281" s="142">
        <f>('АЗК CL-m'!I282-'АЗК S-m'!I281)/'АЗК CL-m'!I282</f>
        <v>-3.8695497549386617E-16</v>
      </c>
      <c r="K281" s="142">
        <f>('АЗК CL-m'!J282-'АЗК S-m'!J281)/'АЗК CL-m'!J282</f>
        <v>-5.255245449819818E-16</v>
      </c>
      <c r="L281" s="142">
        <f>('АЗК CL-m'!K282-'АЗК S-m'!K281)/'АЗК CL-m'!K282</f>
        <v>0</v>
      </c>
      <c r="M281" s="142">
        <f>('АЗК CL-m'!L282-'АЗК S-m'!L281)/'АЗК CL-m'!L282</f>
        <v>-3.9006049104610084E-16</v>
      </c>
      <c r="N281" s="142">
        <f>('АЗК CL-m'!M282-'АЗК S-m'!M281)/'АЗК CL-m'!M282</f>
        <v>3.7984022694750961E-16</v>
      </c>
      <c r="O281" s="142">
        <f>('АЗК CL-m'!N282-'АЗК S-m'!N281)/'АЗК CL-m'!N282</f>
        <v>0</v>
      </c>
      <c r="P281" s="142">
        <f>('АЗК CL-m'!O282-'АЗК S-m'!O281)/'АЗК CL-m'!O282</f>
        <v>1.1205009086735051E-5</v>
      </c>
      <c r="Q281" s="142">
        <f>('АЗК CL-m'!P282-'АЗК S-m'!P281)/'АЗК CL-m'!P282</f>
        <v>-5.4587254084635907E-16</v>
      </c>
      <c r="R281" s="142">
        <f>('АЗК CL-m'!Q282-'АЗК S-m'!Q281)/'АЗК CL-m'!Q282</f>
        <v>1.0227305856015004E-6</v>
      </c>
      <c r="S281" s="142">
        <f>('АЗК CL-m'!R282-'АЗК S-m'!R281)/'АЗК CL-m'!R282</f>
        <v>1.0752923489065299E-15</v>
      </c>
      <c r="T281" s="142">
        <f>('АЗК CL-m'!S282-'АЗК S-m'!S281)/'АЗК CL-m'!S282</f>
        <v>4.829461678316623E-5</v>
      </c>
    </row>
    <row r="282" spans="1:20" x14ac:dyDescent="0.25">
      <c r="A282" s="126" t="str">
        <f>'АЗК S-m'!A282</f>
        <v>АЗК 46 МАЗ</v>
      </c>
      <c r="B282" t="str">
        <f>'АЗК CL-m'!A283</f>
        <v>АЗК 46 МАЗ</v>
      </c>
      <c r="C282" s="142">
        <f>('АЗК CL-m'!B283-'АЗК S-m'!B282)/'АЗК CL-m'!B283</f>
        <v>6.7125260342856301E-5</v>
      </c>
      <c r="D282" s="142">
        <f>('АЗК CL-m'!C283-'АЗК S-m'!C282)/'АЗК CL-m'!C283</f>
        <v>1.6478768366619686E-5</v>
      </c>
      <c r="E282" s="142">
        <f>('АЗК CL-m'!D283-'АЗК S-m'!D282)/'АЗК CL-m'!D283</f>
        <v>-2.40300507786524E-2</v>
      </c>
      <c r="F282" s="142">
        <f>('АЗК CL-m'!E283-'АЗК S-m'!E282)/'АЗК CL-m'!E283</f>
        <v>5.1457379776612631E-6</v>
      </c>
      <c r="G282" s="142">
        <f>('АЗК CL-m'!F283-'АЗК S-m'!F282)/'АЗК CL-m'!F283</f>
        <v>2.9044800281904313E-4</v>
      </c>
      <c r="H282" s="142">
        <f>('АЗК CL-m'!G283-'АЗК S-m'!G282)/'АЗК CL-m'!G283</f>
        <v>6.7160332928353872E-5</v>
      </c>
      <c r="I282" s="142">
        <f>('АЗК CL-m'!H283-'АЗК S-m'!H282)/'АЗК CL-m'!H283</f>
        <v>1.6475947279440099E-4</v>
      </c>
      <c r="J282" s="142">
        <f>('АЗК CL-m'!I283-'АЗК S-m'!I282)/'АЗК CL-m'!I283</f>
        <v>4.4973095240898763E-5</v>
      </c>
      <c r="K282" s="142">
        <f>('АЗК CL-m'!J283-'АЗК S-m'!J282)/'АЗК CL-m'!J283</f>
        <v>1.5618047527014752E-5</v>
      </c>
      <c r="L282" s="142">
        <f>('АЗК CL-m'!K283-'АЗК S-m'!K282)/'АЗК CL-m'!K283</f>
        <v>5.2636715182628872E-6</v>
      </c>
      <c r="M282" s="142">
        <f>('АЗК CL-m'!L283-'АЗК S-m'!L282)/'АЗК CL-m'!L283</f>
        <v>1.0757358067935911E-3</v>
      </c>
      <c r="N282" s="142">
        <f>('АЗК CL-m'!M283-'АЗК S-m'!M282)/'АЗК CL-m'!M283</f>
        <v>1.7727083571233255E-5</v>
      </c>
      <c r="O282" s="142">
        <f>('АЗК CL-m'!N283-'АЗК S-m'!N282)/'АЗК CL-m'!N283</f>
        <v>6.9796633898829399E-6</v>
      </c>
      <c r="P282" s="142">
        <f>('АЗК CL-m'!O283-'АЗК S-m'!O282)/'АЗК CL-m'!O283</f>
        <v>6.9563468019283994E-6</v>
      </c>
      <c r="Q282" s="142">
        <f>('АЗК CL-m'!P283-'АЗК S-m'!P282)/'АЗК CL-m'!P283</f>
        <v>2.6226969770389476E-5</v>
      </c>
      <c r="R282" s="142">
        <f>('АЗК CL-m'!Q283-'АЗК S-m'!Q282)/'АЗК CL-m'!Q283</f>
        <v>1.8663056983555994E-5</v>
      </c>
      <c r="S282" s="142">
        <f>('АЗК CL-m'!R283-'АЗК S-m'!R282)/'АЗК CL-m'!R283</f>
        <v>1.6799633953368527E-4</v>
      </c>
      <c r="T282" s="142">
        <f>('АЗК CL-m'!S283-'АЗК S-m'!S282)/'АЗК CL-m'!S283</f>
        <v>-1.3359994440874622E-3</v>
      </c>
    </row>
    <row r="283" spans="1:20" x14ac:dyDescent="0.25">
      <c r="A283" s="126" t="str">
        <f>'АЗК S-m'!A283</f>
        <v>АЗК 46 МИНСК ОНП</v>
      </c>
      <c r="B283" t="str">
        <f>'АЗК CL-m'!A284</f>
        <v>АЗК 46 МинскОНП</v>
      </c>
      <c r="C283" s="142">
        <f>('АЗК CL-m'!B284-'АЗК S-m'!B283)/'АЗК CL-m'!B284</f>
        <v>-2.7552383970023004E-4</v>
      </c>
      <c r="D283" s="142">
        <f>('АЗК CL-m'!C284-'АЗК S-m'!C283)/'АЗК CL-m'!C284</f>
        <v>-1.9522229865536739E-4</v>
      </c>
      <c r="E283" s="142">
        <f>('АЗК CL-m'!D284-'АЗК S-m'!D283)/'АЗК CL-m'!D284</f>
        <v>-2.9567679747968145E-4</v>
      </c>
      <c r="F283" s="142">
        <f>('АЗК CL-m'!E284-'АЗК S-m'!E283)/'АЗК CL-m'!E284</f>
        <v>-1.1029567592013437E-4</v>
      </c>
      <c r="G283" s="142">
        <f>('АЗК CL-m'!F284-'АЗК S-m'!F283)/'АЗК CL-m'!F284</f>
        <v>-7.5622167081583109E-5</v>
      </c>
      <c r="H283" s="142">
        <f>('АЗК CL-m'!G284-'АЗК S-m'!G283)/'АЗК CL-m'!G284</f>
        <v>-1.3280426884034222E-4</v>
      </c>
      <c r="I283" s="142">
        <f>('АЗК CL-m'!H284-'АЗК S-m'!H283)/'АЗК CL-m'!H284</f>
        <v>-1.2267993359111785E-4</v>
      </c>
      <c r="J283" s="142">
        <f>('АЗК CL-m'!I284-'АЗК S-m'!I283)/'АЗК CL-m'!I284</f>
        <v>-2.5109213227543324E-4</v>
      </c>
      <c r="K283" s="142">
        <f>('АЗК CL-m'!J284-'АЗК S-m'!J283)/'АЗК CL-m'!J284</f>
        <v>8.434041528169561E-5</v>
      </c>
      <c r="L283" s="142">
        <f>('АЗК CL-m'!K284-'АЗК S-m'!K283)/'АЗК CL-m'!K284</f>
        <v>-1.3502041846234536E-4</v>
      </c>
      <c r="M283" s="142">
        <f>('АЗК CL-m'!L284-'АЗК S-m'!L283)/'АЗК CL-m'!L284</f>
        <v>-7.6994677665422721E-5</v>
      </c>
      <c r="N283" s="142">
        <f>('АЗК CL-m'!M284-'АЗК S-m'!M283)/'АЗК CL-m'!M284</f>
        <v>-1.4626238398052211E-4</v>
      </c>
      <c r="O283" s="142">
        <f>('АЗК CL-m'!N284-'АЗК S-m'!N283)/'АЗК CL-m'!N284</f>
        <v>-6.9503599730437243E-5</v>
      </c>
      <c r="P283" s="142">
        <f>('АЗК CL-m'!O284-'АЗК S-m'!O283)/'АЗК CL-m'!O284</f>
        <v>-1.3108150169423194E-4</v>
      </c>
      <c r="Q283" s="142">
        <f>('АЗК CL-m'!P284-'АЗК S-m'!P283)/'АЗК CL-m'!P284</f>
        <v>-1.6130739703889516E-4</v>
      </c>
      <c r="R283" s="142">
        <f>('АЗК CL-m'!Q284-'АЗК S-m'!Q283)/'АЗК CL-m'!Q284</f>
        <v>-1.2389979273819422E-4</v>
      </c>
      <c r="S283" s="142">
        <f>('АЗК CL-m'!R284-'АЗК S-m'!R283)/'АЗК CL-m'!R284</f>
        <v>-1.3344963633436137E-4</v>
      </c>
      <c r="T283" s="142">
        <f>('АЗК CL-m'!S284-'АЗК S-m'!S283)/'АЗК CL-m'!S284</f>
        <v>-1.3359751958743691E-4</v>
      </c>
    </row>
    <row r="284" spans="1:20" x14ac:dyDescent="0.25">
      <c r="A284" s="126" t="str">
        <f>'АЗК S-m'!A284</f>
        <v>АЗК 46 МОГИЛЕВ ОНП</v>
      </c>
      <c r="B284" t="str">
        <f>'АЗК CL-m'!A285</f>
        <v>АЗК 46 МогилевОНП</v>
      </c>
      <c r="C284" s="142">
        <f>('АЗК CL-m'!B285-'АЗК S-m'!B284)/'АЗК CL-m'!B285</f>
        <v>-2.1185055698323913E-4</v>
      </c>
      <c r="D284" s="142">
        <f>('АЗК CL-m'!C285-'АЗК S-m'!C284)/'АЗК CL-m'!C285</f>
        <v>3.8301028293409323E-16</v>
      </c>
      <c r="E284" s="142">
        <f>('АЗК CL-m'!D285-'АЗК S-m'!D284)/'АЗК CL-m'!D285</f>
        <v>-1.1607895014820643E-4</v>
      </c>
      <c r="F284" s="142">
        <f>('АЗК CL-m'!E285-'АЗК S-m'!E284)/'АЗК CL-m'!E285</f>
        <v>4.7763931647153292E-4</v>
      </c>
      <c r="G284" s="142">
        <f>('АЗК CL-m'!F285-'АЗК S-m'!F284)/'АЗК CL-m'!F285</f>
        <v>-8.9641134611088556E-4</v>
      </c>
      <c r="H284" s="142">
        <f>('АЗК CL-m'!G285-'АЗК S-m'!G284)/'АЗК CL-m'!G285</f>
        <v>-5.4825160689710986E-4</v>
      </c>
      <c r="I284" s="142">
        <f>('АЗК CL-m'!H285-'АЗК S-m'!H284)/'АЗК CL-m'!H285</f>
        <v>-3.3537753650342354E-4</v>
      </c>
      <c r="J284" s="142">
        <f>('АЗК CL-m'!I285-'АЗК S-m'!I284)/'АЗК CL-m'!I285</f>
        <v>-3.9285532791549869E-4</v>
      </c>
      <c r="K284" s="142">
        <f>('АЗК CL-m'!J285-'АЗК S-m'!J284)/'АЗК CL-m'!J285</f>
        <v>-3.4145523220137071E-4</v>
      </c>
      <c r="L284" s="142">
        <f>('АЗК CL-m'!K285-'АЗК S-m'!K284)/'АЗК CL-m'!K285</f>
        <v>-3.9458198845334101E-4</v>
      </c>
      <c r="M284" s="142">
        <f>('АЗК CL-m'!L285-'АЗК S-m'!L284)/'АЗК CL-m'!L285</f>
        <v>-3.2146583850461622E-4</v>
      </c>
      <c r="N284" s="142">
        <f>('АЗК CL-m'!M285-'АЗК S-m'!M284)/'АЗК CL-m'!M285</f>
        <v>-1.8849576158553417E-4</v>
      </c>
      <c r="O284" s="142">
        <f>('АЗК CL-m'!N285-'АЗК S-m'!N284)/'АЗК CL-m'!N285</f>
        <v>-3.5761814498458687E-4</v>
      </c>
      <c r="P284" s="142">
        <f>('АЗК CL-m'!O285-'АЗК S-m'!O284)/'АЗК CL-m'!O285</f>
        <v>-2.7507851818919533E-4</v>
      </c>
      <c r="Q284" s="142">
        <f>('АЗК CL-m'!P285-'АЗК S-m'!P284)/'АЗК CL-m'!P285</f>
        <v>-2.6290459417230842E-4</v>
      </c>
      <c r="R284" s="142">
        <f>('АЗК CL-m'!Q285-'АЗК S-m'!Q284)/'АЗК CL-m'!Q285</f>
        <v>-2.3764462939002519E-4</v>
      </c>
      <c r="S284" s="142">
        <f>('АЗК CL-m'!R285-'АЗК S-m'!R284)/'АЗК CL-m'!R285</f>
        <v>-3.3708551801641068E-4</v>
      </c>
      <c r="T284" s="142">
        <f>('АЗК CL-m'!S285-'АЗК S-m'!S284)/'АЗК CL-m'!S285</f>
        <v>-2.8830521610373147E-4</v>
      </c>
    </row>
    <row r="285" spans="1:20" x14ac:dyDescent="0.25">
      <c r="A285" s="126" t="str">
        <f>'АЗК S-m'!A285</f>
        <v>АЗК 47 БРЕСТ ОНП</v>
      </c>
      <c r="B285" t="str">
        <f>'АЗК CL-m'!A286</f>
        <v>АЗК 47 БрестОНП</v>
      </c>
      <c r="C285" s="142">
        <f>('АЗК CL-m'!B286-'АЗК S-m'!B285)/'АЗК CL-m'!B286</f>
        <v>-2.7926029739924799E-3</v>
      </c>
      <c r="D285" s="142">
        <f>('АЗК CL-m'!C286-'АЗК S-m'!C285)/'АЗК CL-m'!C286</f>
        <v>-3.5827504338873119E-3</v>
      </c>
      <c r="E285" s="142">
        <f>('АЗК CL-m'!D286-'АЗК S-m'!D285)/'АЗК CL-m'!D286</f>
        <v>-3.1720716711976164E-3</v>
      </c>
      <c r="F285" s="142">
        <f>('АЗК CL-m'!E286-'АЗК S-m'!E285)/'АЗК CL-m'!E286</f>
        <v>-3.7516131936737611E-3</v>
      </c>
      <c r="G285" s="142">
        <f>('АЗК CL-m'!F286-'АЗК S-m'!F285)/'АЗК CL-m'!F286</f>
        <v>-3.2007665190670028E-3</v>
      </c>
      <c r="H285" s="142">
        <f>('АЗК CL-m'!G286-'АЗК S-m'!G285)/'АЗК CL-m'!G286</f>
        <v>-4.0204908353669699E-3</v>
      </c>
      <c r="I285" s="142">
        <f>('АЗК CL-m'!H286-'АЗК S-m'!H285)/'АЗК CL-m'!H286</f>
        <v>-2.8691072621328767E-3</v>
      </c>
      <c r="J285" s="142">
        <f>('АЗК CL-m'!I286-'АЗК S-m'!I285)/'АЗК CL-m'!I286</f>
        <v>-3.3864567991974373E-3</v>
      </c>
      <c r="K285" s="142">
        <f>('АЗК CL-m'!J286-'АЗК S-m'!J285)/'АЗК CL-m'!J286</f>
        <v>-2.6585724589019521E-3</v>
      </c>
      <c r="L285" s="142">
        <f>('АЗК CL-m'!K286-'АЗК S-m'!K285)/'АЗК CL-m'!K286</f>
        <v>-2.4343830981897996E-3</v>
      </c>
      <c r="M285" s="142">
        <f>('АЗК CL-m'!L286-'АЗК S-m'!L285)/'АЗК CL-m'!L286</f>
        <v>-2.3736758412226497E-3</v>
      </c>
      <c r="N285" s="142">
        <f>('АЗК CL-m'!M286-'АЗК S-m'!M285)/'АЗК CL-m'!M286</f>
        <v>-3.0993468106357593E-3</v>
      </c>
      <c r="O285" s="142">
        <f>('АЗК CL-m'!N286-'АЗК S-m'!N285)/'АЗК CL-m'!N286</f>
        <v>-2.5023931337161006E-3</v>
      </c>
      <c r="P285" s="142">
        <f>('АЗК CL-m'!O286-'АЗК S-m'!O285)/'АЗК CL-m'!O286</f>
        <v>-4.1475500191366236E-3</v>
      </c>
      <c r="Q285" s="142">
        <f>('АЗК CL-m'!P286-'АЗК S-m'!P285)/'АЗК CL-m'!P286</f>
        <v>-2.9667510364463851E-3</v>
      </c>
      <c r="R285" s="142">
        <f>('АЗК CL-m'!Q286-'АЗК S-m'!Q285)/'АЗК CL-m'!Q286</f>
        <v>-3.1385647818796551E-3</v>
      </c>
      <c r="S285" s="142">
        <f>('АЗК CL-m'!R286-'АЗК S-m'!R285)/'АЗК CL-m'!R286</f>
        <v>-3.4896160909640246E-3</v>
      </c>
      <c r="T285" s="142">
        <f>('АЗК CL-m'!S286-'АЗК S-m'!S285)/'АЗК CL-m'!S286</f>
        <v>-3.1261940792829284E-3</v>
      </c>
    </row>
    <row r="286" spans="1:20" x14ac:dyDescent="0.25">
      <c r="A286" s="126" t="str">
        <f>'АЗК S-m'!A286</f>
        <v>АЗК 47 ВИТЕБСК ОНП</v>
      </c>
      <c r="B286" t="str">
        <f>'АЗК CL-m'!A287</f>
        <v>АЗК 47 ВитебскОНП</v>
      </c>
      <c r="C286" s="142">
        <f>('АЗК CL-m'!B287-'АЗК S-m'!B286)/'АЗК CL-m'!B287</f>
        <v>-6.2174679056946195E-4</v>
      </c>
      <c r="D286" s="142">
        <f>('АЗК CL-m'!C287-'АЗК S-m'!C286)/'АЗК CL-m'!C287</f>
        <v>-8.3655821161432702E-4</v>
      </c>
      <c r="E286" s="142">
        <f>('АЗК CL-m'!D287-'АЗК S-m'!D286)/'АЗК CL-m'!D287</f>
        <v>-3.5552464861276947E-4</v>
      </c>
      <c r="F286" s="142">
        <f>('АЗК CL-m'!E287-'АЗК S-m'!E286)/'АЗК CL-m'!E287</f>
        <v>-2.1268002933324734E-4</v>
      </c>
      <c r="G286" s="142">
        <f>('АЗК CL-m'!F287-'АЗК S-m'!F286)/'АЗК CL-m'!F287</f>
        <v>-3.00050168388631E-4</v>
      </c>
      <c r="H286" s="142">
        <f>('АЗК CL-m'!G287-'АЗК S-m'!G286)/'АЗК CL-m'!G287</f>
        <v>-4.5375301732131973E-16</v>
      </c>
      <c r="I286" s="142">
        <f>('АЗК CL-m'!H287-'АЗК S-m'!H286)/'АЗК CL-m'!H287</f>
        <v>-2.5849979643141033E-4</v>
      </c>
      <c r="J286" s="142">
        <f>('АЗК CL-m'!I287-'АЗК S-m'!I286)/'АЗК CL-m'!I287</f>
        <v>-7.928252067252085E-5</v>
      </c>
      <c r="K286" s="142">
        <f>('АЗК CL-m'!J287-'АЗК S-m'!J286)/'АЗК CL-m'!J287</f>
        <v>6.2756107485195496E-16</v>
      </c>
      <c r="L286" s="142">
        <f>('АЗК CL-m'!K287-'АЗК S-m'!K286)/'АЗК CL-m'!K287</f>
        <v>-2.804990291937508E-4</v>
      </c>
      <c r="M286" s="142">
        <f>('АЗК CL-m'!L287-'АЗК S-m'!L286)/'АЗК CL-m'!L287</f>
        <v>4.5765596909630645E-16</v>
      </c>
      <c r="N286" s="142">
        <f>('АЗК CL-m'!M287-'АЗК S-m'!M286)/'АЗК CL-m'!M287</f>
        <v>-3.6601844122853859E-4</v>
      </c>
      <c r="O286" s="142">
        <f>('АЗК CL-m'!N287-'АЗК S-m'!N286)/'АЗК CL-m'!N287</f>
        <v>-3.5835800582308244E-4</v>
      </c>
      <c r="P286" s="142">
        <f>('АЗК CL-m'!O287-'АЗК S-m'!O286)/'АЗК CL-m'!O287</f>
        <v>-4.9485202068951818E-4</v>
      </c>
      <c r="Q286" s="142">
        <f>('АЗК CL-m'!P287-'АЗК S-m'!P286)/'АЗК CL-m'!P287</f>
        <v>-4.1653710739754753E-4</v>
      </c>
      <c r="R286" s="142">
        <f>('АЗК CL-m'!Q287-'АЗК S-m'!Q286)/'АЗК CL-m'!Q287</f>
        <v>-9.2296513966792684E-4</v>
      </c>
      <c r="S286" s="142">
        <f>('АЗК CL-m'!R287-'АЗК S-m'!R286)/'АЗК CL-m'!R287</f>
        <v>-7.3264379159612399E-4</v>
      </c>
      <c r="T286" s="142">
        <f>('АЗК CL-m'!S287-'АЗК S-m'!S286)/'АЗК CL-m'!S287</f>
        <v>-3.5495714099796697E-4</v>
      </c>
    </row>
    <row r="287" spans="1:20" x14ac:dyDescent="0.25">
      <c r="A287" s="126" t="str">
        <f>'АЗК S-m'!A287</f>
        <v>АЗК 47 ГОМЕЛЬ ОНП</v>
      </c>
      <c r="B287" t="str">
        <f>'АЗК CL-m'!A288</f>
        <v>АЗК 47 ГомельОНП</v>
      </c>
      <c r="C287" s="142">
        <f>('АЗК CL-m'!B288-'АЗК S-m'!B287)/'АЗК CL-m'!B288</f>
        <v>-8.7406676804207584E-16</v>
      </c>
      <c r="D287" s="142">
        <f>('АЗК CL-m'!C288-'АЗК S-m'!C287)/'АЗК CL-m'!C288</f>
        <v>6.0703320090349871E-16</v>
      </c>
      <c r="E287" s="142">
        <f>('АЗК CL-m'!D288-'АЗК S-m'!D287)/'АЗК CL-m'!D288</f>
        <v>5.5167490828870003E-16</v>
      </c>
      <c r="F287" s="142">
        <f>('АЗК CL-m'!E288-'АЗК S-m'!E287)/'АЗК CL-m'!E288</f>
        <v>-3.1130250681556766E-5</v>
      </c>
      <c r="G287" s="142">
        <f>('АЗК CL-m'!F288-'АЗК S-m'!F287)/'АЗК CL-m'!F288</f>
        <v>-2.2549936317942186E-4</v>
      </c>
      <c r="H287" s="142">
        <f>('АЗК CL-m'!G288-'АЗК S-m'!G287)/'АЗК CL-m'!G288</f>
        <v>-1.6637146062773486E-4</v>
      </c>
      <c r="I287" s="142">
        <f>('АЗК CL-m'!H288-'АЗК S-m'!H287)/'АЗК CL-m'!H288</f>
        <v>-5.534346678726183E-16</v>
      </c>
      <c r="J287" s="142">
        <f>('АЗК CL-m'!I288-'АЗК S-m'!I287)/'АЗК CL-m'!I288</f>
        <v>-7.8324818850412692E-5</v>
      </c>
      <c r="K287" s="142">
        <f>('АЗК CL-m'!J288-'АЗК S-m'!J287)/'АЗК CL-m'!J288</f>
        <v>-8.7862152041840157E-5</v>
      </c>
      <c r="L287" s="142">
        <f>('АЗК CL-m'!K288-'АЗК S-m'!K287)/'АЗК CL-m'!K288</f>
        <v>-7.4980501319855613E-5</v>
      </c>
      <c r="M287" s="142">
        <f>('АЗК CL-m'!L288-'АЗК S-m'!L287)/'АЗК CL-m'!L288</f>
        <v>-1.136289685306566E-4</v>
      </c>
      <c r="N287" s="142">
        <f>('АЗК CL-m'!M288-'АЗК S-m'!M287)/'АЗК CL-m'!M288</f>
        <v>-1.0038260133452626E-4</v>
      </c>
      <c r="O287" s="142">
        <f>('АЗК CL-m'!N288-'АЗК S-m'!N287)/'АЗК CL-m'!N288</f>
        <v>-1.266358312511752E-4</v>
      </c>
      <c r="P287" s="142">
        <f>('АЗК CL-m'!O288-'АЗК S-m'!O287)/'АЗК CL-m'!O288</f>
        <v>-1.4262932871420518E-4</v>
      </c>
      <c r="Q287" s="142">
        <f>('АЗК CL-m'!P288-'АЗК S-m'!P287)/'АЗК CL-m'!P288</f>
        <v>-1.2480414277731217E-4</v>
      </c>
      <c r="R287" s="142">
        <f>('АЗК CL-m'!Q288-'АЗК S-m'!Q287)/'АЗК CL-m'!Q288</f>
        <v>-7.9336967311489142E-5</v>
      </c>
      <c r="S287" s="142">
        <f>('АЗК CL-m'!R288-'АЗК S-m'!R287)/'АЗК CL-m'!R288</f>
        <v>-1.2454601642611867E-4</v>
      </c>
      <c r="T287" s="142">
        <f>('АЗК CL-m'!S288-'АЗК S-m'!S287)/'АЗК CL-m'!S288</f>
        <v>-8.6066769162222479E-5</v>
      </c>
    </row>
    <row r="288" spans="1:20" x14ac:dyDescent="0.25">
      <c r="A288" s="126" t="str">
        <f>'АЗК S-m'!A288</f>
        <v>АЗК 47 ГРОДНО ОНП</v>
      </c>
      <c r="B288" t="str">
        <f>'АЗК CL-m'!A289</f>
        <v>АЗК 47 ГродноОНП</v>
      </c>
      <c r="C288" s="142">
        <f>('АЗК CL-m'!B289-'АЗК S-m'!B288)/'АЗК CL-m'!B289</f>
        <v>-5.8629797409139834E-16</v>
      </c>
      <c r="D288" s="142">
        <f>('АЗК CL-m'!C289-'АЗК S-m'!C288)/'АЗК CL-m'!C289</f>
        <v>4.3127765871553655E-16</v>
      </c>
      <c r="E288" s="142">
        <f>('АЗК CL-m'!D289-'АЗК S-m'!D288)/'АЗК CL-m'!D289</f>
        <v>1.4052654328611793E-5</v>
      </c>
      <c r="F288" s="142">
        <f>('АЗК CL-m'!E289-'АЗК S-m'!E288)/'АЗК CL-m'!E289</f>
        <v>1.9436261946917001E-16</v>
      </c>
      <c r="G288" s="142">
        <f>('АЗК CL-m'!F289-'АЗК S-m'!F288)/'АЗК CL-m'!F289</f>
        <v>1.7557705793861716E-16</v>
      </c>
      <c r="H288" s="142">
        <f>('АЗК CL-m'!G289-'АЗК S-m'!G288)/'АЗК CL-m'!G289</f>
        <v>-3.5810826774216721E-16</v>
      </c>
      <c r="I288" s="142">
        <f>('АЗК CL-m'!H289-'АЗК S-m'!H288)/'АЗК CL-m'!H289</f>
        <v>3.4159857428635548E-16</v>
      </c>
      <c r="J288" s="142">
        <f>('АЗК CL-m'!I289-'АЗК S-m'!I288)/'АЗК CL-m'!I289</f>
        <v>0</v>
      </c>
      <c r="K288" s="142">
        <f>('АЗК CL-m'!J289-'АЗК S-m'!J288)/'АЗК CL-m'!J289</f>
        <v>0</v>
      </c>
      <c r="L288" s="142">
        <f>('АЗК CL-m'!K289-'АЗК S-m'!K288)/'АЗК CL-m'!K289</f>
        <v>-1.1397122199650246E-15</v>
      </c>
      <c r="M288" s="142">
        <f>('АЗК CL-m'!L289-'АЗК S-m'!L288)/'АЗК CL-m'!L289</f>
        <v>6.4435517272259049E-6</v>
      </c>
      <c r="N288" s="142">
        <f>('АЗК CL-m'!M289-'АЗК S-m'!M288)/'АЗК CL-m'!M289</f>
        <v>1.6883762476920916E-16</v>
      </c>
      <c r="O288" s="142">
        <f>('АЗК CL-m'!N289-'АЗК S-m'!N288)/'АЗК CL-m'!N289</f>
        <v>-9.145885311782178E-16</v>
      </c>
      <c r="P288" s="142">
        <f>('АЗК CL-m'!O289-'АЗК S-m'!O288)/'АЗК CL-m'!O289</f>
        <v>7.2353341522729077E-16</v>
      </c>
      <c r="Q288" s="142">
        <f>('АЗК CL-m'!P289-'АЗК S-m'!P288)/'АЗК CL-m'!P289</f>
        <v>-3.5702766550228256E-16</v>
      </c>
      <c r="R288" s="142">
        <f>('АЗК CL-m'!Q289-'АЗК S-m'!Q288)/'АЗК CL-m'!Q289</f>
        <v>-8.456804787093629E-16</v>
      </c>
      <c r="S288" s="142">
        <f>('АЗК CL-m'!R289-'АЗК S-m'!R288)/'АЗК CL-m'!R289</f>
        <v>1.9508994059109162E-16</v>
      </c>
      <c r="T288" s="142">
        <f>('АЗК CL-m'!S289-'АЗК S-m'!S288)/'АЗК CL-m'!S289</f>
        <v>1.2023114678845981E-6</v>
      </c>
    </row>
    <row r="289" spans="1:20" x14ac:dyDescent="0.25">
      <c r="A289" s="126" t="str">
        <f>'АЗК S-m'!A289</f>
        <v>АЗК 47 МАЗ</v>
      </c>
      <c r="B289" t="str">
        <f>'АЗК CL-m'!A290</f>
        <v>АЗК 47 МАЗ</v>
      </c>
      <c r="C289" s="142">
        <f>('АЗК CL-m'!B290-'АЗК S-m'!B289)/'АЗК CL-m'!B290</f>
        <v>7.3120653663464317E-5</v>
      </c>
      <c r="D289" s="142">
        <f>('АЗК CL-m'!C290-'АЗК S-m'!C289)/'АЗК CL-m'!C290</f>
        <v>3.0719885662153465E-6</v>
      </c>
      <c r="E289" s="142">
        <f>('АЗК CL-m'!D290-'АЗК S-m'!D289)/'АЗК CL-m'!D290</f>
        <v>-3.5713239118273212E-5</v>
      </c>
      <c r="F289" s="142">
        <f>('АЗК CL-m'!E290-'АЗК S-m'!E289)/'АЗК CL-m'!E290</f>
        <v>2.7863174921163652E-6</v>
      </c>
      <c r="G289" s="142">
        <f>('АЗК CL-m'!F290-'АЗК S-m'!F289)/'АЗК CL-m'!F290</f>
        <v>4.5084504825505383E-4</v>
      </c>
      <c r="H289" s="142">
        <f>('АЗК CL-m'!G290-'АЗК S-m'!G289)/'АЗК CL-m'!G290</f>
        <v>2.3962422966464938E-5</v>
      </c>
      <c r="I289" s="142">
        <f>('АЗК CL-m'!H290-'АЗК S-m'!H289)/'АЗК CL-m'!H290</f>
        <v>1.7869441925664633E-5</v>
      </c>
      <c r="J289" s="142">
        <f>('АЗК CL-m'!I290-'АЗК S-m'!I289)/'АЗК CL-m'!I290</f>
        <v>2.197023340973323E-5</v>
      </c>
      <c r="K289" s="142">
        <f>('АЗК CL-m'!J290-'АЗК S-m'!J289)/'АЗК CL-m'!J290</f>
        <v>8.4181374163131812E-6</v>
      </c>
      <c r="L289" s="142">
        <f>('АЗК CL-m'!K290-'АЗК S-m'!K289)/'АЗК CL-m'!K290</f>
        <v>8.2039777753866808E-5</v>
      </c>
      <c r="M289" s="142">
        <f>('АЗК CL-m'!L290-'АЗК S-m'!L289)/'АЗК CL-m'!L290</f>
        <v>9.9258903516510257E-6</v>
      </c>
      <c r="N289" s="142">
        <f>('АЗК CL-m'!M290-'АЗК S-m'!M289)/'АЗК CL-m'!M290</f>
        <v>8.1927858647315393E-6</v>
      </c>
      <c r="O289" s="142">
        <f>('АЗК CL-m'!N290-'АЗК S-m'!N289)/'АЗК CL-m'!N290</f>
        <v>3.0891858608740664E-6</v>
      </c>
      <c r="P289" s="142">
        <f>('АЗК CL-m'!O290-'АЗК S-m'!O289)/'АЗК CL-m'!O290</f>
        <v>9.6773578265621426E-5</v>
      </c>
      <c r="Q289" s="142">
        <f>('АЗК CL-m'!P290-'АЗК S-m'!P289)/'АЗК CL-m'!P290</f>
        <v>1.0700705100032485E-5</v>
      </c>
      <c r="R289" s="142">
        <f>('АЗК CL-m'!Q290-'АЗК S-m'!Q289)/'АЗК CL-m'!Q290</f>
        <v>3.5262527406904548E-6</v>
      </c>
      <c r="S289" s="142">
        <f>('АЗК CL-m'!R290-'АЗК S-m'!R289)/'АЗК CL-m'!R290</f>
        <v>9.0474536334238036E-5</v>
      </c>
      <c r="T289" s="142">
        <f>('АЗК CL-m'!S290-'АЗК S-m'!S289)/'АЗК CL-m'!S290</f>
        <v>4.8183487870762678E-5</v>
      </c>
    </row>
    <row r="290" spans="1:20" x14ac:dyDescent="0.25">
      <c r="A290" s="126" t="str">
        <f>'АЗК S-m'!A290</f>
        <v>АЗК 47 МИНСК ОНП</v>
      </c>
      <c r="B290" t="str">
        <f>'АЗК CL-m'!A291</f>
        <v>АЗК 47 МинскОНП</v>
      </c>
      <c r="C290" s="142">
        <f>('АЗК CL-m'!B291-'АЗК S-m'!B290)/'АЗК CL-m'!B291</f>
        <v>-1.9990809558507815E-4</v>
      </c>
      <c r="D290" s="142">
        <f>('АЗК CL-m'!C291-'АЗК S-m'!C290)/'АЗК CL-m'!C291</f>
        <v>-8.4302337181135531E-5</v>
      </c>
      <c r="E290" s="142">
        <f>('АЗК CL-m'!D291-'АЗК S-m'!D290)/'АЗК CL-m'!D291</f>
        <v>-1.2966416255737968E-4</v>
      </c>
      <c r="F290" s="142">
        <f>('АЗК CL-m'!E291-'АЗК S-m'!E290)/'АЗК CL-m'!E291</f>
        <v>-2.8871251058780099E-4</v>
      </c>
      <c r="G290" s="142">
        <f>('АЗК CL-m'!F291-'АЗК S-m'!F290)/'АЗК CL-m'!F291</f>
        <v>-1.2806163145206772E-4</v>
      </c>
      <c r="H290" s="142">
        <f>('АЗК CL-m'!G291-'АЗК S-m'!G290)/'АЗК CL-m'!G291</f>
        <v>-2.2517373520835002E-4</v>
      </c>
      <c r="I290" s="142">
        <f>('АЗК CL-m'!H291-'АЗК S-m'!H290)/'АЗК CL-m'!H291</f>
        <v>-2.5652746586043139E-4</v>
      </c>
      <c r="J290" s="142">
        <f>('АЗК CL-m'!I291-'АЗК S-m'!I290)/'АЗК CL-m'!I291</f>
        <v>-2.1983080668882917E-4</v>
      </c>
      <c r="K290" s="142">
        <f>('АЗК CL-m'!J291-'АЗК S-m'!J290)/'АЗК CL-m'!J291</f>
        <v>-2.0976375812731363E-4</v>
      </c>
      <c r="L290" s="142">
        <f>('АЗК CL-m'!K291-'АЗК S-m'!K290)/'АЗК CL-m'!K291</f>
        <v>-2.5603814377948478E-4</v>
      </c>
      <c r="M290" s="142">
        <f>('АЗК CL-m'!L291-'АЗК S-m'!L290)/'АЗК CL-m'!L291</f>
        <v>-4.084107655526084E-5</v>
      </c>
      <c r="N290" s="142">
        <f>('АЗК CL-m'!M291-'АЗК S-m'!M290)/'АЗК CL-m'!M291</f>
        <v>-1.9998891864680284E-4</v>
      </c>
      <c r="O290" s="142">
        <f>('АЗК CL-m'!N291-'АЗК S-m'!N290)/'АЗК CL-m'!N291</f>
        <v>-2.411661327890473E-4</v>
      </c>
      <c r="P290" s="142">
        <f>('АЗК CL-m'!O291-'АЗК S-m'!O290)/'АЗК CL-m'!O291</f>
        <v>-2.4414896142016784E-4</v>
      </c>
      <c r="Q290" s="142">
        <f>('АЗК CL-m'!P291-'АЗК S-m'!P290)/'АЗК CL-m'!P291</f>
        <v>-1.0430984530109344E-4</v>
      </c>
      <c r="R290" s="142">
        <f>('АЗК CL-m'!Q291-'АЗК S-m'!Q290)/'АЗК CL-m'!Q291</f>
        <v>-1.9140055184628334E-4</v>
      </c>
      <c r="S290" s="142">
        <f>('АЗК CL-m'!R291-'АЗК S-m'!R290)/'АЗК CL-m'!R291</f>
        <v>-1.3800470282075919E-4</v>
      </c>
      <c r="T290" s="142">
        <f>('АЗК CL-m'!S291-'АЗК S-m'!S290)/'АЗК CL-m'!S291</f>
        <v>-1.8607689439986363E-4</v>
      </c>
    </row>
    <row r="291" spans="1:20" x14ac:dyDescent="0.25">
      <c r="A291" s="126" t="str">
        <f>'АЗК S-m'!A291</f>
        <v>АЗК 47 МОГИЛЕВ ОНП</v>
      </c>
      <c r="B291" t="str">
        <f>'АЗК CL-m'!A292</f>
        <v>АЗК 47 МогилевОНП</v>
      </c>
      <c r="C291" s="142">
        <f>('АЗК CL-m'!B292-'АЗК S-m'!B291)/'АЗК CL-m'!B292</f>
        <v>-1.2231296458834803E-5</v>
      </c>
      <c r="D291" s="142">
        <f>('АЗК CL-m'!C292-'АЗК S-m'!C291)/'АЗК CL-m'!C292</f>
        <v>-6.8149678174048766E-5</v>
      </c>
      <c r="E291" s="142">
        <f>('АЗК CL-m'!D292-'АЗК S-m'!D291)/'АЗК CL-m'!D292</f>
        <v>-2.5555621375537678E-4</v>
      </c>
      <c r="F291" s="142">
        <f>('АЗК CL-m'!E292-'АЗК S-m'!E291)/'АЗК CL-m'!E292</f>
        <v>-1.9780176959684977E-5</v>
      </c>
      <c r="G291" s="142">
        <f>('АЗК CL-m'!F292-'АЗК S-m'!F291)/'АЗК CL-m'!F292</f>
        <v>8.9105547658317603E-7</v>
      </c>
      <c r="H291" s="142">
        <f>('АЗК CL-m'!G292-'АЗК S-m'!G291)/'АЗК CL-m'!G292</f>
        <v>-7.377890875576153E-5</v>
      </c>
      <c r="I291" s="142">
        <f>('АЗК CL-m'!H292-'АЗК S-m'!H291)/'АЗК CL-m'!H292</f>
        <v>-4.7196485659508323E-5</v>
      </c>
      <c r="J291" s="142">
        <f>('АЗК CL-m'!I292-'АЗК S-m'!I291)/'АЗК CL-m'!I292</f>
        <v>-5.0017057901152188E-5</v>
      </c>
      <c r="K291" s="142">
        <f>('АЗК CL-m'!J292-'АЗК S-m'!J291)/'АЗК CL-m'!J292</f>
        <v>-8.4305860597976739E-5</v>
      </c>
      <c r="L291" s="142">
        <f>('АЗК CL-m'!K292-'АЗК S-m'!K291)/'АЗК CL-m'!K292</f>
        <v>-9.2068608412355571E-5</v>
      </c>
      <c r="M291" s="142">
        <f>('АЗК CL-m'!L292-'АЗК S-m'!L291)/'АЗК CL-m'!L292</f>
        <v>-1.9525401801223982E-4</v>
      </c>
      <c r="N291" s="142">
        <f>('АЗК CL-m'!M292-'АЗК S-m'!M291)/'АЗК CL-m'!M292</f>
        <v>5.1635096593683033E-16</v>
      </c>
      <c r="O291" s="142">
        <f>('АЗК CL-m'!N292-'АЗК S-m'!N291)/'АЗК CL-m'!N292</f>
        <v>-1.2347551876891122E-4</v>
      </c>
      <c r="P291" s="142">
        <f>('АЗК CL-m'!O292-'АЗК S-m'!O291)/'АЗК CL-m'!O292</f>
        <v>-6.65456292040615E-5</v>
      </c>
      <c r="Q291" s="142">
        <f>('АЗК CL-m'!P292-'АЗК S-m'!P291)/'АЗК CL-m'!P292</f>
        <v>-2.1801947057384389E-5</v>
      </c>
      <c r="R291" s="142">
        <f>('АЗК CL-m'!Q292-'АЗК S-m'!Q291)/'АЗК CL-m'!Q292</f>
        <v>-7.5548797255882709E-4</v>
      </c>
      <c r="S291" s="142">
        <f>('АЗК CL-m'!R292-'АЗК S-m'!R291)/'АЗК CL-m'!R292</f>
        <v>-8.891897772150195E-5</v>
      </c>
      <c r="T291" s="142">
        <f>('АЗК CL-m'!S292-'АЗК S-m'!S291)/'АЗК CL-m'!S292</f>
        <v>-1.1225605777605632E-4</v>
      </c>
    </row>
    <row r="292" spans="1:20" x14ac:dyDescent="0.25">
      <c r="A292" s="126" t="str">
        <f>'АЗК S-m'!A292</f>
        <v>АЗК 48 БРЕСТ ОНП</v>
      </c>
      <c r="B292" t="str">
        <f>'АЗК CL-m'!A293</f>
        <v>АЗК 48 БрестОНП</v>
      </c>
      <c r="C292" s="142">
        <f>('АЗК CL-m'!B293-'АЗК S-m'!B292)/'АЗК CL-m'!B293</f>
        <v>-7.937481186891005E-16</v>
      </c>
      <c r="D292" s="142">
        <f>('АЗК CL-m'!C293-'АЗК S-m'!C292)/'АЗК CL-m'!C293</f>
        <v>-1.145993823131381E-4</v>
      </c>
      <c r="E292" s="142">
        <f>('АЗК CL-m'!D293-'АЗК S-m'!D292)/'АЗК CL-m'!D293</f>
        <v>-1.4485077974646574E-15</v>
      </c>
      <c r="F292" s="142">
        <f>('АЗК CL-m'!E293-'АЗК S-m'!E292)/'АЗК CL-m'!E293</f>
        <v>4.0863905765259251E-16</v>
      </c>
      <c r="G292" s="142">
        <f>('АЗК CL-m'!F293-'АЗК S-m'!F292)/'АЗК CL-m'!F293</f>
        <v>-1.158722081832926E-4</v>
      </c>
      <c r="H292" s="142">
        <f>('АЗК CL-m'!G293-'АЗК S-m'!G292)/'АЗК CL-m'!G293</f>
        <v>-3.1439129945423462E-5</v>
      </c>
      <c r="I292" s="142">
        <f>('АЗК CL-m'!H293-'АЗК S-m'!H292)/'АЗК CL-m'!H293</f>
        <v>-6.1892034544847868E-5</v>
      </c>
      <c r="J292" s="142">
        <f>('АЗК CL-m'!I293-'АЗК S-m'!I292)/'АЗК CL-m'!I293</f>
        <v>-3.0633894933426278E-5</v>
      </c>
      <c r="K292" s="142">
        <f>('АЗК CL-m'!J293-'АЗК S-m'!J292)/'АЗК CL-m'!J293</f>
        <v>9.3851989599387553E-16</v>
      </c>
      <c r="L292" s="142">
        <f>('АЗК CL-m'!K293-'АЗК S-m'!K292)/'АЗК CL-m'!K293</f>
        <v>-1.9302040779016784E-4</v>
      </c>
      <c r="M292" s="142">
        <f>('АЗК CL-m'!L293-'АЗК S-m'!L292)/'АЗК CL-m'!L293</f>
        <v>-4.274201908933917E-16</v>
      </c>
      <c r="N292" s="142">
        <f>('АЗК CL-m'!M293-'АЗК S-m'!M292)/'АЗК CL-m'!M293</f>
        <v>-5.8155491560504897E-16</v>
      </c>
      <c r="O292" s="142">
        <f>('АЗК CL-m'!N293-'АЗК S-m'!N292)/'АЗК CL-m'!N293</f>
        <v>0</v>
      </c>
      <c r="P292" s="142">
        <f>('АЗК CL-m'!O293-'АЗК S-m'!O292)/'АЗК CL-m'!O293</f>
        <v>0</v>
      </c>
      <c r="Q292" s="142">
        <f>('АЗК CL-m'!P293-'АЗК S-m'!P292)/'АЗК CL-m'!P293</f>
        <v>0</v>
      </c>
      <c r="R292" s="142">
        <f>('АЗК CL-m'!Q293-'АЗК S-m'!Q292)/'АЗК CL-m'!Q293</f>
        <v>0</v>
      </c>
      <c r="S292" s="142">
        <f>('АЗК CL-m'!R293-'АЗК S-m'!R292)/'АЗК CL-m'!R293</f>
        <v>-6.4421140116830978E-5</v>
      </c>
      <c r="T292" s="142">
        <f>('АЗК CL-m'!S293-'АЗК S-m'!S292)/'АЗК CL-m'!S293</f>
        <v>-3.6664129650047208E-5</v>
      </c>
    </row>
    <row r="293" spans="1:20" x14ac:dyDescent="0.25">
      <c r="A293" s="126" t="str">
        <f>'АЗК S-m'!A293</f>
        <v>АЗК 48 ВИТЕБСК ОНП</v>
      </c>
      <c r="B293" t="str">
        <f>'АЗК CL-m'!A294</f>
        <v>АЗК 48 ВитебскОНП</v>
      </c>
      <c r="C293" s="142">
        <f>('АЗК CL-m'!B294-'АЗК S-m'!B293)/'АЗК CL-m'!B294</f>
        <v>1.9495277820871311E-15</v>
      </c>
      <c r="D293" s="142">
        <f>('АЗК CL-m'!C294-'АЗК S-m'!C293)/'АЗК CL-m'!C294</f>
        <v>1.0467852283713345E-4</v>
      </c>
      <c r="E293" s="142">
        <f>('АЗК CL-m'!D294-'АЗК S-m'!D293)/'АЗК CL-m'!D294</f>
        <v>0</v>
      </c>
      <c r="F293" s="142">
        <f>('АЗК CL-m'!E294-'АЗК S-m'!E293)/'АЗК CL-m'!E294</f>
        <v>3.4391508665769841E-5</v>
      </c>
      <c r="G293" s="142">
        <f>('АЗК CL-m'!F294-'АЗК S-m'!F293)/'АЗК CL-m'!F294</f>
        <v>-1.573201280324001E-4</v>
      </c>
      <c r="H293" s="142">
        <f>('АЗК CL-m'!G294-'АЗК S-m'!G293)/'АЗК CL-m'!G294</f>
        <v>-2.2218915048969058E-4</v>
      </c>
      <c r="I293" s="142">
        <f>('АЗК CL-m'!H294-'АЗК S-m'!H293)/'АЗК CL-m'!H294</f>
        <v>-1.0477504075850268E-4</v>
      </c>
      <c r="J293" s="142">
        <f>('АЗК CL-m'!I294-'АЗК S-m'!I293)/'АЗК CL-m'!I294</f>
        <v>-1.1603975800604707E-4</v>
      </c>
      <c r="K293" s="142">
        <f>('АЗК CL-m'!J294-'АЗК S-m'!J293)/'АЗК CL-m'!J294</f>
        <v>-8.1030137215128218E-5</v>
      </c>
      <c r="L293" s="142">
        <f>('АЗК CL-m'!K294-'АЗК S-m'!K293)/'АЗК CL-m'!K294</f>
        <v>-1.9441617309235571E-4</v>
      </c>
      <c r="M293" s="142">
        <f>('АЗК CL-m'!L294-'АЗК S-m'!L293)/'АЗК CL-m'!L294</f>
        <v>-2.3190477210803181E-4</v>
      </c>
      <c r="N293" s="142">
        <f>('АЗК CL-m'!M294-'АЗК S-m'!M293)/'АЗК CL-m'!M294</f>
        <v>-1.6358151156888178E-4</v>
      </c>
      <c r="O293" s="142">
        <f>('АЗК CL-m'!N294-'АЗК S-m'!N293)/'АЗК CL-m'!N294</f>
        <v>-2.633033906426865E-5</v>
      </c>
      <c r="P293" s="142">
        <f>('АЗК CL-m'!O294-'АЗК S-m'!O293)/'АЗК CL-m'!O294</f>
        <v>-1.7836397579767659E-4</v>
      </c>
      <c r="Q293" s="142">
        <f>('АЗК CL-m'!P294-'АЗК S-m'!P293)/'АЗК CL-m'!P294</f>
        <v>-2.7561776966849829E-4</v>
      </c>
      <c r="R293" s="142">
        <f>('АЗК CL-m'!Q294-'АЗК S-m'!Q293)/'АЗК CL-m'!Q294</f>
        <v>-7.2789837374880045E-5</v>
      </c>
      <c r="S293" s="142">
        <f>('АЗК CL-m'!R294-'АЗК S-m'!R293)/'АЗК CL-m'!R294</f>
        <v>-3.0771578941751217E-4</v>
      </c>
      <c r="T293" s="142">
        <f>('АЗК CL-m'!S294-'АЗК S-m'!S293)/'АЗК CL-m'!S294</f>
        <v>-1.1942086999804421E-4</v>
      </c>
    </row>
    <row r="294" spans="1:20" x14ac:dyDescent="0.25">
      <c r="A294" s="126" t="str">
        <f>'АЗК S-m'!A294</f>
        <v>АЗК 48 ГОМЕЛЬ ОНП</v>
      </c>
      <c r="B294" t="str">
        <f>'АЗК CL-m'!A295</f>
        <v>АЗК 48 ГомельОНП</v>
      </c>
      <c r="C294" s="142">
        <f>('АЗК CL-m'!B295-'АЗК S-m'!B294)/'АЗК CL-m'!B295</f>
        <v>-8.2316391148931945E-5</v>
      </c>
      <c r="D294" s="142">
        <f>('АЗК CL-m'!C295-'АЗК S-m'!C294)/'АЗК CL-m'!C295</f>
        <v>5.1243148265271268E-16</v>
      </c>
      <c r="E294" s="142">
        <f>('АЗК CL-m'!D295-'АЗК S-m'!D294)/'АЗК CL-m'!D295</f>
        <v>-1.208500605053008E-4</v>
      </c>
      <c r="F294" s="142">
        <f>('АЗК CL-m'!E295-'АЗК S-m'!E294)/'АЗК CL-m'!E295</f>
        <v>0</v>
      </c>
      <c r="G294" s="142">
        <f>('АЗК CL-m'!F295-'АЗК S-m'!F294)/'АЗК CL-m'!F295</f>
        <v>2.8951047815871198E-16</v>
      </c>
      <c r="H294" s="142">
        <f>('АЗК CL-m'!G295-'АЗК S-m'!G294)/'АЗК CL-m'!G295</f>
        <v>5.694261133272506E-16</v>
      </c>
      <c r="I294" s="142">
        <f>('АЗК CL-m'!H295-'АЗК S-m'!H294)/'АЗК CL-m'!H295</f>
        <v>8.0943100684021521E-16</v>
      </c>
      <c r="J294" s="142">
        <f>('АЗК CL-m'!I295-'АЗК S-m'!I294)/'АЗК CL-m'!I295</f>
        <v>1.9255817568414995E-16</v>
      </c>
      <c r="K294" s="142">
        <f>('АЗК CL-m'!J295-'АЗК S-m'!J294)/'АЗК CL-m'!J295</f>
        <v>0</v>
      </c>
      <c r="L294" s="142">
        <f>('АЗК CL-m'!K295-'АЗК S-m'!K294)/'АЗК CL-m'!K295</f>
        <v>-1.0107527550697824E-15</v>
      </c>
      <c r="M294" s="142">
        <f>('АЗК CL-m'!L295-'АЗК S-m'!L294)/'АЗК CL-m'!L295</f>
        <v>0</v>
      </c>
      <c r="N294" s="142">
        <f>('АЗК CL-m'!M295-'АЗК S-m'!M294)/'АЗК CL-m'!M295</f>
        <v>4.0614505140734029E-16</v>
      </c>
      <c r="O294" s="142">
        <f>('АЗК CL-m'!N295-'АЗК S-m'!N294)/'АЗК CL-m'!N295</f>
        <v>-3.4061214583869264E-16</v>
      </c>
      <c r="P294" s="142">
        <f>('АЗК CL-m'!O295-'АЗК S-m'!O294)/'АЗК CL-m'!O295</f>
        <v>3.1680598896488664E-16</v>
      </c>
      <c r="Q294" s="142">
        <f>('АЗК CL-m'!P295-'АЗК S-m'!P294)/'АЗК CL-m'!P295</f>
        <v>1.7788477582658514E-16</v>
      </c>
      <c r="R294" s="142">
        <f>('АЗК CL-m'!Q295-'АЗК S-m'!Q294)/'АЗК CL-m'!Q295</f>
        <v>-3.4586466797539663E-16</v>
      </c>
      <c r="S294" s="142">
        <f>('АЗК CL-m'!R295-'АЗК S-m'!R294)/'АЗК CL-m'!R295</f>
        <v>-8.8345203450888007E-16</v>
      </c>
      <c r="T294" s="142">
        <f>('АЗК CL-m'!S295-'АЗК S-m'!S294)/'АЗК CL-m'!S295</f>
        <v>-9.7513882098417774E-6</v>
      </c>
    </row>
    <row r="295" spans="1:20" x14ac:dyDescent="0.25">
      <c r="A295" s="126" t="str">
        <f>'АЗК S-m'!A295</f>
        <v>АЗК 48 ГРОДНО ОНП</v>
      </c>
      <c r="B295" t="str">
        <f>'АЗК CL-m'!A296</f>
        <v>АЗК 48 ГродноОНП</v>
      </c>
      <c r="C295" s="142">
        <f>('АЗК CL-m'!B296-'АЗК S-m'!B295)/'АЗК CL-m'!B296</f>
        <v>-4.2884344245038041E-16</v>
      </c>
      <c r="D295" s="142">
        <f>('АЗК CL-m'!C296-'АЗК S-m'!C295)/'АЗК CL-m'!C296</f>
        <v>3.275065890124376E-16</v>
      </c>
      <c r="E295" s="142">
        <f>('АЗК CL-m'!D296-'АЗК S-m'!D295)/'АЗК CL-m'!D296</f>
        <v>-7.0960164736439445E-16</v>
      </c>
      <c r="F295" s="142">
        <f>('АЗК CL-m'!E296-'АЗК S-m'!E295)/'АЗК CL-m'!E296</f>
        <v>0</v>
      </c>
      <c r="G295" s="142">
        <f>('АЗК CL-m'!F296-'АЗК S-m'!F295)/'АЗК CL-m'!F296</f>
        <v>0</v>
      </c>
      <c r="H295" s="142">
        <f>('АЗК CL-m'!G296-'АЗК S-m'!G295)/'АЗК CL-m'!G296</f>
        <v>2.1062080249816789E-4</v>
      </c>
      <c r="I295" s="142">
        <f>('АЗК CL-m'!H296-'АЗК S-m'!H295)/'АЗК CL-m'!H296</f>
        <v>3.658064170516635E-16</v>
      </c>
      <c r="J295" s="142">
        <f>('АЗК CL-m'!I296-'АЗК S-m'!I295)/'АЗК CL-m'!I296</f>
        <v>2.2763376925446553E-16</v>
      </c>
      <c r="K295" s="142">
        <f>('АЗК CL-m'!J296-'АЗК S-m'!J295)/'АЗК CL-m'!J296</f>
        <v>6.3764926827104032E-5</v>
      </c>
      <c r="L295" s="142">
        <f>('АЗК CL-m'!K296-'АЗК S-m'!K295)/'АЗК CL-m'!K296</f>
        <v>5.9293740806189902E-16</v>
      </c>
      <c r="M295" s="142">
        <f>('АЗК CL-m'!L296-'АЗК S-m'!L295)/'АЗК CL-m'!L296</f>
        <v>-2.4728323602496688E-16</v>
      </c>
      <c r="N295" s="142">
        <f>('АЗК CL-m'!M296-'АЗК S-m'!M295)/'АЗК CL-m'!M296</f>
        <v>0</v>
      </c>
      <c r="O295" s="142">
        <f>('АЗК CL-m'!N296-'АЗК S-m'!N295)/'АЗК CL-m'!N296</f>
        <v>-1.4536964687034493E-15</v>
      </c>
      <c r="P295" s="142">
        <f>('АЗК CL-m'!O296-'АЗК S-m'!O295)/'АЗК CL-m'!O296</f>
        <v>-4.3090945126413277E-16</v>
      </c>
      <c r="Q295" s="142">
        <f>('АЗК CL-m'!P296-'АЗК S-m'!P295)/'АЗК CL-m'!P296</f>
        <v>6.6669156978061937E-16</v>
      </c>
      <c r="R295" s="142">
        <f>('АЗК CL-m'!Q296-'АЗК S-m'!Q295)/'АЗК CL-m'!Q296</f>
        <v>2.8467541059496467E-16</v>
      </c>
      <c r="S295" s="142">
        <f>('АЗК CL-m'!R296-'АЗК S-m'!R295)/'АЗК CL-m'!R296</f>
        <v>-2.6725495229400337E-16</v>
      </c>
      <c r="T295" s="142">
        <f>('АЗК CL-m'!S296-'АЗК S-m'!S295)/'АЗК CL-m'!S296</f>
        <v>1.7283010761215385E-5</v>
      </c>
    </row>
    <row r="296" spans="1:20" x14ac:dyDescent="0.25">
      <c r="A296" s="126" t="str">
        <f>'АЗК S-m'!A296</f>
        <v>АЗК 48 МАЗ</v>
      </c>
      <c r="B296" t="str">
        <f>'АЗК CL-m'!A297</f>
        <v>АЗК 48 МАЗ</v>
      </c>
      <c r="C296" s="142">
        <f>('АЗК CL-m'!B297-'АЗК S-m'!B296)/'АЗК CL-m'!B297</f>
        <v>5.0679585308395652E-6</v>
      </c>
      <c r="D296" s="142">
        <f>('АЗК CL-m'!C297-'АЗК S-m'!C296)/'АЗК CL-m'!C297</f>
        <v>2.994019101310578E-6</v>
      </c>
      <c r="E296" s="142">
        <f>('АЗК CL-m'!D297-'АЗК S-m'!D296)/'АЗК CL-m'!D297</f>
        <v>9.2831686990765357E-6</v>
      </c>
      <c r="F296" s="142">
        <f>('АЗК CL-m'!E297-'АЗК S-m'!E296)/'АЗК CL-m'!E297</f>
        <v>2.2524221987685266E-6</v>
      </c>
      <c r="G296" s="142">
        <f>('АЗК CL-m'!F297-'АЗК S-m'!F296)/'АЗК CL-m'!F297</f>
        <v>3.1017087307008992E-5</v>
      </c>
      <c r="H296" s="142">
        <f>('АЗК CL-m'!G297-'АЗК S-m'!G296)/'АЗК CL-m'!G297</f>
        <v>5.415182075804969E-5</v>
      </c>
      <c r="I296" s="142">
        <f>('АЗК CL-m'!H297-'АЗК S-m'!H296)/'АЗК CL-m'!H297</f>
        <v>4.825106641718397E-5</v>
      </c>
      <c r="J296" s="142">
        <f>('АЗК CL-m'!I297-'АЗК S-m'!I296)/'АЗК CL-m'!I297</f>
        <v>9.016811974588545E-6</v>
      </c>
      <c r="K296" s="142">
        <f>('АЗК CL-m'!J297-'АЗК S-m'!J296)/'АЗК CL-m'!J297</f>
        <v>1.4217059736033009E-5</v>
      </c>
      <c r="L296" s="142">
        <f>('АЗК CL-m'!K297-'АЗК S-m'!K296)/'АЗК CL-m'!K297</f>
        <v>1.0599417730878849E-5</v>
      </c>
      <c r="M296" s="142">
        <f>('АЗК CL-m'!L297-'АЗК S-m'!L296)/'АЗК CL-m'!L297</f>
        <v>2.5949472379544885E-6</v>
      </c>
      <c r="N296" s="142">
        <f>('АЗК CL-m'!M297-'АЗК S-m'!M296)/'АЗК CL-m'!M297</f>
        <v>3.2466919861044564E-5</v>
      </c>
      <c r="O296" s="142">
        <f>('АЗК CL-m'!N297-'АЗК S-m'!N296)/'АЗК CL-m'!N297</f>
        <v>2.7377874490192014E-6</v>
      </c>
      <c r="P296" s="142">
        <f>('АЗК CL-m'!O297-'АЗК S-m'!O296)/'АЗК CL-m'!O297</f>
        <v>2.8063544170811793E-6</v>
      </c>
      <c r="Q296" s="142">
        <f>('АЗК CL-m'!P297-'АЗК S-m'!P296)/'АЗК CL-m'!P297</f>
        <v>1.4332588851517309E-5</v>
      </c>
      <c r="R296" s="142">
        <f>('АЗК CL-m'!Q297-'АЗК S-m'!Q296)/'АЗК CL-m'!Q297</f>
        <v>1.0056820337351667E-15</v>
      </c>
      <c r="S296" s="142">
        <f>('АЗК CL-m'!R297-'АЗК S-m'!R296)/'АЗК CL-m'!R297</f>
        <v>5.7697674534185906E-5</v>
      </c>
      <c r="T296" s="142">
        <f>('АЗК CL-m'!S297-'АЗК S-m'!S296)/'АЗК CL-m'!S297</f>
        <v>1.7894927949557335E-5</v>
      </c>
    </row>
    <row r="297" spans="1:20" x14ac:dyDescent="0.25">
      <c r="A297" s="126" t="str">
        <f>'АЗК S-m'!A297</f>
        <v>АЗК 48 МИНСК ОНП</v>
      </c>
      <c r="B297" t="str">
        <f>'АЗК CL-m'!A298</f>
        <v>АЗК 48 МинскОНП</v>
      </c>
      <c r="C297" s="142">
        <f>('АЗК CL-m'!B298-'АЗК S-m'!B297)/'АЗК CL-m'!B298</f>
        <v>-8.8194783625690989E-16</v>
      </c>
      <c r="D297" s="142">
        <f>('АЗК CL-m'!C298-'АЗК S-m'!C297)/'АЗК CL-m'!C298</f>
        <v>4.0329359747009579E-4</v>
      </c>
      <c r="E297" s="142">
        <f>('АЗК CL-m'!D298-'АЗК S-m'!D297)/'АЗК CL-m'!D298</f>
        <v>-1.3441537191614451E-4</v>
      </c>
      <c r="F297" s="142">
        <f>('АЗК CL-m'!E298-'АЗК S-m'!E297)/'АЗК CL-m'!E298</f>
        <v>-8.21242260149485E-16</v>
      </c>
      <c r="G297" s="142">
        <f>('АЗК CL-m'!F298-'АЗК S-m'!F297)/'АЗК CL-m'!F298</f>
        <v>-8.4492592834045187E-6</v>
      </c>
      <c r="H297" s="142">
        <f>('АЗК CL-m'!G298-'АЗК S-m'!G297)/'АЗК CL-m'!G298</f>
        <v>-2.2402405667078056E-4</v>
      </c>
      <c r="I297" s="142">
        <f>('АЗК CL-m'!H298-'АЗК S-m'!H297)/'АЗК CL-m'!H298</f>
        <v>-2.4216837173889494E-5</v>
      </c>
      <c r="J297" s="142">
        <f>('АЗК CL-m'!I298-'АЗК S-m'!I297)/'АЗК CL-m'!I298</f>
        <v>-1.1287418073116544E-4</v>
      </c>
      <c r="K297" s="142">
        <f>('АЗК CL-m'!J298-'АЗК S-m'!J297)/'АЗК CL-m'!J298</f>
        <v>-8.7303392539704813E-6</v>
      </c>
      <c r="L297" s="142">
        <f>('АЗК CL-m'!K298-'АЗК S-m'!K297)/'АЗК CL-m'!K298</f>
        <v>1.8189285262817421E-16</v>
      </c>
      <c r="M297" s="142">
        <f>('АЗК CL-m'!L298-'АЗК S-m'!L297)/'АЗК CL-m'!L298</f>
        <v>-5.9698155549640852E-5</v>
      </c>
      <c r="N297" s="142">
        <f>('АЗК CL-m'!M298-'АЗК S-m'!M297)/'АЗК CL-m'!M298</f>
        <v>-5.4315639084001442E-5</v>
      </c>
      <c r="O297" s="142">
        <f>('АЗК CL-m'!N298-'АЗК S-m'!N297)/'АЗК CL-m'!N298</f>
        <v>-1.7206848922386332E-4</v>
      </c>
      <c r="P297" s="142">
        <f>('АЗК CL-m'!O298-'АЗК S-m'!O297)/'АЗК CL-m'!O298</f>
        <v>-1.4054705693146015E-4</v>
      </c>
      <c r="Q297" s="142">
        <f>('АЗК CL-m'!P298-'АЗК S-m'!P297)/'АЗК CL-m'!P298</f>
        <v>1.2720923070737872E-15</v>
      </c>
      <c r="R297" s="142">
        <f>('АЗК CL-m'!Q298-'АЗК S-m'!Q297)/'АЗК CL-m'!Q298</f>
        <v>-8.1863669037908111E-6</v>
      </c>
      <c r="S297" s="142">
        <f>('АЗК CL-m'!R298-'АЗК S-m'!R297)/'АЗК CL-m'!R298</f>
        <v>-5.3565227438791141E-5</v>
      </c>
      <c r="T297" s="142">
        <f>('АЗК CL-m'!S298-'АЗК S-m'!S297)/'АЗК CL-m'!S298</f>
        <v>-3.7684562087104082E-5</v>
      </c>
    </row>
    <row r="298" spans="1:20" x14ac:dyDescent="0.25">
      <c r="A298" s="126" t="str">
        <f>'АЗК S-m'!A298</f>
        <v>АЗК 48 МОГИЛЕВ ОНП</v>
      </c>
      <c r="B298" t="str">
        <f>'АЗК CL-m'!A299</f>
        <v>АЗК 48 МогилевОНП</v>
      </c>
      <c r="C298" s="142">
        <f>('АЗК CL-m'!B299-'АЗК S-m'!B298)/'АЗК CL-m'!B299</f>
        <v>0</v>
      </c>
      <c r="D298" s="142">
        <f>('АЗК CL-m'!C299-'АЗК S-m'!C298)/'АЗК CL-m'!C299</f>
        <v>1.3532231734734618E-15</v>
      </c>
      <c r="E298" s="142">
        <f>('АЗК CL-m'!D299-'АЗК S-m'!D298)/'АЗК CL-m'!D299</f>
        <v>-2.2105185992924286E-15</v>
      </c>
      <c r="F298" s="142">
        <f>('АЗК CL-m'!E299-'АЗК S-m'!E298)/'АЗК CL-m'!E299</f>
        <v>-7.2787894456448205E-5</v>
      </c>
      <c r="G298" s="142">
        <f>('АЗК CL-m'!F299-'АЗК S-m'!F298)/'АЗК CL-m'!F299</f>
        <v>-3.6589718914243198E-5</v>
      </c>
      <c r="H298" s="142">
        <f>('АЗК CL-m'!G299-'АЗК S-m'!G298)/'АЗК CL-m'!G299</f>
        <v>-7.8324271019821661E-5</v>
      </c>
      <c r="I298" s="142">
        <f>('АЗК CL-m'!H299-'АЗК S-m'!H298)/'АЗК CL-m'!H299</f>
        <v>-1.09671858872603E-4</v>
      </c>
      <c r="J298" s="142">
        <f>('АЗК CL-m'!I299-'АЗК S-m'!I298)/'АЗК CL-m'!I299</f>
        <v>-9.9836976200979289E-5</v>
      </c>
      <c r="K298" s="142">
        <f>('АЗК CL-m'!J299-'АЗК S-m'!J298)/'АЗК CL-m'!J299</f>
        <v>-7.2544905387749204E-5</v>
      </c>
      <c r="L298" s="142">
        <f>('АЗК CL-m'!K299-'АЗК S-m'!K298)/'АЗК CL-m'!K299</f>
        <v>-2.6214665710845E-5</v>
      </c>
      <c r="M298" s="142">
        <f>('АЗК CL-m'!L299-'АЗК S-m'!L298)/'АЗК CL-m'!L299</f>
        <v>-5.8952767749911979E-5</v>
      </c>
      <c r="N298" s="142">
        <f>('АЗК CL-m'!M299-'АЗК S-m'!M298)/'АЗК CL-m'!M299</f>
        <v>1.5747135645155741E-4</v>
      </c>
      <c r="O298" s="142">
        <f>('АЗК CL-m'!N299-'АЗК S-m'!N298)/'АЗК CL-m'!N299</f>
        <v>-2.5456048684393939E-16</v>
      </c>
      <c r="P298" s="142">
        <f>('АЗК CL-m'!O299-'АЗК S-m'!O298)/'АЗК CL-m'!O299</f>
        <v>-2.5680615911948177E-16</v>
      </c>
      <c r="Q298" s="142">
        <f>('АЗК CL-m'!P299-'АЗК S-m'!P298)/'АЗК CL-m'!P299</f>
        <v>4.6589651845990949E-16</v>
      </c>
      <c r="R298" s="142">
        <f>('АЗК CL-m'!Q299-'АЗК S-m'!Q298)/'АЗК CL-m'!Q299</f>
        <v>3.7078725916816388E-16</v>
      </c>
      <c r="S298" s="142">
        <f>('АЗК CL-m'!R299-'АЗК S-m'!R298)/'АЗК CL-m'!R299</f>
        <v>-9.2534250583971059E-5</v>
      </c>
      <c r="T298" s="142">
        <f>('АЗК CL-m'!S299-'АЗК S-m'!S298)/'АЗК CL-m'!S299</f>
        <v>-3.0536073891941631E-5</v>
      </c>
    </row>
    <row r="299" spans="1:20" x14ac:dyDescent="0.25">
      <c r="A299" s="126" t="str">
        <f>'АЗК S-m'!A299</f>
        <v>АЗК 49 БРЕСТ ОНП</v>
      </c>
      <c r="B299" t="str">
        <f>'АЗК CL-m'!A300</f>
        <v>АЗК 49 БрестОНП</v>
      </c>
      <c r="C299" s="142">
        <f>('АЗК CL-m'!B300-'АЗК S-m'!B299)/'АЗК CL-m'!B300</f>
        <v>8.9009216286401103E-16</v>
      </c>
      <c r="D299" s="142">
        <f>('АЗК CL-m'!C300-'АЗК S-m'!C299)/'АЗК CL-m'!C300</f>
        <v>2.4097918881659621E-5</v>
      </c>
      <c r="E299" s="142">
        <f>('АЗК CL-m'!D300-'АЗК S-m'!D299)/'АЗК CL-m'!D300</f>
        <v>-2.6130313177482828E-16</v>
      </c>
      <c r="F299" s="142">
        <f>('АЗК CL-m'!E300-'АЗК S-m'!E299)/'АЗК CL-m'!E300</f>
        <v>6.2714499170141427E-16</v>
      </c>
      <c r="G299" s="142">
        <f>('АЗК CL-m'!F300-'АЗК S-m'!F299)/'АЗК CL-m'!F300</f>
        <v>-4.1363134506725924E-5</v>
      </c>
      <c r="H299" s="142">
        <f>('АЗК CL-m'!G300-'АЗК S-m'!G299)/'АЗК CL-m'!G300</f>
        <v>-4.1271929891057295E-5</v>
      </c>
      <c r="I299" s="142">
        <f>('АЗК CL-m'!H300-'АЗК S-m'!H299)/'АЗК CL-m'!H300</f>
        <v>-1.9599753435444049E-5</v>
      </c>
      <c r="J299" s="142">
        <f>('АЗК CL-m'!I300-'АЗК S-m'!I299)/'АЗК CL-m'!I300</f>
        <v>-1.9434168358006143E-4</v>
      </c>
      <c r="K299" s="142">
        <f>('АЗК CL-m'!J300-'АЗК S-m'!J299)/'АЗК CL-m'!J300</f>
        <v>1.1543910411662631E-16</v>
      </c>
      <c r="L299" s="142">
        <f>('АЗК CL-m'!K300-'АЗК S-m'!K299)/'АЗК CL-m'!K300</f>
        <v>0</v>
      </c>
      <c r="M299" s="142">
        <f>('АЗК CL-m'!L300-'АЗК S-m'!L299)/'АЗК CL-m'!L300</f>
        <v>-2.2254211910035834E-4</v>
      </c>
      <c r="N299" s="142">
        <f>('АЗК CL-m'!M300-'АЗК S-m'!M299)/'АЗК CL-m'!M300</f>
        <v>6.0878298098468089E-16</v>
      </c>
      <c r="O299" s="142">
        <f>('АЗК CL-m'!N300-'АЗК S-m'!N299)/'АЗК CL-m'!N300</f>
        <v>6.5245969381728482E-16</v>
      </c>
      <c r="P299" s="142">
        <f>('АЗК CL-m'!O300-'АЗК S-m'!O299)/'АЗК CL-m'!O300</f>
        <v>-6.8978591459863226E-5</v>
      </c>
      <c r="Q299" s="142">
        <f>('АЗК CL-m'!P300-'АЗК S-m'!P299)/'АЗК CL-m'!P300</f>
        <v>-1.718125528479673E-4</v>
      </c>
      <c r="R299" s="142">
        <f>('АЗК CL-m'!Q300-'АЗК S-m'!Q299)/'АЗК CL-m'!Q300</f>
        <v>-7.2303589468737902E-5</v>
      </c>
      <c r="S299" s="142">
        <f>('АЗК CL-m'!R300-'АЗК S-m'!R299)/'АЗК CL-m'!R300</f>
        <v>-2.2625617370158282E-5</v>
      </c>
      <c r="T299" s="142">
        <f>('АЗК CL-m'!S300-'АЗК S-m'!S299)/'АЗК CL-m'!S300</f>
        <v>-4.9266538166088433E-5</v>
      </c>
    </row>
    <row r="300" spans="1:20" x14ac:dyDescent="0.25">
      <c r="A300" s="126" t="str">
        <f>'АЗК S-m'!A300</f>
        <v>АЗК 49 ВИТЕБСК ОНП</v>
      </c>
      <c r="B300" t="str">
        <f>'АЗК CL-m'!A301</f>
        <v>АЗК 49 ВитебскОНП</v>
      </c>
      <c r="C300" s="142">
        <f>('АЗК CL-m'!B301-'АЗК S-m'!B300)/'АЗК CL-m'!B301</f>
        <v>-1.0966291656056986E-3</v>
      </c>
      <c r="D300" s="142">
        <f>('АЗК CL-m'!C301-'АЗК S-m'!C300)/'АЗК CL-m'!C301</f>
        <v>-1.0324581178486752E-3</v>
      </c>
      <c r="E300" s="142">
        <f>('АЗК CL-m'!D301-'АЗК S-m'!D300)/'АЗК CL-m'!D301</f>
        <v>-1.0130470549401876E-3</v>
      </c>
      <c r="F300" s="142">
        <f>('АЗК CL-m'!E301-'АЗК S-m'!E300)/'АЗК CL-m'!E301</f>
        <v>-3.5991618271992719E-4</v>
      </c>
      <c r="G300" s="142">
        <f>('АЗК CL-m'!F301-'АЗК S-m'!F300)/'АЗК CL-m'!F301</f>
        <v>-1.2495771028681413E-3</v>
      </c>
      <c r="H300" s="142">
        <f>('АЗК CL-m'!G301-'АЗК S-m'!G300)/'АЗК CL-m'!G301</f>
        <v>-1.649655557892422E-3</v>
      </c>
      <c r="I300" s="142">
        <f>('АЗК CL-m'!H301-'АЗК S-m'!H300)/'АЗК CL-m'!H301</f>
        <v>-1.0531780274704978E-3</v>
      </c>
      <c r="J300" s="142">
        <f>('АЗК CL-m'!I301-'АЗК S-m'!I300)/'АЗК CL-m'!I301</f>
        <v>-7.3047647583085191E-4</v>
      </c>
      <c r="K300" s="142">
        <f>('АЗК CL-m'!J301-'АЗК S-m'!J300)/'АЗК CL-m'!J301</f>
        <v>-1.0434004310215367E-3</v>
      </c>
      <c r="L300" s="142">
        <f>('АЗК CL-m'!K301-'АЗК S-m'!K300)/'АЗК CL-m'!K301</f>
        <v>-3.8985556825834949E-4</v>
      </c>
      <c r="M300" s="142">
        <f>('АЗК CL-m'!L301-'АЗК S-m'!L300)/'АЗК CL-m'!L301</f>
        <v>-2.7782151751695093E-4</v>
      </c>
      <c r="N300" s="142">
        <f>('АЗК CL-m'!M301-'АЗК S-m'!M300)/'АЗК CL-m'!M301</f>
        <v>-3.4432840983320272E-4</v>
      </c>
      <c r="O300" s="142">
        <f>('АЗК CL-m'!N301-'АЗК S-m'!N300)/'АЗК CL-m'!N301</f>
        <v>-1.9251639488948968E-4</v>
      </c>
      <c r="P300" s="142">
        <f>('АЗК CL-m'!O301-'АЗК S-m'!O300)/'АЗК CL-m'!O301</f>
        <v>-3.5796143824610351E-5</v>
      </c>
      <c r="Q300" s="142">
        <f>('АЗК CL-m'!P301-'АЗК S-m'!P300)/'АЗК CL-m'!P301</f>
        <v>-4.4043553789552942E-4</v>
      </c>
      <c r="R300" s="142">
        <f>('АЗК CL-m'!Q301-'АЗК S-m'!Q300)/'АЗК CL-m'!Q301</f>
        <v>-1.2985842761993217E-4</v>
      </c>
      <c r="S300" s="142">
        <f>('АЗК CL-m'!R301-'АЗК S-m'!R300)/'АЗК CL-m'!R301</f>
        <v>-5.3576888891371103E-4</v>
      </c>
      <c r="T300" s="142">
        <f>('АЗК CL-m'!S301-'АЗК S-m'!S300)/'АЗК CL-m'!S301</f>
        <v>-6.4724860093957784E-4</v>
      </c>
    </row>
    <row r="301" spans="1:20" x14ac:dyDescent="0.25">
      <c r="A301" s="126" t="str">
        <f>'АЗК S-m'!A301</f>
        <v>АЗК 49 ГОМЕЛЬ ОНП</v>
      </c>
      <c r="B301" t="str">
        <f>'АЗК CL-m'!A302</f>
        <v>АЗК 49 ГомельОНП</v>
      </c>
      <c r="C301" s="142">
        <f>('АЗК CL-m'!B302-'АЗК S-m'!B301)/'АЗК CL-m'!B302</f>
        <v>-5.6543050616383037E-5</v>
      </c>
      <c r="D301" s="142">
        <f>('АЗК CL-m'!C302-'АЗК S-m'!C301)/'АЗК CL-m'!C302</f>
        <v>-5.5530981039095967E-5</v>
      </c>
      <c r="E301" s="142">
        <f>('АЗК CL-m'!D302-'АЗК S-m'!D301)/'АЗК CL-m'!D302</f>
        <v>-8.2130046025138495E-6</v>
      </c>
      <c r="F301" s="142">
        <f>('АЗК CL-m'!E302-'АЗК S-m'!E301)/'АЗК CL-m'!E302</f>
        <v>-5.9139573278270257E-5</v>
      </c>
      <c r="G301" s="142">
        <f>('АЗК CL-m'!F302-'АЗК S-m'!F301)/'АЗК CL-m'!F302</f>
        <v>-2.8123448157082986E-5</v>
      </c>
      <c r="H301" s="142">
        <f>('АЗК CL-m'!G302-'АЗК S-m'!G301)/'АЗК CL-m'!G302</f>
        <v>-3.1230508257942085E-5</v>
      </c>
      <c r="I301" s="142">
        <f>('АЗК CL-m'!H302-'АЗК S-m'!H301)/'АЗК CL-m'!H302</f>
        <v>0</v>
      </c>
      <c r="J301" s="142">
        <f>('АЗК CL-m'!I302-'АЗК S-m'!I301)/'АЗК CL-m'!I302</f>
        <v>-1.4447858264156506E-5</v>
      </c>
      <c r="K301" s="142">
        <f>('АЗК CL-m'!J302-'АЗК S-m'!J301)/'АЗК CL-m'!J302</f>
        <v>-3.1858153736470276E-5</v>
      </c>
      <c r="L301" s="142">
        <f>('АЗК CL-m'!K302-'АЗК S-m'!K301)/'АЗК CL-m'!K302</f>
        <v>8.6656514540810165E-5</v>
      </c>
      <c r="M301" s="142">
        <f>('АЗК CL-m'!L302-'АЗК S-m'!L301)/'АЗК CL-m'!L302</f>
        <v>0</v>
      </c>
      <c r="N301" s="142">
        <f>('АЗК CL-m'!M302-'АЗК S-m'!M301)/'АЗК CL-m'!M302</f>
        <v>-4.3977731260258878E-5</v>
      </c>
      <c r="O301" s="142">
        <f>('АЗК CL-m'!N302-'АЗК S-m'!N301)/'АЗК CL-m'!N302</f>
        <v>-9.1902383762056911E-5</v>
      </c>
      <c r="P301" s="142">
        <f>('АЗК CL-m'!O302-'АЗК S-m'!O301)/'АЗК CL-m'!O302</f>
        <v>-7.9445828966930971E-16</v>
      </c>
      <c r="Q301" s="142">
        <f>('АЗК CL-m'!P302-'АЗК S-m'!P301)/'АЗК CL-m'!P302</f>
        <v>-8.5709763666356336E-5</v>
      </c>
      <c r="R301" s="142">
        <f>('АЗК CL-m'!Q302-'АЗК S-m'!Q301)/'АЗК CL-m'!Q302</f>
        <v>-1.4843120976363873E-4</v>
      </c>
      <c r="S301" s="142">
        <f>('АЗК CL-m'!R302-'АЗК S-m'!R301)/'АЗК CL-m'!R302</f>
        <v>0</v>
      </c>
      <c r="T301" s="142">
        <f>('АЗК CL-m'!S302-'АЗК S-m'!S301)/'АЗК CL-m'!S302</f>
        <v>-3.0453085239749769E-5</v>
      </c>
    </row>
    <row r="302" spans="1:20" x14ac:dyDescent="0.25">
      <c r="A302" s="126" t="str">
        <f>'АЗК S-m'!A302</f>
        <v>АЗК 49 ГРОДНО ОНП</v>
      </c>
      <c r="B302" t="str">
        <f>'АЗК CL-m'!A303</f>
        <v>АЗК 49 ГродноОНП</v>
      </c>
      <c r="C302" s="142">
        <f>('АЗК CL-m'!B303-'АЗК S-m'!B302)/'АЗК CL-m'!B303</f>
        <v>0</v>
      </c>
      <c r="D302" s="142">
        <f>('АЗК CL-m'!C303-'АЗК S-m'!C302)/'АЗК CL-m'!C303</f>
        <v>0</v>
      </c>
      <c r="E302" s="142">
        <f>('АЗК CL-m'!D303-'АЗК S-m'!D302)/'АЗК CL-m'!D303</f>
        <v>4.6153630961744188E-16</v>
      </c>
      <c r="F302" s="142">
        <f>('АЗК CL-m'!E303-'АЗК S-m'!E302)/'АЗК CL-m'!E303</f>
        <v>0</v>
      </c>
      <c r="G302" s="142">
        <f>('АЗК CL-m'!F303-'АЗК S-m'!F302)/'АЗК CL-m'!F303</f>
        <v>0</v>
      </c>
      <c r="H302" s="142">
        <f>('АЗК CL-m'!G303-'АЗК S-m'!G302)/'АЗК CL-m'!G303</f>
        <v>-1.6520621354934326E-15</v>
      </c>
      <c r="I302" s="142">
        <f>('АЗК CL-m'!H303-'АЗК S-m'!H302)/'АЗК CL-m'!H303</f>
        <v>0</v>
      </c>
      <c r="J302" s="142">
        <f>('АЗК CL-m'!I303-'АЗК S-m'!I302)/'АЗК CL-m'!I303</f>
        <v>-4.4071053666431558E-16</v>
      </c>
      <c r="K302" s="142">
        <f>('АЗК CL-m'!J303-'АЗК S-m'!J302)/'АЗК CL-m'!J303</f>
        <v>0</v>
      </c>
      <c r="L302" s="142">
        <f>('АЗК CL-m'!K303-'АЗК S-m'!K302)/'АЗК CL-m'!K303</f>
        <v>-5.1024241181993173E-16</v>
      </c>
      <c r="M302" s="142">
        <f>('АЗК CL-m'!L303-'АЗК S-m'!L302)/'АЗК CL-m'!L303</f>
        <v>0</v>
      </c>
      <c r="N302" s="142">
        <f>('АЗК CL-m'!M303-'АЗК S-m'!M302)/'АЗК CL-m'!M303</f>
        <v>0</v>
      </c>
      <c r="O302" s="142">
        <f>('АЗК CL-m'!N303-'АЗК S-m'!N302)/'АЗК CL-m'!N303</f>
        <v>-4.8885277586033007E-16</v>
      </c>
      <c r="P302" s="142">
        <f>('АЗК CL-m'!O303-'АЗК S-m'!O302)/'АЗК CL-m'!O303</f>
        <v>0</v>
      </c>
      <c r="Q302" s="142">
        <f>('АЗК CL-m'!P303-'АЗК S-m'!P302)/'АЗК CL-m'!P303</f>
        <v>0</v>
      </c>
      <c r="R302" s="142">
        <f>('АЗК CL-m'!Q303-'АЗК S-m'!Q302)/'АЗК CL-m'!Q303</f>
        <v>0</v>
      </c>
      <c r="S302" s="142">
        <f>('АЗК CL-m'!R303-'АЗК S-m'!R302)/'АЗК CL-m'!R303</f>
        <v>-5.2628645558064577E-16</v>
      </c>
      <c r="T302" s="142">
        <f>('АЗК CL-m'!S303-'АЗК S-m'!S302)/'АЗК CL-m'!S303</f>
        <v>-1.4878135648288266E-16</v>
      </c>
    </row>
    <row r="303" spans="1:20" x14ac:dyDescent="0.25">
      <c r="A303" s="126" t="str">
        <f>'АЗК S-m'!A303</f>
        <v>АЗК 49 МАЗ</v>
      </c>
      <c r="B303" t="str">
        <f>'АЗК CL-m'!A304</f>
        <v>АЗК 49 МАЗ</v>
      </c>
      <c r="C303" s="142">
        <f>('АЗК CL-m'!B304-'АЗК S-m'!B303)/'АЗК CL-m'!B304</f>
        <v>6.020051840381208E-6</v>
      </c>
      <c r="D303" s="142">
        <f>('АЗК CL-m'!C304-'АЗК S-m'!C303)/'АЗК CL-m'!C304</f>
        <v>2.953613731586793E-6</v>
      </c>
      <c r="E303" s="142">
        <f>('АЗК CL-m'!D304-'АЗК S-m'!D303)/'АЗК CL-m'!D304</f>
        <v>5.2215963632554855E-5</v>
      </c>
      <c r="F303" s="142">
        <f>('АЗК CL-m'!E304-'АЗК S-m'!E303)/'АЗК CL-m'!E304</f>
        <v>2.5749856834857545E-6</v>
      </c>
      <c r="G303" s="142">
        <f>('АЗК CL-m'!F304-'АЗК S-m'!F303)/'АЗК CL-m'!F304</f>
        <v>6.5384143862294629E-4</v>
      </c>
      <c r="H303" s="142">
        <f>('АЗК CL-m'!G304-'АЗК S-m'!G303)/'АЗК CL-m'!G304</f>
        <v>9.2167334396252611E-6</v>
      </c>
      <c r="I303" s="142">
        <f>('АЗК CL-m'!H304-'АЗК S-m'!H303)/'АЗК CL-m'!H304</f>
        <v>3.6026502080049896E-5</v>
      </c>
      <c r="J303" s="142">
        <f>('АЗК CL-m'!I304-'АЗК S-m'!I303)/'АЗК CL-m'!I304</f>
        <v>2.3061292145854396E-4</v>
      </c>
      <c r="K303" s="142">
        <f>('АЗК CL-m'!J304-'АЗК S-m'!J303)/'АЗК CL-m'!J304</f>
        <v>9.3900102491228157E-5</v>
      </c>
      <c r="L303" s="142">
        <f>('АЗК CL-m'!K304-'АЗК S-m'!K303)/'АЗК CL-m'!K304</f>
        <v>4.056967322702679E-5</v>
      </c>
      <c r="M303" s="142">
        <f>('АЗК CL-m'!L304-'АЗК S-m'!L303)/'АЗК CL-m'!L304</f>
        <v>2.5089934459666097E-6</v>
      </c>
      <c r="N303" s="142">
        <f>('АЗК CL-m'!M304-'АЗК S-m'!M303)/'АЗК CL-m'!M304</f>
        <v>7.3488238515339874E-6</v>
      </c>
      <c r="O303" s="142">
        <f>('АЗК CL-m'!N304-'АЗК S-m'!N303)/'АЗК CL-m'!N304</f>
        <v>2.672360434267229E-6</v>
      </c>
      <c r="P303" s="142">
        <f>('АЗК CL-m'!O304-'АЗК S-m'!O303)/'АЗК CL-m'!O304</f>
        <v>2.5982464996737725E-6</v>
      </c>
      <c r="Q303" s="142">
        <f>('АЗК CL-m'!P304-'АЗК S-m'!P303)/'АЗК CL-m'!P304</f>
        <v>7.2969530432101936E-6</v>
      </c>
      <c r="R303" s="142">
        <f>('АЗК CL-m'!Q304-'АЗК S-m'!Q303)/'АЗК CL-m'!Q304</f>
        <v>-1.0632975041648779E-15</v>
      </c>
      <c r="S303" s="142">
        <f>('АЗК CL-m'!R304-'АЗК S-m'!R303)/'АЗК CL-m'!R304</f>
        <v>1.0793405957711212E-6</v>
      </c>
      <c r="T303" s="142">
        <f>('АЗК CL-m'!S304-'АЗК S-m'!S303)/'АЗК CL-m'!S304</f>
        <v>6.8422478017855784E-5</v>
      </c>
    </row>
    <row r="304" spans="1:20" x14ac:dyDescent="0.25">
      <c r="A304" s="126" t="str">
        <f>'АЗК S-m'!A304</f>
        <v>АЗК 49 МИНСК ОНП</v>
      </c>
      <c r="B304" t="str">
        <f>'АЗК CL-m'!A305</f>
        <v>АЗК 49 МинскОНП</v>
      </c>
      <c r="C304" s="142">
        <f>('АЗК CL-m'!B305-'АЗК S-m'!B304)/'АЗК CL-m'!B305</f>
        <v>-2.3641761743044867E-4</v>
      </c>
      <c r="D304" s="142">
        <f>('АЗК CL-m'!C305-'АЗК S-m'!C304)/'АЗК CL-m'!C305</f>
        <v>8.2493957318106621E-5</v>
      </c>
      <c r="E304" s="142">
        <f>('АЗК CL-m'!D305-'АЗК S-m'!D304)/'АЗК CL-m'!D305</f>
        <v>-1.6495059529538425E-4</v>
      </c>
      <c r="F304" s="142">
        <f>('АЗК CL-m'!E305-'АЗК S-m'!E304)/'АЗК CL-m'!E305</f>
        <v>-6.5180275489596338E-4</v>
      </c>
      <c r="G304" s="142">
        <f>('АЗК CL-m'!F305-'АЗК S-m'!F304)/'АЗК CL-m'!F305</f>
        <v>-8.4468723078187896E-4</v>
      </c>
      <c r="H304" s="142">
        <f>('АЗК CL-m'!G305-'АЗК S-m'!G304)/'АЗК CL-m'!G305</f>
        <v>-6.8123840083691056E-4</v>
      </c>
      <c r="I304" s="142">
        <f>('АЗК CL-m'!H305-'АЗК S-m'!H304)/'АЗК CL-m'!H305</f>
        <v>-5.0712004733050965E-5</v>
      </c>
      <c r="J304" s="142">
        <f>('АЗК CL-m'!I305-'АЗК S-m'!I304)/'АЗК CL-m'!I305</f>
        <v>-7.3542154048700508E-4</v>
      </c>
      <c r="K304" s="142">
        <f>('АЗК CL-m'!J305-'АЗК S-m'!J304)/'АЗК CL-m'!J305</f>
        <v>-1.6882662322325591E-5</v>
      </c>
      <c r="L304" s="142">
        <f>('АЗК CL-m'!K305-'АЗК S-m'!K304)/'АЗК CL-m'!K305</f>
        <v>3.2405119580809668E-4</v>
      </c>
      <c r="M304" s="142">
        <f>('АЗК CL-m'!L305-'АЗК S-m'!L304)/'АЗК CL-m'!L305</f>
        <v>-9.4969111469145643E-4</v>
      </c>
      <c r="N304" s="142">
        <f>('АЗК CL-m'!M305-'АЗК S-m'!M304)/'АЗК CL-m'!M305</f>
        <v>-2.087221836791085E-3</v>
      </c>
      <c r="O304" s="142">
        <f>('АЗК CL-m'!N305-'АЗК S-m'!N304)/'АЗК CL-m'!N305</f>
        <v>-1.6045258631810096E-3</v>
      </c>
      <c r="P304" s="142">
        <f>('АЗК CL-m'!O305-'АЗК S-m'!O304)/'АЗК CL-m'!O305</f>
        <v>-2.0195075000132949E-3</v>
      </c>
      <c r="Q304" s="142">
        <f>('АЗК CL-m'!P305-'АЗК S-m'!P304)/'АЗК CL-m'!P305</f>
        <v>-2.2545508553981838E-3</v>
      </c>
      <c r="R304" s="142">
        <f>('АЗК CL-m'!Q305-'АЗК S-m'!Q304)/'АЗК CL-m'!Q305</f>
        <v>-1.7965953860150422E-3</v>
      </c>
      <c r="S304" s="142">
        <f>('АЗК CL-m'!R305-'АЗК S-m'!R304)/'АЗК CL-m'!R305</f>
        <v>-5.2180280782881971E-4</v>
      </c>
      <c r="T304" s="142">
        <f>('АЗК CL-m'!S305-'АЗК S-m'!S304)/'АЗК CL-m'!S305</f>
        <v>-8.1482053935788231E-4</v>
      </c>
    </row>
    <row r="305" spans="1:20" x14ac:dyDescent="0.25">
      <c r="A305" s="126" t="str">
        <f>'АЗК S-m'!A305</f>
        <v>АЗК 49 МОГИЛЕВ ОНП</v>
      </c>
      <c r="B305" t="str">
        <f>'АЗК CL-m'!A306</f>
        <v>АЗК 49 МогилевОНП</v>
      </c>
      <c r="C305" s="142">
        <f>('АЗК CL-m'!B306-'АЗК S-m'!B305)/'АЗК CL-m'!B306</f>
        <v>4.0478566761167824E-5</v>
      </c>
      <c r="D305" s="142">
        <f>('АЗК CL-m'!C306-'АЗК S-m'!C305)/'АЗК CL-m'!C306</f>
        <v>-3.3391901244030867E-4</v>
      </c>
      <c r="E305" s="142">
        <f>('АЗК CL-m'!D306-'АЗК S-m'!D305)/'АЗК CL-m'!D306</f>
        <v>4.5216234230800734E-16</v>
      </c>
      <c r="F305" s="142">
        <f>('АЗК CL-m'!E306-'АЗК S-m'!E305)/'АЗК CL-m'!E306</f>
        <v>-7.6985844073949213E-5</v>
      </c>
      <c r="G305" s="142">
        <f>('АЗК CL-m'!F306-'АЗК S-m'!F305)/'АЗК CL-m'!F306</f>
        <v>-4.0976161994353975E-5</v>
      </c>
      <c r="H305" s="142">
        <f>('АЗК CL-m'!G306-'АЗК S-m'!G305)/'АЗК CL-m'!G306</f>
        <v>-3.7986711434705936E-16</v>
      </c>
      <c r="I305" s="142">
        <f>('АЗК CL-m'!H306-'АЗК S-m'!H305)/'АЗК CL-m'!H306</f>
        <v>3.3947323708933551E-16</v>
      </c>
      <c r="J305" s="142">
        <f>('АЗК CL-m'!I306-'АЗК S-m'!I305)/'АЗК CL-m'!I306</f>
        <v>-3.5137614711749031E-5</v>
      </c>
      <c r="K305" s="142">
        <f>('АЗК CL-m'!J306-'АЗК S-m'!J305)/'АЗК CL-m'!J306</f>
        <v>-4.0971835550524214E-5</v>
      </c>
      <c r="L305" s="142">
        <f>('АЗК CL-m'!K306-'АЗК S-m'!K305)/'АЗК CL-m'!K306</f>
        <v>4.3019164225084321E-16</v>
      </c>
      <c r="M305" s="142">
        <f>('АЗК CL-m'!L306-'АЗК S-m'!L305)/'АЗК CL-m'!L306</f>
        <v>1.3569058946816388E-15</v>
      </c>
      <c r="N305" s="142">
        <f>('АЗК CL-m'!M306-'АЗК S-m'!M305)/'АЗК CL-m'!M306</f>
        <v>0</v>
      </c>
      <c r="O305" s="142">
        <f>('АЗК CL-m'!N306-'АЗК S-m'!N305)/'АЗК CL-m'!N306</f>
        <v>-4.9269736546110604E-16</v>
      </c>
      <c r="P305" s="142">
        <f>('АЗК CL-m'!O306-'АЗК S-m'!O305)/'АЗК CL-m'!O306</f>
        <v>8.7068855502212333E-16</v>
      </c>
      <c r="Q305" s="142">
        <f>('АЗК CL-m'!P306-'АЗК S-m'!P305)/'АЗК CL-m'!P306</f>
        <v>0</v>
      </c>
      <c r="R305" s="142">
        <f>('АЗК CL-m'!Q306-'АЗК S-m'!Q305)/'АЗК CL-m'!Q306</f>
        <v>0</v>
      </c>
      <c r="S305" s="142">
        <f>('АЗК CL-m'!R306-'АЗК S-m'!R305)/'АЗК CL-m'!R306</f>
        <v>-3.7488305991549763E-5</v>
      </c>
      <c r="T305" s="142">
        <f>('АЗК CL-m'!S306-'АЗК S-m'!S305)/'АЗК CL-m'!S306</f>
        <v>-2.9228330044569893E-5</v>
      </c>
    </row>
    <row r="306" spans="1:20" x14ac:dyDescent="0.25">
      <c r="A306" s="126" t="str">
        <f>'АЗК S-m'!A306</f>
        <v>АЗК 5 БРЕСТ ОНП</v>
      </c>
      <c r="B306" t="str">
        <f>'АЗК CL-m'!A307</f>
        <v>АЗК 5 БрестОНП</v>
      </c>
      <c r="C306" s="142">
        <f>('АЗК CL-m'!B307-'АЗК S-m'!B306)/'АЗК CL-m'!B307</f>
        <v>-1.5883069855125435E-5</v>
      </c>
      <c r="D306" s="142">
        <f>('АЗК CL-m'!C307-'АЗК S-m'!C306)/'АЗК CL-m'!C307</f>
        <v>2.0720827541397145E-4</v>
      </c>
      <c r="E306" s="142">
        <f>('АЗК CL-m'!D307-'АЗК S-m'!D306)/'АЗК CL-m'!D307</f>
        <v>2.8690306309238632E-4</v>
      </c>
      <c r="F306" s="142">
        <f>('АЗК CL-m'!E307-'АЗК S-m'!E306)/'АЗК CL-m'!E307</f>
        <v>-1.8483865432374302E-5</v>
      </c>
      <c r="G306" s="142">
        <f>('АЗК CL-m'!F307-'АЗК S-m'!F306)/'АЗК CL-m'!F307</f>
        <v>-1.789292028322218E-5</v>
      </c>
      <c r="H306" s="142">
        <f>('АЗК CL-m'!G307-'АЗК S-m'!G306)/'АЗК CL-m'!G307</f>
        <v>2.8323390543908566E-4</v>
      </c>
      <c r="I306" s="142">
        <f>('АЗК CL-m'!H307-'АЗК S-m'!H306)/'АЗК CL-m'!H307</f>
        <v>-1.6273299387178187E-5</v>
      </c>
      <c r="J306" s="142">
        <f>('АЗК CL-m'!I307-'АЗК S-m'!I306)/'АЗК CL-m'!I307</f>
        <v>-5.2192823001880124E-5</v>
      </c>
      <c r="K306" s="142">
        <f>('АЗК CL-m'!J307-'АЗК S-m'!J306)/'АЗК CL-m'!J307</f>
        <v>-2.7414438558172852E-5</v>
      </c>
      <c r="L306" s="142">
        <f>('АЗК CL-m'!K307-'АЗК S-m'!K306)/'АЗК CL-m'!K307</f>
        <v>-3.4428683200940127E-5</v>
      </c>
      <c r="M306" s="142">
        <f>('АЗК CL-m'!L307-'АЗК S-m'!L306)/'АЗК CL-m'!L307</f>
        <v>-7.6070543033764773E-5</v>
      </c>
      <c r="N306" s="142">
        <f>('АЗК CL-m'!M307-'АЗК S-m'!M306)/'АЗК CL-m'!M307</f>
        <v>-7.4465744370180294E-5</v>
      </c>
      <c r="O306" s="142">
        <f>('АЗК CL-m'!N307-'АЗК S-m'!N306)/'АЗК CL-m'!N307</f>
        <v>-6.8700544452868873E-5</v>
      </c>
      <c r="P306" s="142">
        <f>('АЗК CL-m'!O307-'АЗК S-m'!O306)/'АЗК CL-m'!O307</f>
        <v>-3.3387157282789722E-5</v>
      </c>
      <c r="Q306" s="142">
        <f>('АЗК CL-m'!P307-'АЗК S-m'!P306)/'АЗК CL-m'!P307</f>
        <v>-1.6098596036161458E-4</v>
      </c>
      <c r="R306" s="142">
        <f>('АЗК CL-m'!Q307-'АЗК S-m'!Q306)/'АЗК CL-m'!Q307</f>
        <v>-5.771769733268908E-5</v>
      </c>
      <c r="S306" s="142">
        <f>('АЗК CL-m'!R307-'АЗК S-m'!R306)/'АЗК CL-m'!R307</f>
        <v>-8.7451008935274165E-5</v>
      </c>
      <c r="T306" s="142">
        <f>('АЗК CL-m'!S307-'АЗК S-m'!S306)/'АЗК CL-m'!S307</f>
        <v>3.5989284442152236E-5</v>
      </c>
    </row>
    <row r="307" spans="1:20" x14ac:dyDescent="0.25">
      <c r="A307" s="126" t="str">
        <f>'АЗК S-m'!A307</f>
        <v>АЗК 5 ВИТЕБСК ОНП</v>
      </c>
      <c r="B307" t="str">
        <f>'АЗК CL-m'!A308</f>
        <v>АЗК 5 ВитебскОНП</v>
      </c>
      <c r="C307" s="142">
        <f>('АЗК CL-m'!B308-'АЗК S-m'!B307)/'АЗК CL-m'!B308</f>
        <v>-6.2553858872405944E-4</v>
      </c>
      <c r="D307" s="142">
        <f>('АЗК CL-m'!C308-'АЗК S-m'!C307)/'АЗК CL-m'!C308</f>
        <v>-3.9327247651309928E-4</v>
      </c>
      <c r="E307" s="142">
        <f>('АЗК CL-m'!D308-'АЗК S-m'!D307)/'АЗК CL-m'!D308</f>
        <v>-3.1011199763668318E-4</v>
      </c>
      <c r="F307" s="142">
        <f>('АЗК CL-m'!E308-'АЗК S-m'!E307)/'АЗК CL-m'!E308</f>
        <v>4.148946466919429E-4</v>
      </c>
      <c r="G307" s="142">
        <f>('АЗК CL-m'!F308-'АЗК S-m'!F307)/'АЗК CL-m'!F308</f>
        <v>-3.7829994589291599E-4</v>
      </c>
      <c r="H307" s="142">
        <f>('АЗК CL-m'!G308-'АЗК S-m'!G307)/'АЗК CL-m'!G308</f>
        <v>1.9478940927516837E-4</v>
      </c>
      <c r="I307" s="142">
        <f>('АЗК CL-m'!H308-'АЗК S-m'!H307)/'АЗК CL-m'!H308</f>
        <v>-3.1772019699429508E-4</v>
      </c>
      <c r="J307" s="142">
        <f>('АЗК CL-m'!I308-'АЗК S-m'!I307)/'АЗК CL-m'!I308</f>
        <v>-2.6354264387861836E-4</v>
      </c>
      <c r="K307" s="142">
        <f>('АЗК CL-m'!J308-'АЗК S-m'!J307)/'АЗК CL-m'!J308</f>
        <v>-4.1887835782098993E-4</v>
      </c>
      <c r="L307" s="142">
        <f>('АЗК CL-m'!K308-'АЗК S-m'!K307)/'АЗК CL-m'!K308</f>
        <v>-3.5635125984205838E-4</v>
      </c>
      <c r="M307" s="142">
        <f>('АЗК CL-m'!L308-'АЗК S-m'!L307)/'АЗК CL-m'!L308</f>
        <v>-2.3798810567295065E-4</v>
      </c>
      <c r="N307" s="142">
        <f>('АЗК CL-m'!M308-'АЗК S-m'!M307)/'АЗК CL-m'!M308</f>
        <v>-2.405180070671933E-4</v>
      </c>
      <c r="O307" s="142">
        <f>('АЗК CL-m'!N308-'АЗК S-m'!N307)/'АЗК CL-m'!N308</f>
        <v>-1.3345999067851692E-4</v>
      </c>
      <c r="P307" s="142">
        <f>('АЗК CL-m'!O308-'АЗК S-m'!O307)/'АЗК CL-m'!O308</f>
        <v>0</v>
      </c>
      <c r="Q307" s="142">
        <f>('АЗК CL-m'!P308-'АЗК S-m'!P307)/'АЗК CL-m'!P308</f>
        <v>-4.8753695357001213E-5</v>
      </c>
      <c r="R307" s="142">
        <f>('АЗК CL-m'!Q308-'АЗК S-m'!Q307)/'АЗК CL-m'!Q308</f>
        <v>-9.7630934604208585E-5</v>
      </c>
      <c r="S307" s="142">
        <f>('АЗК CL-m'!R308-'АЗК S-m'!R307)/'АЗК CL-m'!R308</f>
        <v>-3.0014168938736249E-4</v>
      </c>
      <c r="T307" s="142">
        <f>('АЗК CL-m'!S308-'АЗК S-m'!S307)/'АЗК CL-m'!S308</f>
        <v>-2.0234793798107263E-4</v>
      </c>
    </row>
    <row r="308" spans="1:20" x14ac:dyDescent="0.25">
      <c r="A308" s="126" t="str">
        <f>'АЗК S-m'!A308</f>
        <v>АЗК 5 ГОМЕЛЬ ОНП</v>
      </c>
      <c r="B308" t="str">
        <f>'АЗК CL-m'!A309</f>
        <v>АЗК 5 ГомельОНП</v>
      </c>
      <c r="C308" s="142">
        <f>('АЗК CL-m'!B309-'АЗК S-m'!B308)/'АЗК CL-m'!B309</f>
        <v>3.8953346399442802E-16</v>
      </c>
      <c r="D308" s="142">
        <f>('АЗК CL-m'!C309-'АЗК S-m'!C308)/'АЗК CL-m'!C309</f>
        <v>-5.6363975545967405E-16</v>
      </c>
      <c r="E308" s="142">
        <f>('АЗК CL-m'!D309-'АЗК S-m'!D308)/'АЗК CL-m'!D309</f>
        <v>3.9023432104835536E-16</v>
      </c>
      <c r="F308" s="142">
        <f>('АЗК CL-m'!E309-'АЗК S-m'!E308)/'АЗК CL-m'!E309</f>
        <v>-1.9503483854129544E-4</v>
      </c>
      <c r="G308" s="142">
        <f>('АЗК CL-m'!F309-'АЗК S-m'!F308)/'АЗК CL-m'!F309</f>
        <v>-1.4195943103149824E-4</v>
      </c>
      <c r="H308" s="142">
        <f>('АЗК CL-m'!G309-'АЗК S-m'!G308)/'АЗК CL-m'!G309</f>
        <v>-1.0387510532090054E-4</v>
      </c>
      <c r="I308" s="142">
        <f>('АЗК CL-m'!H309-'АЗК S-m'!H308)/'АЗК CL-m'!H309</f>
        <v>-1.8010964410096518E-4</v>
      </c>
      <c r="J308" s="142">
        <f>('АЗК CL-m'!I309-'АЗК S-m'!I308)/'АЗК CL-m'!I309</f>
        <v>-2.0899651957873464E-4</v>
      </c>
      <c r="K308" s="142">
        <f>('АЗК CL-m'!J309-'АЗК S-m'!J308)/'АЗК CL-m'!J309</f>
        <v>-1.8919953025391519E-2</v>
      </c>
      <c r="L308" s="142">
        <f>('АЗК CL-m'!K309-'АЗК S-m'!K308)/'АЗК CL-m'!K309</f>
        <v>3.3959311605521387E-16</v>
      </c>
      <c r="M308" s="142">
        <f>('АЗК CL-m'!L309-'АЗК S-m'!L308)/'АЗК CL-m'!L309</f>
        <v>-4.321789401739959E-5</v>
      </c>
      <c r="N308" s="142">
        <f>('АЗК CL-m'!M309-'АЗК S-m'!M308)/'АЗК CL-m'!M309</f>
        <v>-6.5090655552311981E-5</v>
      </c>
      <c r="O308" s="142">
        <f>('АЗК CL-m'!N309-'АЗК S-m'!N308)/'АЗК CL-m'!N309</f>
        <v>-2.0883520274378106E-4</v>
      </c>
      <c r="P308" s="142">
        <f>('АЗК CL-m'!O309-'АЗК S-m'!O308)/'АЗК CL-m'!O309</f>
        <v>-7.7899305021803721E-5</v>
      </c>
      <c r="Q308" s="142">
        <f>('АЗК CL-m'!P309-'АЗК S-m'!P308)/'АЗК CL-m'!P309</f>
        <v>-1.4423214148010955E-4</v>
      </c>
      <c r="R308" s="142">
        <f>('АЗК CL-m'!Q309-'АЗК S-m'!Q308)/'АЗК CL-m'!Q309</f>
        <v>-1.7932088580262711E-4</v>
      </c>
      <c r="S308" s="142">
        <f>('АЗК CL-m'!R309-'АЗК S-m'!R308)/'АЗК CL-m'!R309</f>
        <v>0</v>
      </c>
      <c r="T308" s="142">
        <f>('АЗК CL-m'!S309-'АЗК S-m'!S308)/'АЗК CL-m'!S309</f>
        <v>-1.4692600972933758E-3</v>
      </c>
    </row>
    <row r="309" spans="1:20" x14ac:dyDescent="0.25">
      <c r="A309" s="126" t="str">
        <f>'АЗК S-m'!A309</f>
        <v>АЗК 5 ГРОДНО ОНП</v>
      </c>
      <c r="B309" t="str">
        <f>'АЗК CL-m'!A310</f>
        <v>АЗК 5 ГродноОНП</v>
      </c>
      <c r="C309" s="142">
        <f>('АЗК CL-m'!B310-'АЗК S-m'!B309)/'АЗК CL-m'!B310</f>
        <v>0</v>
      </c>
      <c r="D309" s="142">
        <f>('АЗК CL-m'!C310-'АЗК S-m'!C309)/'АЗК CL-m'!C310</f>
        <v>3.6601771252748851E-5</v>
      </c>
      <c r="E309" s="142">
        <f>('АЗК CL-m'!D310-'АЗК S-m'!D309)/'АЗК CL-m'!D310</f>
        <v>5.3002350311550518E-5</v>
      </c>
      <c r="F309" s="142">
        <f>('АЗК CL-m'!E310-'АЗК S-m'!E309)/'АЗК CL-m'!E310</f>
        <v>4.3664983012256777E-16</v>
      </c>
      <c r="G309" s="142">
        <f>('АЗК CL-m'!F310-'АЗК S-m'!F309)/'АЗК CL-m'!F310</f>
        <v>3.9589568415419144E-16</v>
      </c>
      <c r="H309" s="142">
        <f>('АЗК CL-m'!G310-'АЗК S-m'!G309)/'АЗК CL-m'!G310</f>
        <v>-1.3932742080402473E-15</v>
      </c>
      <c r="I309" s="142">
        <f>('АЗК CL-m'!H310-'АЗК S-m'!H309)/'АЗК CL-m'!H310</f>
        <v>5.3337516307579133E-16</v>
      </c>
      <c r="J309" s="142">
        <f>('АЗК CL-m'!I310-'АЗК S-m'!I309)/'АЗК CL-m'!I310</f>
        <v>-9.2752656350123876E-16</v>
      </c>
      <c r="K309" s="142">
        <f>('АЗК CL-m'!J310-'АЗК S-m'!J309)/'АЗК CL-m'!J310</f>
        <v>0</v>
      </c>
      <c r="L309" s="142">
        <f>('АЗК CL-m'!K310-'АЗК S-m'!K309)/'АЗК CL-m'!K310</f>
        <v>0</v>
      </c>
      <c r="M309" s="142">
        <f>('АЗК CL-m'!L310-'АЗК S-m'!L309)/'АЗК CL-m'!L310</f>
        <v>0</v>
      </c>
      <c r="N309" s="142">
        <f>('АЗК CL-m'!M310-'АЗК S-m'!M309)/'АЗК CL-m'!M310</f>
        <v>0</v>
      </c>
      <c r="O309" s="142">
        <f>('АЗК CL-m'!N310-'АЗК S-m'!N309)/'АЗК CL-m'!N310</f>
        <v>0</v>
      </c>
      <c r="P309" s="142">
        <f>('АЗК CL-m'!O310-'АЗК S-m'!O309)/'АЗК CL-m'!O310</f>
        <v>4.7273614296670438E-16</v>
      </c>
      <c r="Q309" s="142">
        <f>('АЗК CL-m'!P310-'АЗК S-m'!P309)/'АЗК CL-m'!P310</f>
        <v>-1.5501044912981693E-15</v>
      </c>
      <c r="R309" s="142">
        <f>('АЗК CL-m'!Q310-'АЗК S-m'!Q309)/'АЗК CL-m'!Q310</f>
        <v>-5.0197158243278467E-16</v>
      </c>
      <c r="S309" s="142">
        <f>('АЗК CL-m'!R310-'АЗК S-m'!R309)/'АЗК CL-m'!R310</f>
        <v>-5.1309544217423913E-16</v>
      </c>
      <c r="T309" s="142">
        <f>('АЗК CL-m'!S310-'АЗК S-m'!S309)/'АЗК CL-m'!S310</f>
        <v>5.0469539612268857E-6</v>
      </c>
    </row>
    <row r="310" spans="1:20" x14ac:dyDescent="0.25">
      <c r="A310" s="126" t="str">
        <f>'АЗК S-m'!A310</f>
        <v>АЗК 5 МАЗ</v>
      </c>
      <c r="B310" t="str">
        <f>'АЗК CL-m'!A311</f>
        <v>АЗК 5 МАЗ</v>
      </c>
      <c r="C310" s="142">
        <f>('АЗК CL-m'!B311-'АЗК S-m'!B310)/'АЗК CL-m'!B311</f>
        <v>9.2276045711048359E-5</v>
      </c>
      <c r="D310" s="142">
        <f>('АЗК CL-m'!C311-'АЗК S-m'!C310)/'АЗК CL-m'!C311</f>
        <v>6.2125309321559508E-6</v>
      </c>
      <c r="E310" s="142">
        <f>('АЗК CL-m'!D311-'АЗК S-m'!D310)/'АЗК CL-m'!D311</f>
        <v>5.606874027557786E-6</v>
      </c>
      <c r="F310" s="142">
        <f>('АЗК CL-m'!E311-'АЗК S-m'!E310)/'АЗК CL-m'!E311</f>
        <v>2.6200382761308454E-5</v>
      </c>
      <c r="G310" s="142">
        <f>('АЗК CL-m'!F311-'АЗК S-m'!F310)/'АЗК CL-m'!F311</f>
        <v>1.3953537313694782E-5</v>
      </c>
      <c r="H310" s="142">
        <f>('АЗК CL-m'!G311-'АЗК S-m'!G310)/'АЗК CL-m'!G311</f>
        <v>-9.5273936544375506E-5</v>
      </c>
      <c r="I310" s="142">
        <f>('АЗК CL-m'!H311-'АЗК S-m'!H310)/'АЗК CL-m'!H311</f>
        <v>-1.0554814918530572E-4</v>
      </c>
      <c r="J310" s="142">
        <f>('АЗК CL-m'!I311-'АЗК S-m'!I310)/'АЗК CL-m'!I311</f>
        <v>2.0414411933761412E-5</v>
      </c>
      <c r="K310" s="142">
        <f>('АЗК CL-m'!J311-'АЗК S-m'!J310)/'АЗК CL-m'!J311</f>
        <v>9.2656336135347053E-6</v>
      </c>
      <c r="L310" s="142">
        <f>('АЗК CL-m'!K311-'АЗК S-m'!K310)/'АЗК CL-m'!K311</f>
        <v>2.1651990586940657E-5</v>
      </c>
      <c r="M310" s="142">
        <f>('АЗК CL-m'!L311-'АЗК S-m'!L310)/'АЗК CL-m'!L311</f>
        <v>2.2600375424238616E-5</v>
      </c>
      <c r="N310" s="142">
        <f>('АЗК CL-m'!M311-'АЗК S-m'!M310)/'АЗК CL-m'!M311</f>
        <v>1.8709652559231132E-5</v>
      </c>
      <c r="O310" s="142">
        <f>('АЗК CL-m'!N311-'АЗК S-m'!N310)/'АЗК CL-m'!N311</f>
        <v>1.7942948601093616E-5</v>
      </c>
      <c r="P310" s="142">
        <f>('АЗК CL-m'!O311-'АЗК S-m'!O310)/'АЗК CL-m'!O311</f>
        <v>2.4996733599683634E-5</v>
      </c>
      <c r="Q310" s="142">
        <f>('АЗК CL-m'!P311-'АЗК S-m'!P310)/'АЗК CL-m'!P311</f>
        <v>3.9312093066224627E-5</v>
      </c>
      <c r="R310" s="142">
        <f>('АЗК CL-m'!Q311-'АЗК S-m'!Q310)/'АЗК CL-m'!Q311</f>
        <v>3.8813479078767924E-5</v>
      </c>
      <c r="S310" s="142">
        <f>('АЗК CL-m'!R311-'АЗК S-m'!R310)/'АЗК CL-m'!R311</f>
        <v>1.3953197547654406E-5</v>
      </c>
      <c r="T310" s="142">
        <f>('АЗК CL-m'!S311-'АЗК S-m'!S310)/'АЗК CL-m'!S311</f>
        <v>9.0486570791347724E-6</v>
      </c>
    </row>
    <row r="311" spans="1:20" x14ac:dyDescent="0.25">
      <c r="A311" s="126" t="str">
        <f>'АЗК S-m'!A311</f>
        <v>АЗК 5 МИНСК ОНП</v>
      </c>
      <c r="B311" t="str">
        <f>'АЗК CL-m'!A312</f>
        <v>АЗК 5 МинскОНП</v>
      </c>
      <c r="C311" s="142">
        <f>('АЗК CL-m'!B312-'АЗК S-m'!B311)/'АЗК CL-m'!B312</f>
        <v>-6.3204889325647128E-5</v>
      </c>
      <c r="D311" s="142">
        <f>('АЗК CL-m'!C312-'АЗК S-m'!C311)/'АЗК CL-m'!C312</f>
        <v>6.8053577119421591E-7</v>
      </c>
      <c r="E311" s="142">
        <f>('АЗК CL-m'!D312-'АЗК S-m'!D311)/'АЗК CL-m'!D312</f>
        <v>-1.9894597091976399E-16</v>
      </c>
      <c r="F311" s="142">
        <f>('АЗК CL-m'!E312-'АЗК S-m'!E311)/'АЗК CL-m'!E312</f>
        <v>-3.9141789948428518E-16</v>
      </c>
      <c r="G311" s="142">
        <f>('АЗК CL-m'!F312-'АЗК S-m'!F311)/'АЗК CL-m'!F312</f>
        <v>-2.464608635380188E-5</v>
      </c>
      <c r="H311" s="142">
        <f>('АЗК CL-m'!G312-'АЗК S-m'!G311)/'АЗК CL-m'!G312</f>
        <v>-1.86711494016375E-5</v>
      </c>
      <c r="I311" s="142">
        <f>('АЗК CL-m'!H312-'АЗК S-m'!H311)/'АЗК CL-m'!H312</f>
        <v>-1.79093812174469E-5</v>
      </c>
      <c r="J311" s="142">
        <f>('АЗК CL-m'!I312-'АЗК S-m'!I311)/'АЗК CL-m'!I312</f>
        <v>-4.9041194127516139E-5</v>
      </c>
      <c r="K311" s="142">
        <f>('АЗК CL-m'!J312-'АЗК S-m'!J311)/'АЗК CL-m'!J312</f>
        <v>-2.1625886012549936E-5</v>
      </c>
      <c r="L311" s="142">
        <f>('АЗК CL-m'!K312-'АЗК S-m'!K311)/'АЗК CL-m'!K312</f>
        <v>3.4778956191134436E-16</v>
      </c>
      <c r="M311" s="142">
        <f>('АЗК CL-m'!L312-'АЗК S-m'!L311)/'АЗК CL-m'!L312</f>
        <v>-7.188140994215387E-6</v>
      </c>
      <c r="N311" s="142">
        <f>('АЗК CL-m'!M312-'АЗК S-m'!M311)/'АЗК CL-m'!M312</f>
        <v>-8.1767115709883723E-16</v>
      </c>
      <c r="O311" s="142">
        <f>('АЗК CL-m'!N312-'АЗК S-m'!N311)/'АЗК CL-m'!N312</f>
        <v>2.1956051999673719E-16</v>
      </c>
      <c r="P311" s="142">
        <f>('АЗК CL-m'!O312-'АЗК S-m'!O311)/'АЗК CL-m'!O312</f>
        <v>-8.9494251055854661E-5</v>
      </c>
      <c r="Q311" s="142">
        <f>('АЗК CL-m'!P312-'АЗК S-m'!P311)/'АЗК CL-m'!P312</f>
        <v>1.626746414843793E-15</v>
      </c>
      <c r="R311" s="142">
        <f>('АЗК CL-m'!Q312-'АЗК S-m'!Q311)/'АЗК CL-m'!Q312</f>
        <v>-2.5857199787108335E-5</v>
      </c>
      <c r="S311" s="142">
        <f>('АЗК CL-m'!R312-'АЗК S-m'!R311)/'АЗК CL-m'!R312</f>
        <v>-7.5339963571283017E-5</v>
      </c>
      <c r="T311" s="142">
        <f>('АЗК CL-m'!S312-'АЗК S-m'!S311)/'АЗК CL-m'!S312</f>
        <v>-2.3106815771251737E-5</v>
      </c>
    </row>
    <row r="312" spans="1:20" x14ac:dyDescent="0.25">
      <c r="A312" s="126" t="str">
        <f>'АЗК S-m'!A312</f>
        <v>АЗК 5 МОГИЛЕВ ОНП</v>
      </c>
      <c r="B312" t="str">
        <f>'АЗК CL-m'!A313</f>
        <v>АЗК 5 МогилевОНП</v>
      </c>
      <c r="C312" s="142">
        <f>('АЗК CL-m'!B313-'АЗК S-m'!B312)/'АЗК CL-m'!B313</f>
        <v>-2.7297805864109063E-4</v>
      </c>
      <c r="D312" s="142">
        <f>('АЗК CL-m'!C313-'АЗК S-m'!C312)/'АЗК CL-m'!C313</f>
        <v>-7.6830049523113334E-5</v>
      </c>
      <c r="E312" s="142">
        <f>('АЗК CL-m'!D313-'АЗК S-m'!D312)/'АЗК CL-m'!D313</f>
        <v>-1.58410258014668E-4</v>
      </c>
      <c r="F312" s="142">
        <f>('АЗК CL-m'!E313-'АЗК S-m'!E312)/'АЗК CL-m'!E313</f>
        <v>-2.3150200866925582E-4</v>
      </c>
      <c r="G312" s="142">
        <f>('АЗК CL-m'!F313-'АЗК S-m'!F312)/'АЗК CL-m'!F313</f>
        <v>-2.7199741990952285E-4</v>
      </c>
      <c r="H312" s="142">
        <f>('АЗК CL-m'!G313-'АЗК S-m'!G312)/'АЗК CL-m'!G313</f>
        <v>-5.1902268876986954E-4</v>
      </c>
      <c r="I312" s="142">
        <f>('АЗК CL-m'!H313-'АЗК S-m'!H312)/'АЗК CL-m'!H313</f>
        <v>-2.3667879236706303E-4</v>
      </c>
      <c r="J312" s="142">
        <f>('АЗК CL-m'!I313-'АЗК S-m'!I312)/'АЗК CL-m'!I313</f>
        <v>-1.5103256737366557E-4</v>
      </c>
      <c r="K312" s="142">
        <f>('АЗК CL-m'!J313-'АЗК S-m'!J312)/'АЗК CL-m'!J313</f>
        <v>-2.0118372567948511E-4</v>
      </c>
      <c r="L312" s="142">
        <f>('АЗК CL-m'!K313-'АЗК S-m'!K312)/'АЗК CL-m'!K313</f>
        <v>-2.0253519779810233E-4</v>
      </c>
      <c r="M312" s="142">
        <f>('АЗК CL-m'!L313-'АЗК S-m'!L312)/'АЗК CL-m'!L313</f>
        <v>-2.4872182690269294E-4</v>
      </c>
      <c r="N312" s="142">
        <f>('АЗК CL-m'!M313-'АЗК S-m'!M312)/'АЗК CL-m'!M313</f>
        <v>-2.5340297154213473E-4</v>
      </c>
      <c r="O312" s="142">
        <f>('АЗК CL-m'!N313-'АЗК S-m'!N312)/'АЗК CL-m'!N313</f>
        <v>-2.9428156477523133E-4</v>
      </c>
      <c r="P312" s="142">
        <f>('АЗК CL-m'!O313-'АЗК S-m'!O312)/'АЗК CL-m'!O313</f>
        <v>-3.9618823268406327E-4</v>
      </c>
      <c r="Q312" s="142">
        <f>('АЗК CL-m'!P313-'АЗК S-m'!P312)/'АЗК CL-m'!P313</f>
        <v>-2.7585695072937982E-4</v>
      </c>
      <c r="R312" s="142">
        <f>('АЗК CL-m'!Q313-'АЗК S-m'!Q312)/'АЗК CL-m'!Q313</f>
        <v>-1.284849182334034E-4</v>
      </c>
      <c r="S312" s="142">
        <f>('АЗК CL-m'!R313-'АЗК S-m'!R312)/'АЗК CL-m'!R313</f>
        <v>-1.2886983495901506E-4</v>
      </c>
      <c r="T312" s="142">
        <f>('АЗК CL-m'!S313-'АЗК S-m'!S312)/'АЗК CL-m'!S313</f>
        <v>-2.370058646289797E-4</v>
      </c>
    </row>
    <row r="313" spans="1:20" x14ac:dyDescent="0.25">
      <c r="A313" s="126" t="str">
        <f>'АЗК S-m'!A313</f>
        <v>АЗК 5 ПУХОВИЧИ НП</v>
      </c>
      <c r="B313" t="str">
        <f>'АЗК CL-m'!A314</f>
        <v>АЗК 5 ПуховичиНП</v>
      </c>
      <c r="C313" s="142">
        <f>('АЗК CL-m'!B314-'АЗК S-m'!B313)/'АЗК CL-m'!B314</f>
        <v>1.8245050976887047E-3</v>
      </c>
      <c r="D313" s="142">
        <f>('АЗК CL-m'!C314-'АЗК S-m'!C313)/'АЗК CL-m'!C314</f>
        <v>3.5660611563897212E-4</v>
      </c>
      <c r="E313" s="142">
        <f>('АЗК CL-m'!D314-'АЗК S-m'!D313)/'АЗК CL-m'!D314</f>
        <v>-1.9795690264482076E-4</v>
      </c>
      <c r="F313" s="142">
        <f>('АЗК CL-m'!E314-'АЗК S-m'!E313)/'АЗК CL-m'!E314</f>
        <v>-1.2882940577543987E-4</v>
      </c>
      <c r="G313" s="142">
        <f>('АЗК CL-m'!F314-'АЗК S-m'!F313)/'АЗК CL-m'!F314</f>
        <v>1.2536480068776133E-3</v>
      </c>
      <c r="H313" s="142">
        <f>('АЗК CL-m'!G314-'АЗК S-m'!G313)/'АЗК CL-m'!G314</f>
        <v>2.6911192615853611E-3</v>
      </c>
      <c r="I313" s="142">
        <f>('АЗК CL-m'!H314-'АЗК S-m'!H313)/'АЗК CL-m'!H314</f>
        <v>-1.2532794472953785E-4</v>
      </c>
      <c r="J313" s="142">
        <f>('АЗК CL-m'!I314-'АЗК S-m'!I313)/'АЗК CL-m'!I314</f>
        <v>1.3009223871132227E-3</v>
      </c>
      <c r="K313" s="142">
        <f>('АЗК CL-m'!J314-'АЗК S-m'!J313)/'АЗК CL-m'!J314</f>
        <v>-1.8324235960967173E-4</v>
      </c>
      <c r="L313" s="142">
        <f>('АЗК CL-m'!K314-'АЗК S-m'!K313)/'АЗК CL-m'!K314</f>
        <v>-1.0975473939424329E-4</v>
      </c>
      <c r="M313" s="142">
        <f>('АЗК CL-m'!L314-'АЗК S-m'!L313)/'АЗК CL-m'!L314</f>
        <v>-1.0883622835929069E-4</v>
      </c>
      <c r="N313" s="142">
        <f>('АЗК CL-m'!M314-'АЗК S-m'!M313)/'АЗК CL-m'!M314</f>
        <v>-1.2766066482230396E-4</v>
      </c>
      <c r="O313" s="142">
        <f>('АЗК CL-m'!N314-'АЗК S-m'!N313)/'АЗК CL-m'!N314</f>
        <v>2.0534097205551897E-5</v>
      </c>
      <c r="P313" s="142">
        <f>('АЗК CL-m'!O314-'АЗК S-m'!O313)/'АЗК CL-m'!O314</f>
        <v>-1.119400813105072E-4</v>
      </c>
      <c r="Q313" s="142">
        <f>('АЗК CL-m'!P314-'АЗК S-m'!P313)/'АЗК CL-m'!P314</f>
        <v>-1.4542400347558059E-4</v>
      </c>
      <c r="R313" s="142">
        <f>('АЗК CL-m'!Q314-'АЗК S-m'!Q313)/'АЗК CL-m'!Q314</f>
        <v>1.2120175313376322E-3</v>
      </c>
      <c r="S313" s="142">
        <f>('АЗК CL-m'!R314-'АЗК S-m'!R313)/'АЗК CL-m'!R314</f>
        <v>-1.2362568226358957E-4</v>
      </c>
      <c r="T313" s="142">
        <f>('АЗК CL-m'!S314-'АЗК S-m'!S313)/'АЗК CL-m'!S314</f>
        <v>4.3469715281976352E-4</v>
      </c>
    </row>
    <row r="314" spans="1:20" x14ac:dyDescent="0.25">
      <c r="A314" s="126" t="str">
        <f>'АЗК S-m'!A314</f>
        <v>АЗК 50 БРЕСТ ОНП</v>
      </c>
      <c r="B314" t="str">
        <f>'АЗК CL-m'!A315</f>
        <v>АЗК 50 БрестОНП</v>
      </c>
      <c r="C314" s="142">
        <f>('АЗК CL-m'!B315-'АЗК S-m'!B314)/'АЗК CL-m'!B315</f>
        <v>-1.3714449974172341E-4</v>
      </c>
      <c r="D314" s="142">
        <f>('АЗК CL-m'!C315-'АЗК S-m'!C314)/'АЗК CL-m'!C315</f>
        <v>0</v>
      </c>
      <c r="E314" s="142">
        <f>('АЗК CL-m'!D315-'АЗК S-m'!D314)/'АЗК CL-m'!D315</f>
        <v>4.844811514273968E-16</v>
      </c>
      <c r="F314" s="142">
        <f>('АЗК CL-m'!E315-'АЗК S-m'!E314)/'АЗК CL-m'!E315</f>
        <v>-2.7947840386448449E-4</v>
      </c>
      <c r="G314" s="142">
        <f>('АЗК CL-m'!F315-'АЗК S-m'!F314)/'АЗК CL-m'!F315</f>
        <v>-3.1849968247412921E-4</v>
      </c>
      <c r="H314" s="142">
        <f>('АЗК CL-m'!G315-'АЗК S-m'!G314)/'АЗК CL-m'!G315</f>
        <v>-7.4543215944913163E-5</v>
      </c>
      <c r="I314" s="142">
        <f>('АЗК CL-m'!H315-'АЗК S-m'!H314)/'АЗК CL-m'!H315</f>
        <v>-7.9831574537304181E-5</v>
      </c>
      <c r="J314" s="142">
        <f>('АЗК CL-m'!I315-'АЗК S-m'!I314)/'АЗК CL-m'!I315</f>
        <v>-9.2782306636801895E-5</v>
      </c>
      <c r="K314" s="142">
        <f>('АЗК CL-m'!J315-'АЗК S-m'!J314)/'АЗК CL-m'!J315</f>
        <v>-1.8633965132718498E-5</v>
      </c>
      <c r="L314" s="142">
        <f>('АЗК CL-m'!K315-'АЗК S-m'!K314)/'АЗК CL-m'!K315</f>
        <v>-7.2334192941879232E-5</v>
      </c>
      <c r="M314" s="142">
        <f>('АЗК CL-m'!L315-'АЗК S-m'!L314)/'АЗК CL-m'!L315</f>
        <v>-2.1943017640357597E-4</v>
      </c>
      <c r="N314" s="142">
        <f>('АЗК CL-m'!M315-'АЗК S-m'!M314)/'АЗК CL-m'!M315</f>
        <v>-8.0778257813806345E-16</v>
      </c>
      <c r="O314" s="142">
        <f>('АЗК CL-m'!N315-'АЗК S-m'!N314)/'АЗК CL-m'!N315</f>
        <v>4.0841078608074622E-16</v>
      </c>
      <c r="P314" s="142">
        <f>('АЗК CL-m'!O315-'АЗК S-m'!O314)/'АЗК CL-m'!O315</f>
        <v>-2.293555361709955E-4</v>
      </c>
      <c r="Q314" s="142">
        <f>('АЗК CL-m'!P315-'АЗК S-m'!P314)/'АЗК CL-m'!P315</f>
        <v>-2.3968942961179762E-4</v>
      </c>
      <c r="R314" s="142">
        <f>('АЗК CL-m'!Q315-'АЗК S-m'!Q314)/'АЗК CL-m'!Q315</f>
        <v>-1.3726943367985172E-4</v>
      </c>
      <c r="S314" s="142">
        <f>('АЗК CL-m'!R315-'АЗК S-m'!R314)/'АЗК CL-m'!R315</f>
        <v>-9.6473052400714264E-6</v>
      </c>
      <c r="T314" s="142">
        <f>('АЗК CL-m'!S315-'АЗК S-m'!S314)/'АЗК CL-m'!S315</f>
        <v>-1.1403597869290097E-4</v>
      </c>
    </row>
    <row r="315" spans="1:20" x14ac:dyDescent="0.25">
      <c r="A315" s="126" t="str">
        <f>'АЗК S-m'!A315</f>
        <v>АЗК 50 ВИТЕБСК ОНП</v>
      </c>
      <c r="B315" t="str">
        <f>'АЗК CL-m'!A316</f>
        <v>АЗК 50 ВитебскОНП</v>
      </c>
      <c r="C315" s="142">
        <f>('АЗК CL-m'!B316-'АЗК S-m'!B315)/'АЗК CL-m'!B316</f>
        <v>2.2698302162297787E-4</v>
      </c>
      <c r="D315" s="142">
        <f>('АЗК CL-m'!C316-'АЗК S-m'!C315)/'АЗК CL-m'!C316</f>
        <v>4.0911276137869571E-16</v>
      </c>
      <c r="E315" s="142">
        <f>('АЗК CL-m'!D316-'АЗК S-m'!D315)/'АЗК CL-m'!D316</f>
        <v>-8.5046884539953177E-5</v>
      </c>
      <c r="F315" s="142">
        <f>('АЗК CL-m'!E316-'АЗК S-m'!E315)/'АЗК CL-m'!E316</f>
        <v>1.2074948199889643E-16</v>
      </c>
      <c r="G315" s="142">
        <f>('АЗК CL-m'!F316-'АЗК S-m'!F315)/'АЗК CL-m'!F316</f>
        <v>-1.1951877438755692E-4</v>
      </c>
      <c r="H315" s="142">
        <f>('АЗК CL-m'!G316-'АЗК S-m'!G315)/'АЗК CL-m'!G316</f>
        <v>-8.2288013272578209E-5</v>
      </c>
      <c r="I315" s="142">
        <f>('АЗК CL-m'!H316-'АЗК S-m'!H315)/'АЗК CL-m'!H316</f>
        <v>-7.8152160039568041E-4</v>
      </c>
      <c r="J315" s="142">
        <f>('АЗК CL-m'!I316-'АЗК S-m'!I315)/'АЗК CL-m'!I316</f>
        <v>-1.3296133234529388E-4</v>
      </c>
      <c r="K315" s="142">
        <f>('АЗК CL-m'!J316-'АЗК S-m'!J315)/'АЗК CL-m'!J316</f>
        <v>-5.8348995337793046E-5</v>
      </c>
      <c r="L315" s="142">
        <f>('АЗК CL-m'!K316-'АЗК S-m'!K315)/'АЗК CL-m'!K316</f>
        <v>-1.8122018343461424E-4</v>
      </c>
      <c r="M315" s="142">
        <f>('АЗК CL-m'!L316-'АЗК S-m'!L315)/'АЗК CL-m'!L316</f>
        <v>2.0887670846979139E-4</v>
      </c>
      <c r="N315" s="142">
        <f>('АЗК CL-m'!M316-'АЗК S-m'!M315)/'АЗК CL-m'!M316</f>
        <v>4.4431961351617974E-4</v>
      </c>
      <c r="O315" s="142">
        <f>('АЗК CL-m'!N316-'АЗК S-m'!N315)/'АЗК CL-m'!N316</f>
        <v>-9.8310456162768948E-5</v>
      </c>
      <c r="P315" s="142">
        <f>('АЗК CL-m'!O316-'АЗК S-m'!O315)/'АЗК CL-m'!O316</f>
        <v>-1.5537146741296645E-4</v>
      </c>
      <c r="Q315" s="142">
        <f>('АЗК CL-m'!P316-'АЗК S-m'!P315)/'АЗК CL-m'!P316</f>
        <v>-9.3767319116181449E-5</v>
      </c>
      <c r="R315" s="142">
        <f>('АЗК CL-m'!Q316-'АЗК S-m'!Q315)/'АЗК CL-m'!Q316</f>
        <v>-1.8350354056421655E-4</v>
      </c>
      <c r="S315" s="142">
        <f>('АЗК CL-m'!R316-'АЗК S-m'!R315)/'АЗК CL-m'!R316</f>
        <v>8.2347166782132256E-5</v>
      </c>
      <c r="T315" s="142">
        <f>('АЗК CL-m'!S316-'АЗК S-m'!S315)/'АЗК CL-m'!S316</f>
        <v>-6.4173944324013243E-5</v>
      </c>
    </row>
    <row r="316" spans="1:20" x14ac:dyDescent="0.25">
      <c r="A316" s="126" t="str">
        <f>'АЗК S-m'!A316</f>
        <v>АЗК 50 ГОМЕЛЬ ОНП</v>
      </c>
      <c r="B316" t="str">
        <f>'АЗК CL-m'!A317</f>
        <v>АЗК 50 ГомельОНП</v>
      </c>
      <c r="C316" s="142">
        <f>('АЗК CL-m'!B317-'АЗК S-m'!B316)/'АЗК CL-m'!B317</f>
        <v>-2.0831775210732887E-16</v>
      </c>
      <c r="D316" s="142">
        <f>('АЗК CL-m'!C317-'АЗК S-m'!C316)/'АЗК CL-m'!C317</f>
        <v>2.1366028247922764E-16</v>
      </c>
      <c r="E316" s="142">
        <f>('АЗК CL-m'!D317-'АЗК S-m'!D316)/'АЗК CL-m'!D317</f>
        <v>0</v>
      </c>
      <c r="F316" s="142">
        <f>('АЗК CL-m'!E317-'АЗК S-m'!E316)/'АЗК CL-m'!E317</f>
        <v>0</v>
      </c>
      <c r="G316" s="142">
        <f>('АЗК CL-m'!F317-'АЗК S-m'!F316)/'АЗК CL-m'!F317</f>
        <v>-8.7113683200893751E-16</v>
      </c>
      <c r="H316" s="142">
        <f>('АЗК CL-m'!G317-'АЗК S-m'!G316)/'АЗК CL-m'!G317</f>
        <v>-7.1841404822456996E-16</v>
      </c>
      <c r="I316" s="142">
        <f>('АЗК CL-m'!H317-'АЗК S-m'!H316)/'АЗК CL-m'!H317</f>
        <v>-8.583755412726886E-16</v>
      </c>
      <c r="J316" s="142">
        <f>('АЗК CL-m'!I317-'АЗК S-m'!I316)/'АЗК CL-m'!I317</f>
        <v>-8.9075576147432352E-16</v>
      </c>
      <c r="K316" s="142">
        <f>('АЗК CL-m'!J317-'АЗК S-m'!J316)/'АЗК CL-m'!J317</f>
        <v>-3.3826777572978161E-16</v>
      </c>
      <c r="L316" s="142">
        <f>('АЗК CL-m'!K317-'АЗК S-m'!K316)/'АЗК CL-m'!K317</f>
        <v>-3.5171953828470567E-4</v>
      </c>
      <c r="M316" s="142">
        <f>('АЗК CL-m'!L317-'АЗК S-m'!L316)/'АЗК CL-m'!L317</f>
        <v>4.6774207604227138E-4</v>
      </c>
      <c r="N316" s="142">
        <f>('АЗК CL-m'!M317-'АЗК S-m'!M316)/'АЗК CL-m'!M317</f>
        <v>-1.602921266302671E-5</v>
      </c>
      <c r="O316" s="142">
        <f>('АЗК CL-m'!N317-'АЗК S-m'!N316)/'АЗК CL-m'!N317</f>
        <v>1.1874100305121004E-4</v>
      </c>
      <c r="P316" s="142">
        <f>('АЗК CL-m'!O317-'АЗК S-m'!O316)/'АЗК CL-m'!O317</f>
        <v>-3.8610086442023412E-16</v>
      </c>
      <c r="Q316" s="142">
        <f>('АЗК CL-m'!P317-'АЗК S-m'!P316)/'АЗК CL-m'!P317</f>
        <v>-8.44720351379089E-5</v>
      </c>
      <c r="R316" s="142">
        <f>('АЗК CL-m'!Q317-'АЗК S-m'!Q316)/'АЗК CL-m'!Q317</f>
        <v>-8.1522992079119352E-16</v>
      </c>
      <c r="S316" s="142">
        <f>('АЗК CL-m'!R317-'АЗК S-m'!R316)/'АЗК CL-m'!R317</f>
        <v>3.2150264096486807E-16</v>
      </c>
      <c r="T316" s="142">
        <f>('АЗК CL-m'!S317-'АЗК S-m'!S316)/'АЗК CL-m'!S317</f>
        <v>1.4941616992096958E-6</v>
      </c>
    </row>
    <row r="317" spans="1:20" x14ac:dyDescent="0.25">
      <c r="A317" s="126" t="str">
        <f>'АЗК S-m'!A317</f>
        <v>АЗК 50 ГРОДНО ОНП</v>
      </c>
      <c r="B317" t="str">
        <f>'АЗК CL-m'!A318</f>
        <v>АЗК 50 ГродноОНП</v>
      </c>
      <c r="C317" s="142">
        <f>('АЗК CL-m'!B318-'АЗК S-m'!B317)/'АЗК CL-m'!B318</f>
        <v>-8.0526316743741603E-16</v>
      </c>
      <c r="D317" s="142">
        <f>('АЗК CL-m'!C318-'АЗК S-m'!C317)/'АЗК CL-m'!C318</f>
        <v>-1.337249726626095E-15</v>
      </c>
      <c r="E317" s="142">
        <f>('АЗК CL-m'!D318-'АЗК S-m'!D317)/'АЗК CL-m'!D318</f>
        <v>3.2965740128073667E-16</v>
      </c>
      <c r="F317" s="142">
        <f>('АЗК CL-m'!E318-'АЗК S-m'!E317)/'АЗК CL-m'!E318</f>
        <v>-1.7290751198360903E-16</v>
      </c>
      <c r="G317" s="142">
        <f>('АЗК CL-m'!F318-'АЗК S-m'!F317)/'АЗК CL-m'!F318</f>
        <v>4.54842731644187E-16</v>
      </c>
      <c r="H317" s="142">
        <f>('АЗК CL-m'!G318-'АЗК S-m'!G317)/'АЗК CL-m'!G318</f>
        <v>-2.1154482127408791E-5</v>
      </c>
      <c r="I317" s="142">
        <f>('АЗК CL-m'!H318-'АЗК S-m'!H317)/'АЗК CL-m'!H318</f>
        <v>1.4295173027347376E-16</v>
      </c>
      <c r="J317" s="142">
        <f>('АЗК CL-m'!I318-'АЗК S-m'!I317)/'АЗК CL-m'!I318</f>
        <v>2.9865733737910397E-7</v>
      </c>
      <c r="K317" s="142">
        <f>('АЗК CL-m'!J318-'АЗК S-m'!J317)/'АЗК CL-m'!J318</f>
        <v>-7.2821852479801887E-16</v>
      </c>
      <c r="L317" s="142">
        <f>('АЗК CL-m'!K318-'АЗК S-m'!K317)/'АЗК CL-m'!K318</f>
        <v>7.1318027525879631E-16</v>
      </c>
      <c r="M317" s="142">
        <f>('АЗК CL-m'!L318-'АЗК S-m'!L317)/'АЗК CL-m'!L318</f>
        <v>-1.5177343384262329E-16</v>
      </c>
      <c r="N317" s="142">
        <f>('АЗК CL-m'!M318-'АЗК S-m'!M317)/'АЗК CL-m'!M318</f>
        <v>-1.5445658773129808E-16</v>
      </c>
      <c r="O317" s="142">
        <f>('АЗК CL-m'!N318-'АЗК S-m'!N317)/'АЗК CL-m'!N318</f>
        <v>-1.6448711922517569E-15</v>
      </c>
      <c r="P317" s="142">
        <f>('АЗК CL-m'!O318-'АЗК S-m'!O317)/'АЗК CL-m'!O318</f>
        <v>-8.595488561001641E-16</v>
      </c>
      <c r="Q317" s="142">
        <f>('АЗК CL-m'!P318-'АЗК S-m'!P317)/'АЗК CL-m'!P318</f>
        <v>-1.6307359920870827E-15</v>
      </c>
      <c r="R317" s="142">
        <f>('АЗК CL-m'!Q318-'АЗК S-m'!Q317)/'АЗК CL-m'!Q318</f>
        <v>5.9481642702308253E-16</v>
      </c>
      <c r="S317" s="142">
        <f>('АЗК CL-m'!R318-'АЗК S-m'!R317)/'АЗК CL-m'!R318</f>
        <v>3.651511719876061E-5</v>
      </c>
      <c r="T317" s="142">
        <f>('АЗК CL-m'!S318-'АЗК S-m'!S317)/'АЗК CL-m'!S318</f>
        <v>4.6573385165460032E-7</v>
      </c>
    </row>
    <row r="318" spans="1:20" x14ac:dyDescent="0.25">
      <c r="A318" s="126" t="str">
        <f>'АЗК S-m'!A318</f>
        <v>АЗК 50 МАЗ</v>
      </c>
      <c r="B318" t="str">
        <f>'АЗК CL-m'!A319</f>
        <v>АЗК 50 МАЗ</v>
      </c>
      <c r="C318" s="142">
        <f>('АЗК CL-m'!B319-'АЗК S-m'!B318)/'АЗК CL-m'!B319</f>
        <v>2.7144833904825438E-6</v>
      </c>
      <c r="D318" s="142">
        <f>('АЗК CL-m'!C319-'АЗК S-m'!C318)/'АЗК CL-m'!C319</f>
        <v>3.0163925254336935E-6</v>
      </c>
      <c r="E318" s="142">
        <f>('АЗК CL-m'!D319-'АЗК S-m'!D318)/'АЗК CL-m'!D319</f>
        <v>9.1137987114792675E-5</v>
      </c>
      <c r="F318" s="142">
        <f>('АЗК CL-m'!E319-'АЗК S-m'!E318)/'АЗК CL-m'!E319</f>
        <v>1.7422265878293171E-5</v>
      </c>
      <c r="G318" s="142">
        <f>('АЗК CL-m'!F319-'АЗК S-m'!F318)/'АЗК CL-m'!F319</f>
        <v>8.905371963827607E-5</v>
      </c>
      <c r="H318" s="142">
        <f>('АЗК CL-m'!G319-'АЗК S-m'!G318)/'АЗК CL-m'!G319</f>
        <v>2.3294129020198019E-5</v>
      </c>
      <c r="I318" s="142">
        <f>('АЗК CL-m'!H319-'АЗК S-m'!H318)/'АЗК CL-m'!H319</f>
        <v>6.9780886446488086E-6</v>
      </c>
      <c r="J318" s="142">
        <f>('АЗК CL-m'!I319-'АЗК S-m'!I318)/'АЗК CL-m'!I319</f>
        <v>1.3063972733239022E-5</v>
      </c>
      <c r="K318" s="142">
        <f>('АЗК CL-m'!J319-'АЗК S-m'!J318)/'АЗК CL-m'!J319</f>
        <v>1.3075321378791146E-5</v>
      </c>
      <c r="L318" s="142">
        <f>('АЗК CL-m'!K319-'АЗК S-m'!K318)/'АЗК CL-m'!K319</f>
        <v>2.5166911581241842E-6</v>
      </c>
      <c r="M318" s="142">
        <f>('АЗК CL-m'!L319-'АЗК S-m'!L318)/'АЗК CL-m'!L319</f>
        <v>2.5953551206244064E-6</v>
      </c>
      <c r="N318" s="142">
        <f>('АЗК CL-m'!M319-'АЗК S-m'!M318)/'АЗК CL-m'!M319</f>
        <v>1.3464671284993717E-5</v>
      </c>
      <c r="O318" s="142">
        <f>('АЗК CL-m'!N319-'АЗК S-m'!N318)/'АЗК CL-m'!N319</f>
        <v>2.7995031665740218E-6</v>
      </c>
      <c r="P318" s="142">
        <f>('АЗК CL-m'!O319-'АЗК S-m'!O318)/'АЗК CL-m'!O319</f>
        <v>3.1824470298604421E-5</v>
      </c>
      <c r="Q318" s="142">
        <f>('АЗК CL-m'!P319-'АЗК S-m'!P318)/'АЗК CL-m'!P319</f>
        <v>9.0108621757747659E-6</v>
      </c>
      <c r="R318" s="142">
        <f>('АЗК CL-m'!Q319-'АЗК S-m'!Q318)/'АЗК CL-m'!Q319</f>
        <v>2.4349304020543939E-5</v>
      </c>
      <c r="S318" s="142">
        <f>('АЗК CL-m'!R319-'АЗК S-m'!R318)/'АЗК CL-m'!R319</f>
        <v>5.4058333030115234E-5</v>
      </c>
      <c r="T318" s="142">
        <f>('АЗК CL-m'!S319-'АЗК S-m'!S318)/'АЗК CL-m'!S319</f>
        <v>2.3456232826662322E-5</v>
      </c>
    </row>
    <row r="319" spans="1:20" x14ac:dyDescent="0.25">
      <c r="A319" s="126" t="str">
        <f>'АЗК S-m'!A319</f>
        <v>АЗК 50 МИНСК ОНП</v>
      </c>
      <c r="B319" t="str">
        <f>'АЗК CL-m'!A320</f>
        <v>АЗК 50 МинскОНП</v>
      </c>
      <c r="C319" s="142">
        <f>('АЗК CL-m'!B320-'АЗК S-m'!B319)/'АЗК CL-m'!B320</f>
        <v>-1.4464974582869912E-4</v>
      </c>
      <c r="D319" s="142">
        <f>('АЗК CL-m'!C320-'АЗК S-m'!C319)/'АЗК CL-m'!C320</f>
        <v>-1.0060707988789018E-3</v>
      </c>
      <c r="E319" s="142">
        <f>('АЗК CL-m'!D320-'АЗК S-m'!D319)/'АЗК CL-m'!D320</f>
        <v>-3.3950832354812662E-16</v>
      </c>
      <c r="F319" s="142">
        <f>('АЗК CL-m'!E320-'АЗК S-m'!E319)/'АЗК CL-m'!E320</f>
        <v>-5.9401702656461115E-4</v>
      </c>
      <c r="G319" s="142">
        <f>('АЗК CL-m'!F320-'АЗК S-m'!F319)/'АЗК CL-m'!F320</f>
        <v>-1.2047371004159653E-3</v>
      </c>
      <c r="H319" s="142">
        <f>('АЗК CL-m'!G320-'АЗК S-m'!G319)/'АЗК CL-m'!G320</f>
        <v>-3.9520286948841946E-4</v>
      </c>
      <c r="I319" s="142">
        <f>('АЗК CL-m'!H320-'АЗК S-m'!H319)/'АЗК CL-m'!H320</f>
        <v>-4.127156026304138E-4</v>
      </c>
      <c r="J319" s="142">
        <f>('АЗК CL-m'!I320-'АЗК S-m'!I319)/'АЗК CL-m'!I320</f>
        <v>-1.4324024913490053E-3</v>
      </c>
      <c r="K319" s="142">
        <f>('АЗК CL-m'!J320-'АЗК S-m'!J319)/'АЗК CL-m'!J320</f>
        <v>0</v>
      </c>
      <c r="L319" s="142">
        <f>('АЗК CL-m'!K320-'АЗК S-m'!K319)/'АЗК CL-m'!K320</f>
        <v>-1.0275662887982585E-3</v>
      </c>
      <c r="M319" s="142">
        <f>('АЗК CL-m'!L320-'АЗК S-m'!L319)/'АЗК CL-m'!L320</f>
        <v>-9.9676251534999748E-4</v>
      </c>
      <c r="N319" s="142">
        <f>('АЗК CL-m'!M320-'АЗК S-m'!M319)/'АЗК CL-m'!M320</f>
        <v>0</v>
      </c>
      <c r="O319" s="142">
        <f>('АЗК CL-m'!N320-'АЗК S-m'!N319)/'АЗК CL-m'!N320</f>
        <v>2.2900908477465676E-7</v>
      </c>
      <c r="P319" s="142">
        <f>('АЗК CL-m'!O320-'АЗК S-m'!O319)/'АЗК CL-m'!O320</f>
        <v>7.4741972424853068E-16</v>
      </c>
      <c r="Q319" s="142">
        <f>('АЗК CL-m'!P320-'АЗК S-m'!P319)/'АЗК CL-m'!P320</f>
        <v>-1.9977824614677707E-3</v>
      </c>
      <c r="R319" s="142">
        <f>('АЗК CL-m'!Q320-'АЗК S-m'!Q319)/'АЗК CL-m'!Q320</f>
        <v>-3.9804266499913321E-4</v>
      </c>
      <c r="S319" s="142">
        <f>('АЗК CL-m'!R320-'АЗК S-m'!R319)/'АЗК CL-m'!R320</f>
        <v>-4.3087543029412482E-4</v>
      </c>
      <c r="T319" s="142">
        <f>('АЗК CL-m'!S320-'АЗК S-m'!S319)/'АЗК CL-m'!S320</f>
        <v>-5.9821546848382772E-4</v>
      </c>
    </row>
    <row r="320" spans="1:20" x14ac:dyDescent="0.25">
      <c r="A320" s="126" t="str">
        <f>'АЗК S-m'!A320</f>
        <v>АЗК 50 МОГИЛЕВ ОНП</v>
      </c>
      <c r="B320" t="str">
        <f>'АЗК CL-m'!A321</f>
        <v>АЗК 50 МогилевОНП</v>
      </c>
      <c r="C320" s="142">
        <f>('АЗК CL-m'!B321-'АЗК S-m'!B320)/'АЗК CL-m'!B321</f>
        <v>-1.5262292529222504E-16</v>
      </c>
      <c r="D320" s="142">
        <f>('АЗК CL-m'!C321-'АЗК S-m'!C320)/'АЗК CL-m'!C321</f>
        <v>5.4556152180634865E-16</v>
      </c>
      <c r="E320" s="142">
        <f>('АЗК CL-m'!D321-'АЗК S-m'!D320)/'АЗК CL-m'!D321</f>
        <v>-3.7282973481085228E-4</v>
      </c>
      <c r="F320" s="142">
        <f>('АЗК CL-m'!E321-'АЗК S-m'!E320)/'АЗК CL-m'!E321</f>
        <v>-2.727189031427486E-16</v>
      </c>
      <c r="G320" s="142">
        <f>('АЗК CL-m'!F321-'АЗК S-m'!F320)/'АЗК CL-m'!F321</f>
        <v>-3.6355578645413966E-4</v>
      </c>
      <c r="H320" s="142">
        <f>('АЗК CL-m'!G321-'АЗК S-m'!G320)/'АЗК CL-m'!G321</f>
        <v>-4.4845110593648365E-4</v>
      </c>
      <c r="I320" s="142">
        <f>('АЗК CL-m'!H321-'АЗК S-m'!H320)/'АЗК CL-m'!H321</f>
        <v>-6.6836446092252201E-4</v>
      </c>
      <c r="J320" s="142">
        <f>('АЗК CL-m'!I321-'АЗК S-m'!I320)/'АЗК CL-m'!I321</f>
        <v>-4.008081093099908E-4</v>
      </c>
      <c r="K320" s="142">
        <f>('АЗК CL-m'!J321-'АЗК S-m'!J320)/'АЗК CL-m'!J321</f>
        <v>-7.9079874033683058E-4</v>
      </c>
      <c r="L320" s="142">
        <f>('АЗК CL-m'!K321-'АЗК S-m'!K320)/'АЗК CL-m'!K321</f>
        <v>-2.1572534194561155E-4</v>
      </c>
      <c r="M320" s="142">
        <f>('АЗК CL-m'!L321-'АЗК S-m'!L320)/'АЗК CL-m'!L321</f>
        <v>0</v>
      </c>
      <c r="N320" s="142">
        <f>('АЗК CL-m'!M321-'АЗК S-m'!M320)/'АЗК CL-m'!M321</f>
        <v>-3.1323393597710007E-16</v>
      </c>
      <c r="O320" s="142">
        <f>('АЗК CL-m'!N321-'АЗК S-m'!N320)/'АЗК CL-m'!N321</f>
        <v>2.37339176627351E-16</v>
      </c>
      <c r="P320" s="142">
        <f>('АЗК CL-m'!O321-'АЗК S-m'!O320)/'АЗК CL-m'!O321</f>
        <v>3.0130821426565317E-16</v>
      </c>
      <c r="Q320" s="142">
        <f>('АЗК CL-m'!P321-'АЗК S-m'!P320)/'АЗК CL-m'!P321</f>
        <v>-1.6309410813909406E-16</v>
      </c>
      <c r="R320" s="142">
        <f>('АЗК CL-m'!Q321-'АЗК S-m'!Q320)/'АЗК CL-m'!Q321</f>
        <v>6.2243385065678847E-16</v>
      </c>
      <c r="S320" s="142">
        <f>('АЗК CL-m'!R321-'АЗК S-m'!R320)/'АЗК CL-m'!R321</f>
        <v>-1.6766961038612636E-4</v>
      </c>
      <c r="T320" s="142">
        <f>('АЗК CL-m'!S321-'АЗК S-m'!S320)/'АЗК CL-m'!S321</f>
        <v>-2.0026197842871373E-4</v>
      </c>
    </row>
    <row r="321" spans="1:20" x14ac:dyDescent="0.25">
      <c r="A321" s="126" t="str">
        <f>'АЗК S-m'!A321</f>
        <v>АЗК 51 БРЕСТ ОНП</v>
      </c>
      <c r="B321" t="str">
        <f>'АЗК CL-m'!A322</f>
        <v>АЗК 51 БрестОНП</v>
      </c>
      <c r="C321" s="142">
        <f>('АЗК CL-m'!B322-'АЗК S-m'!B321)/'АЗК CL-m'!B322</f>
        <v>-3.1197608908523587E-4</v>
      </c>
      <c r="D321" s="142">
        <f>('АЗК CL-m'!C322-'АЗК S-m'!C321)/'АЗК CL-m'!C322</f>
        <v>-5.3846285010233702E-4</v>
      </c>
      <c r="E321" s="142">
        <f>('АЗК CL-m'!D322-'АЗК S-m'!D321)/'АЗК CL-m'!D322</f>
        <v>-6.5878854386653752E-4</v>
      </c>
      <c r="F321" s="142">
        <f>('АЗК CL-m'!E322-'АЗК S-m'!E321)/'АЗК CL-m'!E322</f>
        <v>-6.1624090582595395E-4</v>
      </c>
      <c r="G321" s="142">
        <f>('АЗК CL-m'!F322-'АЗК S-m'!F321)/'АЗК CL-m'!F322</f>
        <v>-5.0671113563593008E-4</v>
      </c>
      <c r="H321" s="142">
        <f>('АЗК CL-m'!G322-'АЗК S-m'!G321)/'АЗК CL-m'!G322</f>
        <v>-6.0741544160235043E-4</v>
      </c>
      <c r="I321" s="142">
        <f>('АЗК CL-m'!H322-'АЗК S-m'!H321)/'АЗК CL-m'!H322</f>
        <v>-7.0158196911807014E-4</v>
      </c>
      <c r="J321" s="142">
        <f>('АЗК CL-m'!I322-'АЗК S-m'!I321)/'АЗК CL-m'!I322</f>
        <v>-2.0119346622877134E-4</v>
      </c>
      <c r="K321" s="142">
        <f>('АЗК CL-m'!J322-'АЗК S-m'!J321)/'АЗК CL-m'!J322</f>
        <v>-5.0525550536323295E-4</v>
      </c>
      <c r="L321" s="142">
        <f>('АЗК CL-m'!K322-'АЗК S-m'!K321)/'АЗК CL-m'!K322</f>
        <v>-5.2159604870262173E-4</v>
      </c>
      <c r="M321" s="142">
        <f>('АЗК CL-m'!L322-'АЗК S-m'!L321)/'АЗК CL-m'!L322</f>
        <v>-4.3175651177827638E-4</v>
      </c>
      <c r="N321" s="142">
        <f>('АЗК CL-m'!M322-'АЗК S-m'!M321)/'АЗК CL-m'!M322</f>
        <v>-4.1906097445476397E-4</v>
      </c>
      <c r="O321" s="142">
        <f>('АЗК CL-m'!N322-'АЗК S-m'!N321)/'АЗК CL-m'!N322</f>
        <v>-6.5796644941345584E-4</v>
      </c>
      <c r="P321" s="142">
        <f>('АЗК CL-m'!O322-'АЗК S-m'!O321)/'АЗК CL-m'!O322</f>
        <v>-7.3934272257948977E-4</v>
      </c>
      <c r="Q321" s="142">
        <f>('АЗК CL-m'!P322-'АЗК S-m'!P321)/'АЗК CL-m'!P322</f>
        <v>-1.959799264816582E-4</v>
      </c>
      <c r="R321" s="142">
        <f>('АЗК CL-m'!Q322-'АЗК S-m'!Q321)/'АЗК CL-m'!Q322</f>
        <v>-5.6593747643985521E-4</v>
      </c>
      <c r="S321" s="142">
        <f>('АЗК CL-m'!R322-'АЗК S-m'!R321)/'АЗК CL-m'!R322</f>
        <v>-7.082523040230959E-4</v>
      </c>
      <c r="T321" s="142">
        <f>('АЗК CL-m'!S322-'АЗК S-m'!S321)/'АЗК CL-m'!S322</f>
        <v>-5.1860548353370385E-4</v>
      </c>
    </row>
    <row r="322" spans="1:20" x14ac:dyDescent="0.25">
      <c r="A322" s="126" t="str">
        <f>'АЗК S-m'!A322</f>
        <v>АЗК 51 ВИТЕБСК ОНП</v>
      </c>
      <c r="B322" t="str">
        <f>'АЗК CL-m'!A323</f>
        <v>АЗК 51 ВитебскОНП</v>
      </c>
      <c r="C322" s="142">
        <f>('АЗК CL-m'!B323-'АЗК S-m'!B322)/'АЗК CL-m'!B323</f>
        <v>-6.4555644026617593E-5</v>
      </c>
      <c r="D322" s="142">
        <f>('АЗК CL-m'!C323-'АЗК S-m'!C322)/'АЗК CL-m'!C323</f>
        <v>1.3557137400436532E-5</v>
      </c>
      <c r="E322" s="142">
        <f>('АЗК CL-m'!D323-'АЗК S-m'!D322)/'АЗК CL-m'!D323</f>
        <v>1.7012858343293412E-6</v>
      </c>
      <c r="F322" s="142">
        <f>('АЗК CL-m'!E323-'АЗК S-m'!E322)/'АЗК CL-m'!E323</f>
        <v>9.5041416832313946E-5</v>
      </c>
      <c r="G322" s="142">
        <f>('АЗК CL-m'!F323-'АЗК S-m'!F322)/'АЗК CL-m'!F323</f>
        <v>-1.2343876314166037E-4</v>
      </c>
      <c r="H322" s="142">
        <f>('АЗК CL-m'!G323-'АЗК S-m'!G322)/'АЗК CL-m'!G323</f>
        <v>-7.689739910695974E-5</v>
      </c>
      <c r="I322" s="142">
        <f>('АЗК CL-m'!H323-'АЗК S-m'!H322)/'АЗК CL-m'!H323</f>
        <v>-7.1189930070487639E-5</v>
      </c>
      <c r="J322" s="142">
        <f>('АЗК CL-m'!I323-'АЗК S-m'!I322)/'АЗК CL-m'!I323</f>
        <v>-5.0198463809682863E-5</v>
      </c>
      <c r="K322" s="142">
        <f>('АЗК CL-m'!J323-'АЗК S-m'!J322)/'АЗК CL-m'!J323</f>
        <v>-4.2544407426830132E-5</v>
      </c>
      <c r="L322" s="142">
        <f>('АЗК CL-m'!K323-'АЗК S-m'!K322)/'АЗК CL-m'!K323</f>
        <v>-5.1001953862209157E-5</v>
      </c>
      <c r="M322" s="142">
        <f>('АЗК CL-m'!L323-'АЗК S-m'!L322)/'АЗК CL-m'!L323</f>
        <v>-1.7440819593962172E-5</v>
      </c>
      <c r="N322" s="142">
        <f>('АЗК CL-m'!M323-'АЗК S-m'!M322)/'АЗК CL-m'!M323</f>
        <v>-2.4459530394680833E-5</v>
      </c>
      <c r="O322" s="142">
        <f>('АЗК CL-m'!N323-'АЗК S-m'!N322)/'АЗК CL-m'!N323</f>
        <v>-5.8093343920151602E-5</v>
      </c>
      <c r="P322" s="142">
        <f>('АЗК CL-m'!O323-'АЗК S-m'!O322)/'АЗК CL-m'!O323</f>
        <v>-7.8072074148015548E-5</v>
      </c>
      <c r="Q322" s="142">
        <f>('АЗК CL-m'!P323-'АЗК S-m'!P322)/'АЗК CL-m'!P323</f>
        <v>-1.2811545911678432E-4</v>
      </c>
      <c r="R322" s="142">
        <f>('АЗК CL-m'!Q323-'АЗК S-m'!Q322)/'АЗК CL-m'!Q323</f>
        <v>-1.3977949226036174E-4</v>
      </c>
      <c r="S322" s="142">
        <f>('АЗК CL-m'!R323-'АЗК S-m'!R322)/'АЗК CL-m'!R323</f>
        <v>-5.7165539339556156E-5</v>
      </c>
      <c r="T322" s="142">
        <f>('АЗК CL-m'!S323-'АЗК S-m'!S322)/'АЗК CL-m'!S323</f>
        <v>-5.2784624154011083E-5</v>
      </c>
    </row>
    <row r="323" spans="1:20" x14ac:dyDescent="0.25">
      <c r="A323" s="126" t="str">
        <f>'АЗК S-m'!A323</f>
        <v>АЗК 51 ГОМЕЛЬ ОНП</v>
      </c>
      <c r="B323" t="str">
        <f>'АЗК CL-m'!A324</f>
        <v>АЗК 51 ГомельОНП</v>
      </c>
      <c r="C323" s="142">
        <f>('АЗК CL-m'!B324-'АЗК S-m'!B323)/'АЗК CL-m'!B324</f>
        <v>-1.6144106166119472E-4</v>
      </c>
      <c r="D323" s="142">
        <f>('АЗК CL-m'!C324-'АЗК S-m'!C323)/'АЗК CL-m'!C324</f>
        <v>-3.1055370861105664E-4</v>
      </c>
      <c r="E323" s="142">
        <f>('АЗК CL-m'!D324-'АЗК S-m'!D323)/'АЗК CL-m'!D324</f>
        <v>-1.215936624740518E-4</v>
      </c>
      <c r="F323" s="142">
        <f>('АЗК CL-m'!E324-'АЗК S-m'!E323)/'АЗК CL-m'!E324</f>
        <v>-2.4021864220434379E-4</v>
      </c>
      <c r="G323" s="142">
        <f>('АЗК CL-m'!F324-'АЗК S-m'!F323)/'АЗК CL-m'!F324</f>
        <v>-2.355115871398575E-4</v>
      </c>
      <c r="H323" s="142">
        <f>('АЗК CL-m'!G324-'АЗК S-m'!G323)/'АЗК CL-m'!G324</f>
        <v>-2.4724935448313914E-4</v>
      </c>
      <c r="I323" s="142">
        <f>('АЗК CL-m'!H324-'АЗК S-m'!H323)/'АЗК CL-m'!H324</f>
        <v>-1.4919985296808075E-4</v>
      </c>
      <c r="J323" s="142">
        <f>('АЗК CL-m'!I324-'АЗК S-m'!I323)/'АЗК CL-m'!I324</f>
        <v>-2.082806759288799E-4</v>
      </c>
      <c r="K323" s="142">
        <f>('АЗК CL-m'!J324-'АЗК S-m'!J323)/'АЗК CL-m'!J324</f>
        <v>-1.7877647614432773E-4</v>
      </c>
      <c r="L323" s="142">
        <f>('АЗК CL-m'!K324-'АЗК S-m'!K323)/'АЗК CL-m'!K324</f>
        <v>-8.4416591659990437E-5</v>
      </c>
      <c r="M323" s="142">
        <f>('АЗК CL-m'!L324-'АЗК S-m'!L323)/'АЗК CL-m'!L324</f>
        <v>-2.0956809673390228E-4</v>
      </c>
      <c r="N323" s="142">
        <f>('АЗК CL-m'!M324-'АЗК S-m'!M323)/'АЗК CL-m'!M324</f>
        <v>-2.3849481154491198E-4</v>
      </c>
      <c r="O323" s="142">
        <f>('АЗК CL-m'!N324-'АЗК S-m'!N323)/'АЗК CL-m'!N324</f>
        <v>-2.6494636403727565E-4</v>
      </c>
      <c r="P323" s="142">
        <f>('АЗК CL-m'!O324-'АЗК S-m'!O323)/'АЗК CL-m'!O324</f>
        <v>2.9676831179215751E-4</v>
      </c>
      <c r="Q323" s="142">
        <f>('АЗК CL-m'!P324-'АЗК S-m'!P323)/'АЗК CL-m'!P324</f>
        <v>-2.6307458955837843E-4</v>
      </c>
      <c r="R323" s="142">
        <f>('АЗК CL-m'!Q324-'АЗК S-m'!Q323)/'АЗК CL-m'!Q324</f>
        <v>-4.6437004241146591E-4</v>
      </c>
      <c r="S323" s="142">
        <f>('АЗК CL-m'!R324-'АЗК S-m'!R323)/'АЗК CL-m'!R324</f>
        <v>-1.2206643087011311E-4</v>
      </c>
      <c r="T323" s="142">
        <f>('АЗК CL-m'!S324-'АЗК S-m'!S323)/'АЗК CL-m'!S324</f>
        <v>-1.8761495763902075E-4</v>
      </c>
    </row>
    <row r="324" spans="1:20" x14ac:dyDescent="0.25">
      <c r="A324" s="126" t="str">
        <f>'АЗК S-m'!A324</f>
        <v>АЗК 51 ГРОДНО ОНП</v>
      </c>
      <c r="B324" t="str">
        <f>'АЗК CL-m'!A325</f>
        <v>АЗК 51 ГродноОНП</v>
      </c>
      <c r="C324" s="142">
        <f>('АЗК CL-m'!B325-'АЗК S-m'!B324)/'АЗК CL-m'!B325</f>
        <v>3.6631149492436319E-16</v>
      </c>
      <c r="D324" s="142">
        <f>('АЗК CL-m'!C325-'АЗК S-m'!C324)/'АЗК CL-m'!C325</f>
        <v>0</v>
      </c>
      <c r="E324" s="142">
        <f>('АЗК CL-m'!D325-'АЗК S-m'!D324)/'АЗК CL-m'!D325</f>
        <v>-4.9739473304776866E-16</v>
      </c>
      <c r="F324" s="142">
        <f>('АЗК CL-m'!E325-'АЗК S-m'!E324)/'АЗК CL-m'!E325</f>
        <v>-2.4994412815081885E-16</v>
      </c>
      <c r="G324" s="142">
        <f>('АЗК CL-m'!F325-'АЗК S-m'!F324)/'АЗК CL-m'!F325</f>
        <v>-2.8424546333368148E-16</v>
      </c>
      <c r="H324" s="142">
        <f>('АЗК CL-m'!G325-'АЗК S-m'!G324)/'АЗК CL-m'!G325</f>
        <v>0</v>
      </c>
      <c r="I324" s="142">
        <f>('АЗК CL-m'!H325-'АЗК S-m'!H324)/'АЗК CL-m'!H325</f>
        <v>5.7057255412660688E-16</v>
      </c>
      <c r="J324" s="142">
        <f>('АЗК CL-m'!I325-'АЗК S-m'!I324)/'АЗК CL-m'!I325</f>
        <v>-2.824960889558587E-16</v>
      </c>
      <c r="K324" s="142">
        <f>('АЗК CL-m'!J325-'АЗК S-m'!J324)/'АЗК CL-m'!J325</f>
        <v>-3.2249771476984991E-16</v>
      </c>
      <c r="L324" s="142">
        <f>('АЗК CL-m'!K325-'АЗК S-m'!K324)/'АЗК CL-m'!K325</f>
        <v>-4.0923698979955741E-16</v>
      </c>
      <c r="M324" s="142">
        <f>('АЗК CL-m'!L325-'АЗК S-m'!L324)/'АЗК CL-m'!L325</f>
        <v>-4.4234073014206569E-16</v>
      </c>
      <c r="N324" s="142">
        <f>('АЗК CL-m'!M325-'АЗК S-m'!M324)/'АЗК CL-m'!M325</f>
        <v>1.0694984777776138E-15</v>
      </c>
      <c r="O324" s="142">
        <f>('АЗК CL-m'!N325-'АЗК S-m'!N324)/'АЗК CL-m'!N325</f>
        <v>4.3328713553810442E-16</v>
      </c>
      <c r="P324" s="142">
        <f>('АЗК CL-m'!O325-'АЗК S-m'!O324)/'АЗК CL-m'!O325</f>
        <v>-6.1930627246436544E-4</v>
      </c>
      <c r="Q324" s="142">
        <f>('АЗК CL-m'!P325-'АЗК S-m'!P324)/'АЗК CL-m'!P325</f>
        <v>3.4304544647932621E-16</v>
      </c>
      <c r="R324" s="142">
        <f>('АЗК CL-m'!Q325-'АЗК S-m'!Q324)/'АЗК CL-m'!Q325</f>
        <v>-1.159801510453383E-15</v>
      </c>
      <c r="S324" s="142">
        <f>('АЗК CL-m'!R325-'АЗК S-m'!R324)/'АЗК CL-m'!R325</f>
        <v>1.5067853603607991E-16</v>
      </c>
      <c r="T324" s="142">
        <f>('АЗК CL-m'!S325-'АЗК S-m'!S324)/'АЗК CL-m'!S325</f>
        <v>-4.1565333973161889E-5</v>
      </c>
    </row>
    <row r="325" spans="1:20" x14ac:dyDescent="0.25">
      <c r="A325" s="126" t="str">
        <f>'АЗК S-m'!A325</f>
        <v>АЗК 51 МАЗ</v>
      </c>
      <c r="B325" t="str">
        <f>'АЗК CL-m'!A326</f>
        <v>АЗК 51 МАЗ</v>
      </c>
      <c r="C325" s="142">
        <f>('АЗК CL-m'!B326-'АЗК S-m'!B325)/'АЗК CL-m'!B326</f>
        <v>3.8197839976048337E-6</v>
      </c>
      <c r="D325" s="142">
        <f>('АЗК CL-m'!C326-'АЗК S-m'!C325)/'АЗК CL-m'!C326</f>
        <v>2.092213654359165E-5</v>
      </c>
      <c r="E325" s="142">
        <f>('АЗК CL-m'!D326-'АЗК S-m'!D325)/'АЗК CL-m'!D326</f>
        <v>9.7911829508715221E-6</v>
      </c>
      <c r="F325" s="142">
        <f>('АЗК CL-m'!E326-'АЗК S-m'!E325)/'АЗК CL-m'!E326</f>
        <v>3.1179857980903322E-6</v>
      </c>
      <c r="G325" s="142">
        <f>('АЗК CL-m'!F326-'АЗК S-m'!F325)/'АЗК CL-m'!F326</f>
        <v>1.8681827384378637E-5</v>
      </c>
      <c r="H325" s="142">
        <f>('АЗК CL-m'!G326-'АЗК S-m'!G325)/'АЗК CL-m'!G326</f>
        <v>2.4969922557268966E-5</v>
      </c>
      <c r="I325" s="142">
        <f>('АЗК CL-m'!H326-'АЗК S-m'!H325)/'АЗК CL-m'!H326</f>
        <v>3.0804892404782233E-6</v>
      </c>
      <c r="J325" s="142">
        <f>('АЗК CL-m'!I326-'АЗК S-m'!I325)/'АЗК CL-m'!I326</f>
        <v>2.62244868516352E-5</v>
      </c>
      <c r="K325" s="142">
        <f>('АЗК CL-m'!J326-'АЗК S-m'!J325)/'АЗК CL-m'!J326</f>
        <v>5.1608150754005218E-5</v>
      </c>
      <c r="L325" s="142">
        <f>('АЗК CL-m'!K326-'АЗК S-m'!K325)/'АЗК CL-m'!K326</f>
        <v>4.3590664760077718E-6</v>
      </c>
      <c r="M325" s="142">
        <f>('АЗК CL-m'!L326-'АЗК S-m'!L325)/'АЗК CL-m'!L326</f>
        <v>4.7584103961952379E-5</v>
      </c>
      <c r="N325" s="142">
        <f>('АЗК CL-m'!M326-'АЗК S-m'!M325)/'АЗК CL-m'!M326</f>
        <v>2.3411480073889587E-5</v>
      </c>
      <c r="O325" s="142">
        <f>('АЗК CL-m'!N326-'АЗК S-m'!N325)/'АЗК CL-m'!N326</f>
        <v>2.81875158340895E-5</v>
      </c>
      <c r="P325" s="142">
        <f>('АЗК CL-m'!O326-'АЗК S-m'!O325)/'АЗК CL-m'!O326</f>
        <v>6.0488136378784975E-6</v>
      </c>
      <c r="Q325" s="142">
        <f>('АЗК CL-m'!P326-'АЗК S-m'!P325)/'АЗК CL-m'!P326</f>
        <v>3.9242680266961347E-5</v>
      </c>
      <c r="R325" s="142">
        <f>('АЗК CL-m'!Q326-'АЗК S-m'!Q325)/'АЗК CL-m'!Q326</f>
        <v>-2.0012148014456228E-16</v>
      </c>
      <c r="S325" s="142">
        <f>('АЗК CL-m'!R326-'АЗК S-m'!R325)/'АЗК CL-m'!R326</f>
        <v>1.6734807736887321E-5</v>
      </c>
      <c r="T325" s="142">
        <f>('АЗК CL-m'!S326-'АЗК S-m'!S325)/'АЗК CL-m'!S326</f>
        <v>1.9384809105820466E-5</v>
      </c>
    </row>
    <row r="326" spans="1:20" x14ac:dyDescent="0.25">
      <c r="A326" s="126" t="str">
        <f>'АЗК S-m'!A326</f>
        <v>АЗК 51 МИНСК ОНП</v>
      </c>
      <c r="B326" t="str">
        <f>'АЗК CL-m'!A327</f>
        <v>АЗК 51 МинскОНП</v>
      </c>
      <c r="C326" s="142">
        <f>('АЗК CL-m'!B327-'АЗК S-m'!B326)/'АЗК CL-m'!B327</f>
        <v>-4.2527535622445981E-5</v>
      </c>
      <c r="D326" s="142">
        <f>('АЗК CL-m'!C327-'АЗК S-m'!C326)/'АЗК CL-m'!C327</f>
        <v>-7.3483840976853031E-5</v>
      </c>
      <c r="E326" s="142">
        <f>('АЗК CL-m'!D327-'АЗК S-m'!D326)/'АЗК CL-m'!D327</f>
        <v>-3.821890036330242E-5</v>
      </c>
      <c r="F326" s="142">
        <f>('АЗК CL-m'!E327-'АЗК S-m'!E326)/'АЗК CL-m'!E327</f>
        <v>7.2267565876149961E-6</v>
      </c>
      <c r="G326" s="142">
        <f>('АЗК CL-m'!F327-'АЗК S-m'!F326)/'АЗК CL-m'!F327</f>
        <v>-9.6080507163647316E-5</v>
      </c>
      <c r="H326" s="142">
        <f>('АЗК CL-m'!G327-'АЗК S-m'!G326)/'АЗК CL-m'!G327</f>
        <v>-1.1107731061247796E-16</v>
      </c>
      <c r="I326" s="142">
        <f>('АЗК CL-m'!H327-'АЗК S-m'!H326)/'АЗК CL-m'!H327</f>
        <v>-7.5583186164556641E-5</v>
      </c>
      <c r="J326" s="142">
        <f>('АЗК CL-m'!I327-'АЗК S-m'!I326)/'АЗК CL-m'!I327</f>
        <v>3.7992592241251488E-5</v>
      </c>
      <c r="K326" s="142">
        <f>('АЗК CL-m'!J327-'АЗК S-m'!J326)/'АЗК CL-m'!J327</f>
        <v>9.6548836723948348E-6</v>
      </c>
      <c r="L326" s="142">
        <f>('АЗК CL-m'!K327-'АЗК S-m'!K326)/'АЗК CL-m'!K327</f>
        <v>-6.577727644942885E-5</v>
      </c>
      <c r="M326" s="142">
        <f>('АЗК CL-m'!L327-'АЗК S-m'!L326)/'АЗК CL-m'!L327</f>
        <v>-9.6148684618649804E-5</v>
      </c>
      <c r="N326" s="142">
        <f>('АЗК CL-m'!M327-'АЗК S-m'!M326)/'АЗК CL-m'!M327</f>
        <v>-5.6967300985766223E-5</v>
      </c>
      <c r="O326" s="142">
        <f>('АЗК CL-m'!N327-'АЗК S-m'!N326)/'АЗК CL-m'!N327</f>
        <v>-1.9505526212933727E-4</v>
      </c>
      <c r="P326" s="142">
        <f>('АЗК CL-m'!O327-'АЗК S-m'!O326)/'АЗК CL-m'!O327</f>
        <v>8.4949013351582687E-5</v>
      </c>
      <c r="Q326" s="142">
        <f>('АЗК CL-m'!P327-'АЗК S-m'!P326)/'АЗК CL-m'!P327</f>
        <v>6.6441777568650281E-4</v>
      </c>
      <c r="R326" s="142">
        <f>('АЗК CL-m'!Q327-'АЗК S-m'!Q326)/'АЗК CL-m'!Q327</f>
        <v>-5.6887503342646447E-16</v>
      </c>
      <c r="S326" s="142">
        <f>('АЗК CL-m'!R327-'АЗК S-m'!R326)/'АЗК CL-m'!R327</f>
        <v>-1.9895669640644111E-4</v>
      </c>
      <c r="T326" s="142">
        <f>('АЗК CL-m'!S327-'АЗК S-m'!S326)/'АЗК CL-m'!S327</f>
        <v>-2.5799365084305426E-6</v>
      </c>
    </row>
    <row r="327" spans="1:20" x14ac:dyDescent="0.25">
      <c r="A327" s="126" t="str">
        <f>'АЗК S-m'!A327</f>
        <v>АЗК 51 МОГИЛЕВ ОНП</v>
      </c>
      <c r="B327" t="str">
        <f>'АЗК CL-m'!A328</f>
        <v>АЗК 51 МогилевОНП</v>
      </c>
      <c r="C327" s="142">
        <f>('АЗК CL-m'!B328-'АЗК S-m'!B327)/'АЗК CL-m'!B328</f>
        <v>-2.2331989326044069E-4</v>
      </c>
      <c r="D327" s="142">
        <f>('АЗК CL-m'!C328-'АЗК S-m'!C327)/'АЗК CL-m'!C328</f>
        <v>-2.5265706273559975E-4</v>
      </c>
      <c r="E327" s="142">
        <f>('АЗК CL-m'!D328-'АЗК S-m'!D327)/'АЗК CL-m'!D328</f>
        <v>-3.549758283144698E-4</v>
      </c>
      <c r="F327" s="142">
        <f>('АЗК CL-m'!E328-'АЗК S-m'!E327)/'АЗК CL-m'!E328</f>
        <v>-2.8580774170507888E-4</v>
      </c>
      <c r="G327" s="142">
        <f>('АЗК CL-m'!F328-'АЗК S-m'!F327)/'АЗК CL-m'!F328</f>
        <v>-2.0037515572463263E-4</v>
      </c>
      <c r="H327" s="142">
        <f>('АЗК CL-m'!G328-'АЗК S-m'!G327)/'АЗК CL-m'!G328</f>
        <v>-2.433692878615213E-4</v>
      </c>
      <c r="I327" s="142">
        <f>('АЗК CL-m'!H328-'АЗК S-m'!H327)/'АЗК CL-m'!H328</f>
        <v>4.4072561345605251E-3</v>
      </c>
      <c r="J327" s="142">
        <f>('АЗК CL-m'!I328-'АЗК S-m'!I327)/'АЗК CL-m'!I328</f>
        <v>-2.1629688910950804E-4</v>
      </c>
      <c r="K327" s="142">
        <f>('АЗК CL-m'!J328-'АЗК S-m'!J327)/'АЗК CL-m'!J328</f>
        <v>-6.9451860703269189E-4</v>
      </c>
      <c r="L327" s="142">
        <f>('АЗК CL-m'!K328-'АЗК S-m'!K327)/'АЗК CL-m'!K328</f>
        <v>-8.7522145141903423E-4</v>
      </c>
      <c r="M327" s="142">
        <f>('АЗК CL-m'!L328-'АЗК S-m'!L327)/'АЗК CL-m'!L328</f>
        <v>-3.4528262529951771E-4</v>
      </c>
      <c r="N327" s="142">
        <f>('АЗК CL-m'!M328-'АЗК S-m'!M327)/'АЗК CL-m'!M328</f>
        <v>-2.9528501542380964E-4</v>
      </c>
      <c r="O327" s="142">
        <f>('АЗК CL-m'!N328-'АЗК S-m'!N327)/'АЗК CL-m'!N328</f>
        <v>-3.3946193350492348E-4</v>
      </c>
      <c r="P327" s="142">
        <f>('АЗК CL-m'!O328-'АЗК S-m'!O327)/'АЗК CL-m'!O328</f>
        <v>-2.5815380403506011E-4</v>
      </c>
      <c r="Q327" s="142">
        <f>('АЗК CL-m'!P328-'АЗК S-m'!P327)/'АЗК CL-m'!P328</f>
        <v>-2.5632052231908575E-4</v>
      </c>
      <c r="R327" s="142">
        <f>('АЗК CL-m'!Q328-'АЗК S-m'!Q327)/'АЗК CL-m'!Q328</f>
        <v>-3.2233155456974546E-4</v>
      </c>
      <c r="S327" s="142">
        <f>('АЗК CL-m'!R328-'АЗК S-m'!R327)/'АЗК CL-m'!R328</f>
        <v>-4.4184693417462819E-4</v>
      </c>
      <c r="T327" s="142">
        <f>('АЗК CL-m'!S328-'АЗК S-m'!S327)/'АЗК CL-m'!S328</f>
        <v>-5.6440550231587596E-5</v>
      </c>
    </row>
    <row r="328" spans="1:20" x14ac:dyDescent="0.25">
      <c r="A328" s="126" t="str">
        <f>'АЗК S-m'!A328</f>
        <v>АЗК 52 БРЕСТ ОНП</v>
      </c>
      <c r="B328" t="str">
        <f>'АЗК CL-m'!A329</f>
        <v>АЗК 52 БрестОНП</v>
      </c>
      <c r="C328" s="142">
        <f>('АЗК CL-m'!B329-'АЗК S-m'!B328)/'АЗК CL-m'!B329</f>
        <v>-8.4210342065228876E-16</v>
      </c>
      <c r="D328" s="142">
        <f>('АЗК CL-m'!C329-'АЗК S-m'!C328)/'АЗК CL-m'!C329</f>
        <v>-5.8624264387530458E-4</v>
      </c>
      <c r="E328" s="142">
        <f>('АЗК CL-m'!D329-'АЗК S-m'!D328)/'АЗК CL-m'!D329</f>
        <v>2.4147298096027635E-16</v>
      </c>
      <c r="F328" s="142">
        <f>('АЗК CL-m'!E329-'АЗК S-m'!E328)/'АЗК CL-m'!E329</f>
        <v>-4.4399544993398274E-4</v>
      </c>
      <c r="G328" s="142">
        <f>('АЗК CL-m'!F329-'АЗК S-m'!F328)/'АЗК CL-m'!F329</f>
        <v>-1.4983513639985587E-4</v>
      </c>
      <c r="H328" s="142">
        <f>('АЗК CL-m'!G329-'АЗК S-m'!G328)/'АЗК CL-m'!G329</f>
        <v>-3.6549280125378649E-4</v>
      </c>
      <c r="I328" s="142">
        <f>('АЗК CL-m'!H329-'АЗК S-m'!H328)/'АЗК CL-m'!H329</f>
        <v>-1.047532667742334E-3</v>
      </c>
      <c r="J328" s="142">
        <f>('АЗК CL-m'!I329-'АЗК S-m'!I328)/'АЗК CL-m'!I329</f>
        <v>-3.0908633461338179E-4</v>
      </c>
      <c r="K328" s="142">
        <f>('АЗК CL-m'!J329-'АЗК S-m'!J328)/'АЗК CL-m'!J329</f>
        <v>-5.6557623098123092E-4</v>
      </c>
      <c r="L328" s="142">
        <f>('АЗК CL-m'!K329-'АЗК S-m'!K328)/'АЗК CL-m'!K329</f>
        <v>-1.4539801470558116E-4</v>
      </c>
      <c r="M328" s="142">
        <f>('АЗК CL-m'!L329-'АЗК S-m'!L328)/'АЗК CL-m'!L329</f>
        <v>7.9729848103280633E-5</v>
      </c>
      <c r="N328" s="142">
        <f>('АЗК CL-m'!M329-'АЗК S-m'!M328)/'АЗК CL-m'!M329</f>
        <v>-1.3554421000325047E-3</v>
      </c>
      <c r="O328" s="142">
        <f>('АЗК CL-m'!N329-'АЗК S-m'!N328)/'АЗК CL-m'!N329</f>
        <v>1.2625691721678963E-16</v>
      </c>
      <c r="P328" s="142">
        <f>('АЗК CL-m'!O329-'АЗК S-m'!O328)/'АЗК CL-m'!O329</f>
        <v>-5.3353071598512443E-4</v>
      </c>
      <c r="Q328" s="142">
        <f>('АЗК CL-m'!P329-'АЗК S-m'!P328)/'АЗК CL-m'!P329</f>
        <v>-8.3203845871188519E-16</v>
      </c>
      <c r="R328" s="142">
        <f>('АЗК CL-m'!Q329-'АЗК S-m'!Q328)/'АЗК CL-m'!Q329</f>
        <v>-3.9342033358645215E-16</v>
      </c>
      <c r="S328" s="142">
        <f>('АЗК CL-m'!R329-'АЗК S-m'!R328)/'АЗК CL-m'!R329</f>
        <v>-1.6364496243529886E-4</v>
      </c>
      <c r="T328" s="142">
        <f>('АЗК CL-m'!S329-'АЗК S-m'!S328)/'АЗК CL-m'!S329</f>
        <v>-3.3339414137314571E-4</v>
      </c>
    </row>
    <row r="329" spans="1:20" x14ac:dyDescent="0.25">
      <c r="A329" s="126" t="str">
        <f>'АЗК S-m'!A329</f>
        <v>АЗК 52 ВИТЕБСК ОНП</v>
      </c>
      <c r="B329" t="str">
        <f>'АЗК CL-m'!A330</f>
        <v>АЗК 52 ВитебскОНП</v>
      </c>
      <c r="C329" s="142">
        <f>('АЗК CL-m'!B330-'АЗК S-m'!B329)/'АЗК CL-m'!B330</f>
        <v>-1.7263232429402304E-4</v>
      </c>
      <c r="D329" s="142">
        <f>('АЗК CL-m'!C330-'АЗК S-m'!C329)/'АЗК CL-m'!C330</f>
        <v>-9.0273606236641773E-5</v>
      </c>
      <c r="E329" s="142">
        <f>('АЗК CL-m'!D330-'АЗК S-m'!D329)/'АЗК CL-m'!D330</f>
        <v>-1.3962603390516522E-4</v>
      </c>
      <c r="F329" s="142">
        <f>('АЗК CL-m'!E330-'АЗК S-m'!E329)/'АЗК CL-m'!E330</f>
        <v>-1.3888524672343359E-4</v>
      </c>
      <c r="G329" s="142">
        <f>('АЗК CL-m'!F330-'АЗК S-m'!F329)/'АЗК CL-m'!F330</f>
        <v>-1.4551315364510464E-4</v>
      </c>
      <c r="H329" s="142">
        <f>('АЗК CL-m'!G330-'АЗК S-m'!G329)/'АЗК CL-m'!G330</f>
        <v>-1.8444546080600345E-4</v>
      </c>
      <c r="I329" s="142">
        <f>('АЗК CL-m'!H330-'АЗК S-m'!H329)/'АЗК CL-m'!H330</f>
        <v>-1.9735834197388765E-4</v>
      </c>
      <c r="J329" s="142">
        <f>('АЗК CL-m'!I330-'АЗК S-m'!I329)/'АЗК CL-m'!I330</f>
        <v>-1.5497219529299582E-4</v>
      </c>
      <c r="K329" s="142">
        <f>('АЗК CL-m'!J330-'АЗК S-m'!J329)/'АЗК CL-m'!J330</f>
        <v>-1.1229415428761383E-4</v>
      </c>
      <c r="L329" s="142">
        <f>('АЗК CL-m'!K330-'АЗК S-m'!K329)/'АЗК CL-m'!K330</f>
        <v>-1.1002919692768408E-4</v>
      </c>
      <c r="M329" s="142">
        <f>('АЗК CL-m'!L330-'АЗК S-m'!L329)/'АЗК CL-m'!L330</f>
        <v>-1.4222402868606536E-4</v>
      </c>
      <c r="N329" s="142">
        <f>('АЗК CL-m'!M330-'АЗК S-m'!M329)/'АЗК CL-m'!M330</f>
        <v>-1.6512424181681091E-4</v>
      </c>
      <c r="O329" s="142">
        <f>('АЗК CL-m'!N330-'АЗК S-m'!N329)/'АЗК CL-m'!N330</f>
        <v>-7.6164049442499802E-5</v>
      </c>
      <c r="P329" s="142">
        <f>('АЗК CL-m'!O330-'АЗК S-m'!O329)/'АЗК CL-m'!O330</f>
        <v>-9.5285420935775826E-5</v>
      </c>
      <c r="Q329" s="142">
        <f>('АЗК CL-m'!P330-'АЗК S-m'!P329)/'АЗК CL-m'!P330</f>
        <v>-4.0870353244553373E-5</v>
      </c>
      <c r="R329" s="142">
        <f>('АЗК CL-m'!Q330-'АЗК S-m'!Q329)/'АЗК CL-m'!Q330</f>
        <v>-9.3847365041956947E-5</v>
      </c>
      <c r="S329" s="142">
        <f>('АЗК CL-m'!R330-'АЗК S-m'!R329)/'АЗК CL-m'!R330</f>
        <v>-6.9886942030406726E-5</v>
      </c>
      <c r="T329" s="142">
        <f>('АЗК CL-m'!S330-'АЗК S-m'!S329)/'АЗК CL-m'!S330</f>
        <v>-1.2966550764097629E-4</v>
      </c>
    </row>
    <row r="330" spans="1:20" x14ac:dyDescent="0.25">
      <c r="A330" s="126" t="str">
        <f>'АЗК S-m'!A330</f>
        <v>АЗК 52 ГОМЕЛЬ ОНП</v>
      </c>
      <c r="B330" t="str">
        <f>'АЗК CL-m'!A331</f>
        <v>АЗК 52 ГомельОНП</v>
      </c>
      <c r="C330" s="142">
        <f>('АЗК CL-m'!B331-'АЗК S-m'!B330)/'АЗК CL-m'!B331</f>
        <v>-1.1113610776329685E-16</v>
      </c>
      <c r="D330" s="142">
        <f>('АЗК CL-m'!C331-'АЗК S-m'!C330)/'АЗК CL-m'!C331</f>
        <v>0</v>
      </c>
      <c r="E330" s="142">
        <f>('АЗК CL-m'!D331-'АЗК S-m'!D330)/'АЗК CL-m'!D331</f>
        <v>-1.9175240114707998E-16</v>
      </c>
      <c r="F330" s="142">
        <f>('АЗК CL-m'!E331-'АЗК S-m'!E330)/'АЗК CL-m'!E331</f>
        <v>0</v>
      </c>
      <c r="G330" s="142">
        <f>('АЗК CL-m'!F331-'АЗК S-m'!F330)/'АЗК CL-m'!F331</f>
        <v>0</v>
      </c>
      <c r="H330" s="142">
        <f>('АЗК CL-m'!G331-'АЗК S-m'!G330)/'АЗК CL-m'!G331</f>
        <v>0</v>
      </c>
      <c r="I330" s="142">
        <f>('АЗК CL-m'!H331-'АЗК S-m'!H330)/'АЗК CL-m'!H331</f>
        <v>0</v>
      </c>
      <c r="J330" s="142">
        <f>('АЗК CL-m'!I331-'АЗК S-m'!I330)/'АЗК CL-m'!I331</f>
        <v>8.7232798662527561E-16</v>
      </c>
      <c r="K330" s="142">
        <f>('АЗК CL-m'!J331-'АЗК S-m'!J330)/'АЗК CL-m'!J331</f>
        <v>0</v>
      </c>
      <c r="L330" s="142">
        <f>('АЗК CL-m'!K331-'АЗК S-m'!K330)/'АЗК CL-m'!K331</f>
        <v>0</v>
      </c>
      <c r="M330" s="142">
        <f>('АЗК CL-m'!L331-'АЗК S-m'!L330)/'АЗК CL-m'!L331</f>
        <v>-1.5431355917800249E-16</v>
      </c>
      <c r="N330" s="142">
        <f>('АЗК CL-m'!M331-'АЗК S-m'!M330)/'АЗК CL-m'!M331</f>
        <v>1.5289237161559332E-16</v>
      </c>
      <c r="O330" s="142">
        <f>('АЗК CL-m'!N331-'АЗК S-m'!N330)/'АЗК CL-m'!N331</f>
        <v>0</v>
      </c>
      <c r="P330" s="142">
        <f>('АЗК CL-m'!O331-'АЗК S-m'!O330)/'АЗК CL-m'!O331</f>
        <v>0</v>
      </c>
      <c r="Q330" s="142">
        <f>('АЗК CL-m'!P331-'АЗК S-m'!P330)/'АЗК CL-m'!P331</f>
        <v>-3.2922710090493538E-16</v>
      </c>
      <c r="R330" s="142">
        <f>('АЗК CL-m'!Q331-'АЗК S-m'!Q330)/'АЗК CL-m'!Q331</f>
        <v>-1.2438836740057715E-15</v>
      </c>
      <c r="S330" s="142">
        <f>('АЗК CL-m'!R331-'АЗК S-m'!R330)/'АЗК CL-m'!R331</f>
        <v>0</v>
      </c>
      <c r="T330" s="142">
        <f>('АЗК CL-m'!S331-'АЗК S-m'!S330)/'АЗК CL-m'!S331</f>
        <v>3.0899321674489054E-16</v>
      </c>
    </row>
    <row r="331" spans="1:20" x14ac:dyDescent="0.25">
      <c r="A331" s="126" t="str">
        <f>'АЗК S-m'!A331</f>
        <v>АЗК 52 ГРОДНО ОНП</v>
      </c>
      <c r="B331" t="str">
        <f>'АЗК CL-m'!A332</f>
        <v>АЗК 52 ГродноОНП</v>
      </c>
      <c r="C331" s="142">
        <f>('АЗК CL-m'!B332-'АЗК S-m'!B331)/'АЗК CL-m'!B332</f>
        <v>0</v>
      </c>
      <c r="D331" s="142">
        <f>('АЗК CL-m'!C332-'АЗК S-m'!C331)/'АЗК CL-m'!C332</f>
        <v>1.0183903142639596E-15</v>
      </c>
      <c r="E331" s="142">
        <f>('АЗК CL-m'!D332-'АЗК S-m'!D331)/'АЗК CL-m'!D332</f>
        <v>-4.922791768405134E-16</v>
      </c>
      <c r="F331" s="142">
        <f>('АЗК CL-m'!E332-'АЗК S-m'!E331)/'АЗК CL-m'!E332</f>
        <v>0</v>
      </c>
      <c r="G331" s="142">
        <f>('АЗК CL-m'!F332-'АЗК S-m'!F331)/'АЗК CL-m'!F332</f>
        <v>-6.0884940181586298E-16</v>
      </c>
      <c r="H331" s="142">
        <f>('АЗК CL-m'!G332-'АЗК S-m'!G331)/'АЗК CL-m'!G332</f>
        <v>-2.1518883463878497E-16</v>
      </c>
      <c r="I331" s="142">
        <f>('АЗК CL-m'!H332-'АЗК S-m'!H331)/'АЗК CL-m'!H332</f>
        <v>-1.9945449492404551E-16</v>
      </c>
      <c r="J331" s="142">
        <f>('АЗК CL-m'!I332-'АЗК S-m'!I331)/'АЗК CL-m'!I332</f>
        <v>-3.8033219286895479E-16</v>
      </c>
      <c r="K331" s="142">
        <f>('АЗК CL-m'!J332-'АЗК S-m'!J331)/'АЗК CL-m'!J332</f>
        <v>0</v>
      </c>
      <c r="L331" s="142">
        <f>('АЗК CL-m'!K332-'АЗК S-m'!K331)/'АЗК CL-m'!K332</f>
        <v>-6.0067062873786065E-16</v>
      </c>
      <c r="M331" s="142">
        <f>('АЗК CL-m'!L332-'АЗК S-m'!L331)/'АЗК CL-m'!L332</f>
        <v>-4.2146400883964094E-16</v>
      </c>
      <c r="N331" s="142">
        <f>('АЗК CL-m'!M332-'АЗК S-m'!M331)/'АЗК CL-m'!M332</f>
        <v>-4.4844133727073178E-16</v>
      </c>
      <c r="O331" s="142">
        <f>('АЗК CL-m'!N332-'АЗК S-m'!N331)/'АЗК CL-m'!N332</f>
        <v>9.2235496528895638E-16</v>
      </c>
      <c r="P331" s="142">
        <f>('АЗК CL-m'!O332-'АЗК S-m'!O331)/'АЗК CL-m'!O332</f>
        <v>0</v>
      </c>
      <c r="Q331" s="142">
        <f>('АЗК CL-m'!P332-'АЗК S-m'!P331)/'АЗК CL-m'!P332</f>
        <v>0</v>
      </c>
      <c r="R331" s="142">
        <f>('АЗК CL-m'!Q332-'АЗК S-m'!Q331)/'АЗК CL-m'!Q332</f>
        <v>-3.6069027847119486E-16</v>
      </c>
      <c r="S331" s="142">
        <f>('АЗК CL-m'!R332-'АЗК S-m'!R331)/'АЗК CL-m'!R332</f>
        <v>-4.4320939834679857E-16</v>
      </c>
      <c r="T331" s="142">
        <f>('АЗК CL-m'!S332-'АЗК S-m'!S331)/'АЗК CL-m'!S332</f>
        <v>-2.1272304222735976E-16</v>
      </c>
    </row>
    <row r="332" spans="1:20" x14ac:dyDescent="0.25">
      <c r="A332" s="126" t="str">
        <f>'АЗК S-m'!A332</f>
        <v>АЗК 52 МАЗ</v>
      </c>
      <c r="B332" t="str">
        <f>'АЗК CL-m'!A333</f>
        <v>АЗК 52 МАЗ</v>
      </c>
      <c r="C332" s="142">
        <f>('АЗК CL-m'!B333-'АЗК S-m'!B332)/'АЗК CL-m'!B333</f>
        <v>5.2058708306826069E-5</v>
      </c>
      <c r="D332" s="142">
        <f>('АЗК CL-m'!C333-'АЗК S-m'!C332)/'АЗК CL-m'!C333</f>
        <v>4.0720315100995335E-5</v>
      </c>
      <c r="E332" s="142">
        <f>('АЗК CL-m'!D333-'АЗК S-m'!D332)/'АЗК CL-m'!D333</f>
        <v>7.8964909020974892E-6</v>
      </c>
      <c r="F332" s="142">
        <f>('АЗК CL-m'!E333-'АЗК S-m'!E332)/'АЗК CL-m'!E333</f>
        <v>2.5389147107444189E-6</v>
      </c>
      <c r="G332" s="142">
        <f>('АЗК CL-m'!F333-'АЗК S-m'!F332)/'АЗК CL-m'!F333</f>
        <v>3.6791419095514518E-5</v>
      </c>
      <c r="H332" s="142">
        <f>('АЗК CL-m'!G333-'АЗК S-m'!G332)/'АЗК CL-m'!G333</f>
        <v>4.1624924937093265E-5</v>
      </c>
      <c r="I332" s="142">
        <f>('АЗК CL-m'!H333-'АЗК S-m'!H332)/'АЗК CL-m'!H333</f>
        <v>2.0693185963786411E-4</v>
      </c>
      <c r="J332" s="142">
        <f>('АЗК CL-m'!I333-'АЗК S-m'!I332)/'АЗК CL-m'!I333</f>
        <v>2.3186611625685202E-4</v>
      </c>
      <c r="K332" s="142">
        <f>('АЗК CL-m'!J333-'АЗК S-m'!J332)/'АЗК CL-m'!J333</f>
        <v>1.7781987523885295E-4</v>
      </c>
      <c r="L332" s="142">
        <f>('АЗК CL-m'!K333-'АЗК S-m'!K332)/'АЗК CL-m'!K333</f>
        <v>2.3665090876631008E-6</v>
      </c>
      <c r="M332" s="142">
        <f>('АЗК CL-m'!L333-'АЗК S-m'!L332)/'АЗК CL-m'!L333</f>
        <v>1.653777642394308E-4</v>
      </c>
      <c r="N332" s="142">
        <f>('АЗК CL-m'!M333-'АЗК S-m'!M332)/'АЗК CL-m'!M333</f>
        <v>7.0590846308515521E-6</v>
      </c>
      <c r="O332" s="142">
        <f>('АЗК CL-m'!N333-'АЗК S-m'!N332)/'АЗК CL-m'!N333</f>
        <v>1.7560644930262036E-4</v>
      </c>
      <c r="P332" s="142">
        <f>('АЗК CL-m'!O333-'АЗК S-m'!O332)/'АЗК CL-m'!O333</f>
        <v>2.548069219659322E-6</v>
      </c>
      <c r="Q332" s="142">
        <f>('АЗК CL-m'!P333-'АЗК S-m'!P332)/'АЗК CL-m'!P333</f>
        <v>1.7169899723261568E-4</v>
      </c>
      <c r="R332" s="142">
        <f>('АЗК CL-m'!Q333-'АЗК S-m'!Q332)/'АЗК CL-m'!Q333</f>
        <v>5.7084393481696747E-5</v>
      </c>
      <c r="S332" s="142">
        <f>('АЗК CL-m'!R333-'АЗК S-m'!R332)/'АЗК CL-m'!R333</f>
        <v>2.4876277832201548E-4</v>
      </c>
      <c r="T332" s="142">
        <f>('АЗК CL-m'!S333-'АЗК S-m'!S332)/'АЗК CL-m'!S333</f>
        <v>9.4728755669153152E-5</v>
      </c>
    </row>
    <row r="333" spans="1:20" x14ac:dyDescent="0.25">
      <c r="A333" s="126" t="str">
        <f>'АЗК S-m'!A333</f>
        <v>АЗК 52 МИНСК ОНП</v>
      </c>
      <c r="B333" t="str">
        <f>'АЗК CL-m'!A334</f>
        <v>АЗК 52 МинскОНП</v>
      </c>
      <c r="C333" s="142">
        <f>('АЗК CL-m'!B334-'АЗК S-m'!B333)/'АЗК CL-m'!B334</f>
        <v>-0.33988659558118489</v>
      </c>
      <c r="D333" s="142">
        <f>('АЗК CL-m'!C334-'АЗК S-m'!C333)/'АЗК CL-m'!C334</f>
        <v>-0.36082174816560597</v>
      </c>
      <c r="E333" s="142">
        <f>('АЗК CL-m'!D334-'АЗК S-m'!D333)/'АЗК CL-m'!D334</f>
        <v>-0.54631596427309115</v>
      </c>
      <c r="F333" s="142">
        <f>('АЗК CL-m'!E334-'АЗК S-m'!E333)/'АЗК CL-m'!E334</f>
        <v>-0.62331404090432596</v>
      </c>
      <c r="G333" s="142">
        <f>('АЗК CL-m'!F334-'АЗК S-m'!F333)/'АЗК CL-m'!F334</f>
        <v>-0.47295344755369662</v>
      </c>
      <c r="H333" s="142">
        <f>('АЗК CL-m'!G334-'АЗК S-m'!G333)/'АЗК CL-m'!G334</f>
        <v>-0.58379750262258467</v>
      </c>
      <c r="I333" s="142">
        <f>('АЗК CL-m'!H334-'АЗК S-m'!H333)/'АЗК CL-m'!H334</f>
        <v>-0.64799352010521527</v>
      </c>
      <c r="J333" s="142">
        <f>('АЗК CL-m'!I334-'АЗК S-m'!I333)/'АЗК CL-m'!I334</f>
        <v>-0.95340824736644103</v>
      </c>
      <c r="K333" s="142">
        <f>('АЗК CL-m'!J334-'АЗК S-m'!J333)/'АЗК CL-m'!J334</f>
        <v>-0.94588734988175061</v>
      </c>
      <c r="L333" s="142">
        <f>('АЗК CL-m'!K334-'АЗК S-m'!K333)/'АЗК CL-m'!K334</f>
        <v>-0.71682783826654817</v>
      </c>
      <c r="M333" s="142">
        <f>('АЗК CL-m'!L334-'АЗК S-m'!L333)/'АЗК CL-m'!L334</f>
        <v>-0.46222179364164084</v>
      </c>
      <c r="N333" s="142">
        <f>('АЗК CL-m'!M334-'АЗК S-m'!M333)/'АЗК CL-m'!M334</f>
        <v>-0.47274598608126023</v>
      </c>
      <c r="O333" s="142">
        <f>('АЗК CL-m'!N334-'АЗК S-m'!N333)/'АЗК CL-m'!N334</f>
        <v>-0.36627859280296654</v>
      </c>
      <c r="P333" s="142">
        <f>('АЗК CL-m'!O334-'АЗК S-m'!O333)/'АЗК CL-m'!O334</f>
        <v>-0.39227818526974789</v>
      </c>
      <c r="Q333" s="142">
        <f>('АЗК CL-m'!P334-'АЗК S-m'!P333)/'АЗК CL-m'!P334</f>
        <v>-0.57203119261495894</v>
      </c>
      <c r="R333" s="142">
        <f>('АЗК CL-m'!Q334-'АЗК S-m'!Q333)/'АЗК CL-m'!Q334</f>
        <v>-0.52661133716798747</v>
      </c>
      <c r="S333" s="142">
        <f>('АЗК CL-m'!R334-'АЗК S-m'!R333)/'АЗК CL-m'!R334</f>
        <v>-0.34438909377656507</v>
      </c>
      <c r="T333" s="142">
        <f>('АЗК CL-m'!S334-'АЗК S-m'!S333)/'АЗК CL-m'!S334</f>
        <v>-0.55909344558350449</v>
      </c>
    </row>
    <row r="334" spans="1:20" x14ac:dyDescent="0.25">
      <c r="A334" s="126" t="str">
        <f>'АЗК S-m'!A334</f>
        <v>АЗК 52 МОГИЛЕВ ОНП</v>
      </c>
      <c r="B334" t="str">
        <f>'АЗК CL-m'!A335</f>
        <v>АЗК 52 МогилевОНП</v>
      </c>
      <c r="C334" s="142">
        <f>('АЗК CL-m'!B335-'АЗК S-m'!B334)/'АЗК CL-m'!B335</f>
        <v>-5.2654680033563568E-4</v>
      </c>
      <c r="D334" s="142">
        <f>('АЗК CL-m'!C335-'АЗК S-m'!C334)/'АЗК CL-m'!C335</f>
        <v>-2.8974571095418268E-4</v>
      </c>
      <c r="E334" s="142">
        <f>('АЗК CL-m'!D335-'АЗК S-m'!D334)/'АЗК CL-m'!D335</f>
        <v>-4.8238312701101338E-4</v>
      </c>
      <c r="F334" s="142">
        <f>('АЗК CL-m'!E335-'АЗК S-m'!E334)/'АЗК CL-m'!E335</f>
        <v>-4.1211318090889575E-4</v>
      </c>
      <c r="G334" s="142">
        <f>('АЗК CL-m'!F335-'АЗК S-m'!F334)/'АЗК CL-m'!F335</f>
        <v>-1.2106073920061031E-4</v>
      </c>
      <c r="H334" s="142">
        <f>('АЗК CL-m'!G335-'АЗК S-m'!G334)/'АЗК CL-m'!G335</f>
        <v>-1.6009765736274773E-4</v>
      </c>
      <c r="I334" s="142">
        <f>('АЗК CL-m'!H335-'АЗК S-m'!H334)/'АЗК CL-m'!H335</f>
        <v>-5.0564913274937036E-4</v>
      </c>
      <c r="J334" s="142">
        <f>('АЗК CL-m'!I335-'АЗК S-m'!I334)/'АЗК CL-m'!I335</f>
        <v>-1.5444303260587236E-4</v>
      </c>
      <c r="K334" s="142">
        <f>('АЗК CL-m'!J335-'АЗК S-m'!J334)/'АЗК CL-m'!J335</f>
        <v>-2.3678020593316998E-4</v>
      </c>
      <c r="L334" s="142">
        <f>('АЗК CL-m'!K335-'АЗК S-m'!K334)/'АЗК CL-m'!K335</f>
        <v>-1.1005105048065661E-4</v>
      </c>
      <c r="M334" s="142">
        <f>('АЗК CL-m'!L335-'АЗК S-m'!L334)/'АЗК CL-m'!L335</f>
        <v>-4.6296733007309928E-4</v>
      </c>
      <c r="N334" s="142">
        <f>('АЗК CL-m'!M335-'АЗК S-m'!M334)/'АЗК CL-m'!M335</f>
        <v>-5.7758975114914255E-4</v>
      </c>
      <c r="O334" s="142">
        <f>('АЗК CL-m'!N335-'АЗК S-m'!N334)/'АЗК CL-m'!N335</f>
        <v>-5.1837429527014551E-4</v>
      </c>
      <c r="P334" s="142">
        <f>('АЗК CL-m'!O335-'АЗК S-m'!O334)/'АЗК CL-m'!O335</f>
        <v>-4.6542163043019567E-4</v>
      </c>
      <c r="Q334" s="142">
        <f>('АЗК CL-m'!P335-'АЗК S-m'!P334)/'АЗК CL-m'!P335</f>
        <v>-3.4379480459746973E-4</v>
      </c>
      <c r="R334" s="142">
        <f>('АЗК CL-m'!Q335-'АЗК S-m'!Q334)/'АЗК CL-m'!Q335</f>
        <v>-6.0307792882534595E-5</v>
      </c>
      <c r="S334" s="142">
        <f>('АЗК CL-m'!R335-'АЗК S-m'!R334)/'АЗК CL-m'!R335</f>
        <v>-2.9835790693273872E-4</v>
      </c>
      <c r="T334" s="142">
        <f>('АЗК CL-m'!S335-'АЗК S-m'!S334)/'АЗК CL-m'!S335</f>
        <v>-3.3745484482210409E-4</v>
      </c>
    </row>
    <row r="335" spans="1:20" x14ac:dyDescent="0.25">
      <c r="A335" s="126" t="str">
        <f>'АЗК S-m'!A335</f>
        <v>АЗК 53 БРЕСТ ОНП</v>
      </c>
      <c r="B335" t="str">
        <f>'АЗК CL-m'!A336</f>
        <v>АЗК 53 БрестОНП</v>
      </c>
      <c r="C335" s="142">
        <f>('АЗК CL-m'!B336-'АЗК S-m'!B335)/'АЗК CL-m'!B336</f>
        <v>-8.6822368872918715E-16</v>
      </c>
      <c r="D335" s="142">
        <f>('АЗК CL-m'!C336-'АЗК S-m'!C335)/'АЗК CL-m'!C336</f>
        <v>0</v>
      </c>
      <c r="E335" s="142">
        <f>('АЗК CL-m'!D336-'АЗК S-m'!D335)/'АЗК CL-m'!D336</f>
        <v>-3.0036411640010598E-4</v>
      </c>
      <c r="F335" s="142">
        <f>('АЗК CL-m'!E336-'АЗК S-m'!E335)/'АЗК CL-m'!E336</f>
        <v>0</v>
      </c>
      <c r="G335" s="142">
        <f>('АЗК CL-m'!F336-'АЗК S-m'!F335)/'АЗК CL-m'!F336</f>
        <v>-1.8062379873884851E-4</v>
      </c>
      <c r="H335" s="142">
        <f>('АЗК CL-m'!G336-'АЗК S-m'!G335)/'АЗК CL-m'!G336</f>
        <v>-3.5347748498648564E-4</v>
      </c>
      <c r="I335" s="142">
        <f>('АЗК CL-m'!H336-'АЗК S-m'!H335)/'АЗК CL-m'!H336</f>
        <v>-1.4778167149620292E-4</v>
      </c>
      <c r="J335" s="142">
        <f>('АЗК CL-m'!I336-'АЗК S-m'!I335)/'АЗК CL-m'!I336</f>
        <v>-2.4843054006315105E-4</v>
      </c>
      <c r="K335" s="142">
        <f>('АЗК CL-m'!J336-'АЗК S-m'!J335)/'АЗК CL-m'!J336</f>
        <v>0</v>
      </c>
      <c r="L335" s="142">
        <f>('АЗК CL-m'!K336-'АЗК S-m'!K335)/'АЗК CL-m'!K336</f>
        <v>1.3178456492697878E-16</v>
      </c>
      <c r="M335" s="142">
        <f>('АЗК CL-m'!L336-'АЗК S-m'!L335)/'АЗК CL-m'!L336</f>
        <v>-1.4670150775557538E-16</v>
      </c>
      <c r="N335" s="142">
        <f>('АЗК CL-m'!M336-'АЗК S-m'!M335)/'АЗК CL-m'!M336</f>
        <v>0</v>
      </c>
      <c r="O335" s="142">
        <f>('АЗК CL-m'!N336-'АЗК S-m'!N335)/'АЗК CL-m'!N336</f>
        <v>-1.1547191627100087E-15</v>
      </c>
      <c r="P335" s="142">
        <f>('АЗК CL-m'!O336-'АЗК S-m'!O335)/'АЗК CL-m'!O336</f>
        <v>3.1898807645885322E-4</v>
      </c>
      <c r="Q335" s="142">
        <f>('АЗК CL-m'!P336-'АЗК S-m'!P335)/'АЗК CL-m'!P336</f>
        <v>0</v>
      </c>
      <c r="R335" s="142">
        <f>('АЗК CL-m'!Q336-'АЗК S-m'!Q335)/'АЗК CL-m'!Q336</f>
        <v>0</v>
      </c>
      <c r="S335" s="142">
        <f>('АЗК CL-m'!R336-'АЗК S-m'!R335)/'АЗК CL-m'!R336</f>
        <v>-1.6518967822170947E-4</v>
      </c>
      <c r="T335" s="142">
        <f>('АЗК CL-m'!S336-'АЗК S-m'!S335)/'АЗК CL-m'!S336</f>
        <v>-7.392569982255091E-5</v>
      </c>
    </row>
    <row r="336" spans="1:20" x14ac:dyDescent="0.25">
      <c r="A336" s="126" t="str">
        <f>'АЗК S-m'!A336</f>
        <v>АЗК 53 ВИТЕБСК ОНП</v>
      </c>
      <c r="B336" t="str">
        <f>'АЗК CL-m'!A337</f>
        <v>АЗК 53 ВитебскОНП</v>
      </c>
      <c r="C336" s="142">
        <f>('АЗК CL-m'!B337-'АЗК S-m'!B336)/'АЗК CL-m'!B337</f>
        <v>3.2013613132730309E-4</v>
      </c>
      <c r="D336" s="142">
        <f>('АЗК CL-m'!C337-'АЗК S-m'!C336)/'АЗК CL-m'!C337</f>
        <v>6.3418572847787789E-6</v>
      </c>
      <c r="E336" s="142">
        <f>('АЗК CL-m'!D337-'АЗК S-m'!D336)/'АЗК CL-m'!D337</f>
        <v>1.2702009291642844E-4</v>
      </c>
      <c r="F336" s="142">
        <f>('АЗК CL-m'!E337-'АЗК S-m'!E336)/'АЗК CL-m'!E337</f>
        <v>3.8673740523555443E-4</v>
      </c>
      <c r="G336" s="142">
        <f>('АЗК CL-m'!F337-'АЗК S-m'!F336)/'АЗК CL-m'!F337</f>
        <v>-4.0869324154378942E-5</v>
      </c>
      <c r="H336" s="142">
        <f>('АЗК CL-m'!G337-'АЗК S-m'!G336)/'АЗК CL-m'!G337</f>
        <v>2.1267353312482819E-4</v>
      </c>
      <c r="I336" s="142">
        <f>('АЗК CL-m'!H337-'АЗК S-m'!H336)/'АЗК CL-m'!H337</f>
        <v>-6.9843510575860618E-5</v>
      </c>
      <c r="J336" s="142">
        <f>('АЗК CL-m'!I337-'АЗК S-m'!I336)/'АЗК CL-m'!I337</f>
        <v>-9.4868399967691983E-5</v>
      </c>
      <c r="K336" s="142">
        <f>('АЗК CL-m'!J337-'АЗК S-m'!J336)/'АЗК CL-m'!J337</f>
        <v>5.2337872275174172E-4</v>
      </c>
      <c r="L336" s="142">
        <f>('АЗК CL-m'!K337-'АЗК S-m'!K336)/'АЗК CL-m'!K337</f>
        <v>-6.0809726096122213E-5</v>
      </c>
      <c r="M336" s="142">
        <f>('АЗК CL-m'!L337-'АЗК S-m'!L336)/'АЗК CL-m'!L337</f>
        <v>-1.3763060471874292E-15</v>
      </c>
      <c r="N336" s="142">
        <f>('АЗК CL-m'!M337-'АЗК S-m'!M336)/'АЗК CL-m'!M337</f>
        <v>4.2654418784162474E-4</v>
      </c>
      <c r="O336" s="142">
        <f>('АЗК CL-m'!N337-'АЗК S-m'!N336)/'АЗК CL-m'!N337</f>
        <v>-2.5136550243676931E-5</v>
      </c>
      <c r="P336" s="142">
        <f>('АЗК CL-m'!O337-'АЗК S-m'!O336)/'АЗК CL-m'!O337</f>
        <v>-6.1389397587840991E-5</v>
      </c>
      <c r="Q336" s="142">
        <f>('АЗК CL-m'!P337-'АЗК S-m'!P336)/'АЗК CL-m'!P337</f>
        <v>-3.5260073469978566E-5</v>
      </c>
      <c r="R336" s="142">
        <f>('АЗК CL-m'!Q337-'АЗК S-m'!Q336)/'АЗК CL-m'!Q337</f>
        <v>-3.1593717484353235E-5</v>
      </c>
      <c r="S336" s="142">
        <f>('АЗК CL-m'!R337-'АЗК S-m'!R336)/'АЗК CL-m'!R337</f>
        <v>-9.0151864422322687E-5</v>
      </c>
      <c r="T336" s="142">
        <f>('АЗК CL-m'!S337-'АЗК S-m'!S336)/'АЗК CL-m'!S337</f>
        <v>9.7025465349203616E-5</v>
      </c>
    </row>
    <row r="337" spans="1:20" x14ac:dyDescent="0.25">
      <c r="A337" s="126" t="str">
        <f>'АЗК S-m'!A337</f>
        <v>АЗК 53 ГОМЕЛЬ ОНП</v>
      </c>
      <c r="B337" t="str">
        <f>'АЗК CL-m'!A338</f>
        <v>АЗК 53 ГомельОНП</v>
      </c>
      <c r="C337" s="142">
        <f>('АЗК CL-m'!B338-'АЗК S-m'!B337)/'АЗК CL-m'!B338</f>
        <v>-3.9196243101443762E-16</v>
      </c>
      <c r="D337" s="142">
        <f>('АЗК CL-m'!C338-'АЗК S-m'!C337)/'АЗК CL-m'!C338</f>
        <v>5.9972832290344229E-16</v>
      </c>
      <c r="E337" s="142">
        <f>('АЗК CL-m'!D338-'АЗК S-m'!D337)/'АЗК CL-m'!D338</f>
        <v>-3.3400669081554977E-5</v>
      </c>
      <c r="F337" s="142">
        <f>('АЗК CL-m'!E338-'АЗК S-m'!E337)/'АЗК CL-m'!E338</f>
        <v>5.0322461989846076E-16</v>
      </c>
      <c r="G337" s="142">
        <f>('АЗК CL-m'!F338-'АЗК S-m'!F337)/'АЗК CL-m'!F338</f>
        <v>-2.0636175314980354E-5</v>
      </c>
      <c r="H337" s="142">
        <f>('АЗК CL-m'!G338-'АЗК S-m'!G337)/'АЗК CL-m'!G338</f>
        <v>2.4559088283035099E-16</v>
      </c>
      <c r="I337" s="142">
        <f>('АЗК CL-m'!H338-'АЗК S-m'!H337)/'АЗК CL-m'!H338</f>
        <v>-4.1263390949408149E-5</v>
      </c>
      <c r="J337" s="142">
        <f>('АЗК CL-m'!I338-'АЗК S-m'!I337)/'АЗК CL-m'!I338</f>
        <v>-2.1227517724197899E-5</v>
      </c>
      <c r="K337" s="142">
        <f>('АЗК CL-m'!J338-'АЗК S-m'!J337)/'АЗК CL-m'!J338</f>
        <v>-2.2266686816793014E-5</v>
      </c>
      <c r="L337" s="142">
        <f>('АЗК CL-m'!K338-'АЗК S-m'!K337)/'АЗК CL-m'!K338</f>
        <v>-2.0743813406335754E-5</v>
      </c>
      <c r="M337" s="142">
        <f>('АЗК CL-m'!L338-'АЗК S-m'!L337)/'АЗК CL-m'!L338</f>
        <v>-1.6532837389270213E-4</v>
      </c>
      <c r="N337" s="142">
        <f>('АЗК CL-m'!M338-'АЗК S-m'!M337)/'АЗК CL-m'!M338</f>
        <v>0</v>
      </c>
      <c r="O337" s="142">
        <f>('АЗК CL-m'!N338-'АЗК S-m'!N337)/'АЗК CL-m'!N338</f>
        <v>2.8556439212577597E-16</v>
      </c>
      <c r="P337" s="142">
        <f>('АЗК CL-m'!O338-'АЗК S-m'!O337)/'АЗК CL-m'!O338</f>
        <v>-7.2539412355600435E-5</v>
      </c>
      <c r="Q337" s="142">
        <f>('АЗК CL-m'!P338-'АЗК S-m'!P337)/'АЗК CL-m'!P338</f>
        <v>-6.7549498077749522E-5</v>
      </c>
      <c r="R337" s="142">
        <f>('АЗК CL-m'!Q338-'АЗК S-m'!Q337)/'АЗК CL-m'!Q338</f>
        <v>-8.709501453420106E-16</v>
      </c>
      <c r="S337" s="142">
        <f>('АЗК CL-m'!R338-'АЗК S-m'!R337)/'АЗК CL-m'!R338</f>
        <v>-5.0761434203409695E-5</v>
      </c>
      <c r="T337" s="142">
        <f>('АЗК CL-m'!S338-'АЗК S-m'!S337)/'АЗК CL-m'!S338</f>
        <v>-3.040766351362605E-5</v>
      </c>
    </row>
    <row r="338" spans="1:20" x14ac:dyDescent="0.25">
      <c r="A338" s="126" t="str">
        <f>'АЗК S-m'!A338</f>
        <v>АЗК 53 ГРОДНО ОНП</v>
      </c>
      <c r="B338" t="str">
        <f>'АЗК CL-m'!A339</f>
        <v>АЗК 53 ГродноОНП</v>
      </c>
      <c r="C338" s="142">
        <f>('АЗК CL-m'!B339-'АЗК S-m'!B338)/'АЗК CL-m'!B339</f>
        <v>0</v>
      </c>
      <c r="D338" s="142">
        <f>('АЗК CL-m'!C339-'АЗК S-m'!C338)/'АЗК CL-m'!C339</f>
        <v>1.6795467863012452E-6</v>
      </c>
      <c r="E338" s="142">
        <f>('АЗК CL-m'!D339-'АЗК S-m'!D338)/'АЗК CL-m'!D339</f>
        <v>3.871002955580904E-4</v>
      </c>
      <c r="F338" s="142">
        <f>('АЗК CL-m'!E339-'АЗК S-m'!E338)/'АЗК CL-m'!E339</f>
        <v>2.7592673118410202E-3</v>
      </c>
      <c r="G338" s="142">
        <f>('АЗК CL-m'!F339-'АЗК S-m'!F338)/'АЗК CL-m'!F339</f>
        <v>1.1530515804043967E-4</v>
      </c>
      <c r="H338" s="142">
        <f>('АЗК CL-m'!G339-'АЗК S-m'!G338)/'АЗК CL-m'!G339</f>
        <v>-7.8603671367151677E-8</v>
      </c>
      <c r="I338" s="142">
        <f>('АЗК CL-m'!H339-'АЗК S-m'!H338)/'АЗК CL-m'!H339</f>
        <v>3.7741141890186889E-4</v>
      </c>
      <c r="J338" s="142">
        <f>('АЗК CL-m'!I339-'АЗК S-m'!I338)/'АЗК CL-m'!I339</f>
        <v>8.0605431969228854E-4</v>
      </c>
      <c r="K338" s="142">
        <f>('АЗК CL-m'!J339-'АЗК S-m'!J338)/'АЗК CL-m'!J339</f>
        <v>8.6973758675613833E-16</v>
      </c>
      <c r="L338" s="142">
        <f>('АЗК CL-m'!K339-'АЗК S-m'!K338)/'АЗК CL-m'!K339</f>
        <v>-1.9730050108906868E-16</v>
      </c>
      <c r="M338" s="142">
        <f>('АЗК CL-m'!L339-'АЗК S-m'!L338)/'АЗК CL-m'!L339</f>
        <v>4.2200225870881716E-16</v>
      </c>
      <c r="N338" s="142">
        <f>('АЗК CL-m'!M339-'АЗК S-m'!M338)/'АЗК CL-m'!M339</f>
        <v>8.277764280266159E-16</v>
      </c>
      <c r="O338" s="142">
        <f>('АЗК CL-m'!N339-'АЗК S-m'!N338)/'АЗК CL-m'!N339</f>
        <v>4.259727112091374E-16</v>
      </c>
      <c r="P338" s="142">
        <f>('АЗК CL-m'!O339-'АЗК S-m'!O338)/'АЗК CL-m'!O339</f>
        <v>2.1763922548680327E-16</v>
      </c>
      <c r="Q338" s="142">
        <f>('АЗК CL-m'!P339-'АЗК S-m'!P338)/'АЗК CL-m'!P339</f>
        <v>2.294873389967089E-16</v>
      </c>
      <c r="R338" s="142">
        <f>('АЗК CL-m'!Q339-'АЗК S-m'!Q338)/'АЗК CL-m'!Q339</f>
        <v>2.7145111169301497E-16</v>
      </c>
      <c r="S338" s="142">
        <f>('АЗК CL-m'!R339-'АЗК S-m'!R338)/'АЗК CL-m'!R339</f>
        <v>7.8144686148974173E-4</v>
      </c>
      <c r="T338" s="142">
        <f>('АЗК CL-m'!S339-'АЗК S-m'!S338)/'АЗК CL-m'!S339</f>
        <v>3.2175836671521273E-4</v>
      </c>
    </row>
    <row r="339" spans="1:20" x14ac:dyDescent="0.25">
      <c r="A339" s="126" t="str">
        <f>'АЗК S-m'!A339</f>
        <v>АЗК 53 МАЗ</v>
      </c>
      <c r="B339" t="str">
        <f>'АЗК CL-m'!A340</f>
        <v>АЗК 53 МАЗ</v>
      </c>
      <c r="C339" s="142">
        <f>('АЗК CL-m'!B340-'АЗК S-m'!B339)/'АЗК CL-m'!B340</f>
        <v>3.3121572400863704E-5</v>
      </c>
      <c r="D339" s="142">
        <f>('АЗК CL-m'!C340-'АЗК S-m'!C339)/'АЗК CL-m'!C340</f>
        <v>3.2129845356239392E-6</v>
      </c>
      <c r="E339" s="142">
        <f>('АЗК CL-m'!D340-'АЗК S-m'!D339)/'АЗК CL-m'!D340</f>
        <v>2.8086297143067667E-5</v>
      </c>
      <c r="F339" s="142">
        <f>('АЗК CL-m'!E340-'АЗК S-m'!E339)/'АЗК CL-m'!E340</f>
        <v>6.0096135500901801E-5</v>
      </c>
      <c r="G339" s="142">
        <f>('АЗК CL-m'!F340-'АЗК S-m'!F339)/'АЗК CL-m'!F340</f>
        <v>5.1585232341173883E-5</v>
      </c>
      <c r="H339" s="142">
        <f>('АЗК CL-m'!G340-'АЗК S-m'!G339)/'АЗК CL-m'!G340</f>
        <v>1.4675158992856034E-5</v>
      </c>
      <c r="I339" s="142">
        <f>('АЗК CL-m'!H340-'АЗК S-m'!H339)/'АЗК CL-m'!H340</f>
        <v>2.756260895843854E-5</v>
      </c>
      <c r="J339" s="142">
        <f>('АЗК CL-m'!I340-'АЗК S-m'!I339)/'АЗК CL-m'!I340</f>
        <v>5.2765610781004089E-5</v>
      </c>
      <c r="K339" s="142">
        <f>('АЗК CL-m'!J340-'АЗК S-m'!J339)/'АЗК CL-m'!J340</f>
        <v>4.0786289206863338E-5</v>
      </c>
      <c r="L339" s="142">
        <f>('АЗК CL-m'!K340-'АЗК S-m'!K339)/'АЗК CL-m'!K340</f>
        <v>7.2648975304220323E-6</v>
      </c>
      <c r="M339" s="142">
        <f>('АЗК CL-m'!L340-'АЗК S-m'!L339)/'АЗК CL-m'!L340</f>
        <v>2.9798826416434015E-4</v>
      </c>
      <c r="N339" s="142">
        <f>('АЗК CL-m'!M340-'АЗК S-m'!M339)/'АЗК CL-m'!M340</f>
        <v>3.4345968124343216E-5</v>
      </c>
      <c r="O339" s="142">
        <f>('АЗК CL-m'!N340-'АЗК S-m'!N339)/'АЗК CL-m'!N340</f>
        <v>6.5334343965130367E-5</v>
      </c>
      <c r="P339" s="142">
        <f>('АЗК CL-m'!O340-'АЗК S-m'!O339)/'АЗК CL-m'!O340</f>
        <v>2.6025186211104112E-5</v>
      </c>
      <c r="Q339" s="142">
        <f>('АЗК CL-m'!P340-'АЗК S-m'!P339)/'АЗК CL-m'!P340</f>
        <v>9.4782503726089789E-6</v>
      </c>
      <c r="R339" s="142">
        <f>('АЗК CL-m'!Q340-'АЗК S-m'!Q339)/'АЗК CL-m'!Q340</f>
        <v>3.4708340084602108E-6</v>
      </c>
      <c r="S339" s="142">
        <f>('АЗК CL-m'!R340-'АЗК S-m'!R339)/'АЗК CL-m'!R340</f>
        <v>2.2635588708630452E-5</v>
      </c>
      <c r="T339" s="142">
        <f>('АЗК CL-m'!S340-'АЗК S-m'!S339)/'АЗК CL-m'!S340</f>
        <v>4.689510245141905E-5</v>
      </c>
    </row>
    <row r="340" spans="1:20" x14ac:dyDescent="0.25">
      <c r="A340" s="126" t="str">
        <f>'АЗК S-m'!A340</f>
        <v>АЗК 53 МИНСК ОНП</v>
      </c>
      <c r="B340" t="str">
        <f>'АЗК CL-m'!A341</f>
        <v>АЗК 53 МинскОНП</v>
      </c>
      <c r="C340" s="142">
        <f>('АЗК CL-m'!B341-'АЗК S-m'!B340)/'АЗК CL-m'!B341</f>
        <v>-1.0791301253846572E-4</v>
      </c>
      <c r="D340" s="142">
        <f>('АЗК CL-m'!C341-'АЗК S-m'!C340)/'АЗК CL-m'!C341</f>
        <v>-1.3168289000714591E-4</v>
      </c>
      <c r="E340" s="142">
        <f>('АЗК CL-m'!D341-'АЗК S-m'!D340)/'АЗК CL-m'!D341</f>
        <v>-2.2448385311136853E-4</v>
      </c>
      <c r="F340" s="142">
        <f>('АЗК CL-m'!E341-'АЗК S-m'!E340)/'АЗК CL-m'!E341</f>
        <v>-1.7509970177064101E-4</v>
      </c>
      <c r="G340" s="142">
        <f>('АЗК CL-m'!F341-'АЗК S-m'!F340)/'АЗК CL-m'!F341</f>
        <v>-1.4742457287828984E-4</v>
      </c>
      <c r="H340" s="142">
        <f>('АЗК CL-m'!G341-'АЗК S-m'!G340)/'АЗК CL-m'!G341</f>
        <v>-2.2899672302535169E-4</v>
      </c>
      <c r="I340" s="142">
        <f>('АЗК CL-m'!H341-'АЗК S-m'!H340)/'АЗК CL-m'!H341</f>
        <v>-2.6327730948622389E-4</v>
      </c>
      <c r="J340" s="142">
        <f>('АЗК CL-m'!I341-'АЗК S-m'!I340)/'АЗК CL-m'!I341</f>
        <v>-3.030874888772623E-4</v>
      </c>
      <c r="K340" s="142">
        <f>('АЗК CL-m'!J341-'АЗК S-m'!J340)/'АЗК CL-m'!J341</f>
        <v>-1.9919307857660046E-4</v>
      </c>
      <c r="L340" s="142">
        <f>('АЗК CL-m'!K341-'АЗК S-m'!K340)/'АЗК CL-m'!K341</f>
        <v>-1.5831742875210239E-4</v>
      </c>
      <c r="M340" s="142">
        <f>('АЗК CL-m'!L341-'АЗК S-m'!L340)/'АЗК CL-m'!L341</f>
        <v>-1.3146697283329407E-4</v>
      </c>
      <c r="N340" s="142">
        <f>('АЗК CL-m'!M341-'АЗК S-m'!M340)/'АЗК CL-m'!M341</f>
        <v>-8.5977906257429025E-5</v>
      </c>
      <c r="O340" s="142">
        <f>('АЗК CL-m'!N341-'АЗК S-m'!N340)/'АЗК CL-m'!N341</f>
        <v>-5.8013276184565637E-5</v>
      </c>
      <c r="P340" s="142">
        <f>('АЗК CL-m'!O341-'АЗК S-m'!O340)/'АЗК CL-m'!O341</f>
        <v>-7.7497007541046299E-5</v>
      </c>
      <c r="Q340" s="142">
        <f>('АЗК CL-m'!P341-'АЗК S-m'!P340)/'АЗК CL-m'!P341</f>
        <v>-8.2679567617863626E-5</v>
      </c>
      <c r="R340" s="142">
        <f>('АЗК CL-m'!Q341-'АЗК S-m'!Q340)/'АЗК CL-m'!Q341</f>
        <v>-1.5506272450513265E-4</v>
      </c>
      <c r="S340" s="142">
        <f>('АЗК CL-m'!R341-'АЗК S-m'!R340)/'АЗК CL-m'!R341</f>
        <v>-6.6864580729407408E-5</v>
      </c>
      <c r="T340" s="142">
        <f>('АЗК CL-m'!S341-'АЗК S-m'!S340)/'АЗК CL-m'!S341</f>
        <v>-1.5550084463485409E-4</v>
      </c>
    </row>
    <row r="341" spans="1:20" x14ac:dyDescent="0.25">
      <c r="A341" s="126" t="str">
        <f>'АЗК S-m'!A341</f>
        <v>АЗК 53 МОГИЛЕВ ОНП</v>
      </c>
      <c r="B341" t="str">
        <f>'АЗК CL-m'!A342</f>
        <v>АЗК 53 МогилевОНП</v>
      </c>
      <c r="C341" s="142">
        <f>('АЗК CL-m'!B342-'АЗК S-m'!B341)/'АЗК CL-m'!B342</f>
        <v>3.0224635502764977E-16</v>
      </c>
      <c r="D341" s="142">
        <f>('АЗК CL-m'!C342-'АЗК S-m'!C341)/'АЗК CL-m'!C342</f>
        <v>0</v>
      </c>
      <c r="E341" s="142">
        <f>('АЗК CL-m'!D342-'АЗК S-m'!D341)/'АЗК CL-m'!D342</f>
        <v>-8.7898678716161791E-16</v>
      </c>
      <c r="F341" s="142">
        <f>('АЗК CL-m'!E342-'АЗК S-m'!E341)/'АЗК CL-m'!E342</f>
        <v>-1.6815202695745661E-4</v>
      </c>
      <c r="G341" s="142">
        <f>('АЗК CL-m'!F342-'АЗК S-m'!F341)/'АЗК CL-m'!F342</f>
        <v>-1.7228288781265683E-4</v>
      </c>
      <c r="H341" s="142">
        <f>('АЗК CL-m'!G342-'АЗК S-m'!G341)/'АЗК CL-m'!G342</f>
        <v>-7.7617020853830692E-5</v>
      </c>
      <c r="I341" s="142">
        <f>('АЗК CL-m'!H342-'АЗК S-m'!H341)/'АЗК CL-m'!H342</f>
        <v>-7.8410788948187477E-5</v>
      </c>
      <c r="J341" s="142">
        <f>('АЗК CL-m'!I342-'АЗК S-m'!I341)/'АЗК CL-m'!I342</f>
        <v>-1.4389873328103574E-4</v>
      </c>
      <c r="K341" s="142">
        <f>('АЗК CL-m'!J342-'АЗК S-m'!J341)/'АЗК CL-m'!J342</f>
        <v>-4.1800515400354889E-4</v>
      </c>
      <c r="L341" s="142">
        <f>('АЗК CL-m'!K342-'АЗК S-m'!K341)/'АЗК CL-m'!K342</f>
        <v>-7.3751109769824272E-5</v>
      </c>
      <c r="M341" s="142">
        <f>('АЗК CL-m'!L342-'АЗК S-m'!L341)/'АЗК CL-m'!L342</f>
        <v>-8.5241030575760261E-16</v>
      </c>
      <c r="N341" s="142">
        <f>('АЗК CL-m'!M342-'АЗК S-m'!M341)/'АЗК CL-m'!M342</f>
        <v>0</v>
      </c>
      <c r="O341" s="142">
        <f>('АЗК CL-m'!N342-'АЗК S-m'!N341)/'АЗК CL-m'!N342</f>
        <v>-3.1945806031204105E-16</v>
      </c>
      <c r="P341" s="142">
        <f>('АЗК CL-m'!O342-'АЗК S-m'!O341)/'АЗК CL-m'!O342</f>
        <v>0</v>
      </c>
      <c r="Q341" s="142">
        <f>('АЗК CL-m'!P342-'АЗК S-m'!P341)/'АЗК CL-m'!P342</f>
        <v>-9.7921008860822491E-16</v>
      </c>
      <c r="R341" s="142">
        <f>('АЗК CL-m'!Q342-'АЗК S-m'!Q341)/'АЗК CL-m'!Q342</f>
        <v>-2.7360406181606186E-4</v>
      </c>
      <c r="S341" s="142">
        <f>('АЗК CL-m'!R342-'АЗК S-m'!R341)/'АЗК CL-m'!R342</f>
        <v>-1.1831775344927205E-4</v>
      </c>
      <c r="T341" s="142">
        <f>('АЗК CL-m'!S342-'АЗК S-m'!S341)/'АЗК CL-m'!S342</f>
        <v>-8.5620340784682574E-5</v>
      </c>
    </row>
    <row r="342" spans="1:20" x14ac:dyDescent="0.25">
      <c r="A342" s="126" t="str">
        <f>'АЗК S-m'!A342</f>
        <v>АЗК 54 БРЕСТ ОНП</v>
      </c>
      <c r="B342" t="str">
        <f>'АЗК CL-m'!A343</f>
        <v>АЗК 54 БрестОНП</v>
      </c>
      <c r="C342" s="142">
        <f>('АЗК CL-m'!B343-'АЗК S-m'!B342)/'АЗК CL-m'!B343</f>
        <v>6.175306160840585E-7</v>
      </c>
      <c r="D342" s="142">
        <f>('АЗК CL-m'!C343-'АЗК S-m'!C342)/'АЗК CL-m'!C343</f>
        <v>-3.1794376356038742E-5</v>
      </c>
      <c r="E342" s="142">
        <f>('АЗК CL-m'!D343-'АЗК S-m'!D342)/'АЗК CL-m'!D343</f>
        <v>-5.7265444461738608E-5</v>
      </c>
      <c r="F342" s="142">
        <f>('АЗК CL-m'!E343-'АЗК S-m'!E342)/'АЗК CL-m'!E343</f>
        <v>-8.3009393785717553E-5</v>
      </c>
      <c r="G342" s="142">
        <f>('АЗК CL-m'!F343-'АЗК S-m'!F342)/'АЗК CL-m'!F343</f>
        <v>7.0243962753910863E-6</v>
      </c>
      <c r="H342" s="142">
        <f>('АЗК CL-m'!G343-'АЗК S-m'!G342)/'АЗК CL-m'!G343</f>
        <v>-1.8879036444186347E-4</v>
      </c>
      <c r="I342" s="142">
        <f>('АЗК CL-m'!H343-'АЗК S-m'!H342)/'АЗК CL-m'!H343</f>
        <v>-7.2086868713384865E-5</v>
      </c>
      <c r="J342" s="142">
        <f>('АЗК CL-m'!I343-'АЗК S-m'!I342)/'АЗК CL-m'!I343</f>
        <v>-1.6750639216315445E-4</v>
      </c>
      <c r="K342" s="142">
        <f>('АЗК CL-m'!J343-'АЗК S-m'!J342)/'АЗК CL-m'!J343</f>
        <v>-5.0155263139610501E-5</v>
      </c>
      <c r="L342" s="142">
        <f>('АЗК CL-m'!K343-'АЗК S-m'!K342)/'АЗК CL-m'!K343</f>
        <v>-1.5614439233911748E-4</v>
      </c>
      <c r="M342" s="142">
        <f>('АЗК CL-m'!L343-'АЗК S-m'!L342)/'АЗК CL-m'!L343</f>
        <v>-3.1436545522980006E-16</v>
      </c>
      <c r="N342" s="142">
        <f>('АЗК CL-m'!M343-'АЗК S-m'!M342)/'АЗК CL-m'!M343</f>
        <v>2.0126519653973092E-6</v>
      </c>
      <c r="O342" s="142">
        <f>('АЗК CL-m'!N343-'АЗК S-m'!N342)/'АЗК CL-m'!N343</f>
        <v>-2.8306156215335575E-4</v>
      </c>
      <c r="P342" s="142">
        <f>('АЗК CL-m'!O343-'АЗК S-m'!O342)/'АЗК CL-m'!O343</f>
        <v>-4.8765748793325895E-16</v>
      </c>
      <c r="Q342" s="142">
        <f>('АЗК CL-m'!P343-'АЗК S-m'!P342)/'АЗК CL-m'!P343</f>
        <v>0</v>
      </c>
      <c r="R342" s="142">
        <f>('АЗК CL-m'!Q343-'АЗК S-m'!Q342)/'АЗК CL-m'!Q343</f>
        <v>-8.3771009347624933E-16</v>
      </c>
      <c r="S342" s="142">
        <f>('АЗК CL-m'!R343-'АЗК S-m'!R342)/'АЗК CL-m'!R343</f>
        <v>-6.7607430369509065E-5</v>
      </c>
      <c r="T342" s="142">
        <f>('АЗК CL-m'!S343-'АЗК S-m'!S342)/'АЗК CL-m'!S343</f>
        <v>-6.7976786544414439E-5</v>
      </c>
    </row>
    <row r="343" spans="1:20" ht="18.75" customHeight="1" x14ac:dyDescent="0.25">
      <c r="A343" s="126" t="str">
        <f>'АЗК S-m'!A343</f>
        <v>АЗК 54 ВИТЕБСК ОНП</v>
      </c>
      <c r="B343" t="str">
        <f>'АЗК CL-m'!A344</f>
        <v>АЗК 54* ВитебскОНП</v>
      </c>
      <c r="C343" s="142">
        <f>('АЗК CL-m'!B344-'АЗК S-m'!B343)/'АЗК CL-m'!B344</f>
        <v>-5.4230612805948971E-5</v>
      </c>
      <c r="D343" s="142">
        <f>('АЗК CL-m'!C344-'АЗК S-m'!C343)/'АЗК CL-m'!C344</f>
        <v>-6.0131779396563894E-5</v>
      </c>
      <c r="E343" s="142">
        <f>('АЗК CL-m'!D344-'АЗК S-m'!D343)/'АЗК CL-m'!D344</f>
        <v>-1.7676988972059785E-5</v>
      </c>
      <c r="F343" s="142">
        <f>('АЗК CL-m'!E344-'АЗК S-m'!E343)/'АЗК CL-m'!E344</f>
        <v>-6.1327139454381924E-16</v>
      </c>
      <c r="G343" s="142">
        <f>('АЗК CL-m'!F344-'АЗК S-m'!F343)/'АЗК CL-m'!F344</f>
        <v>4.5043077099868552E-5</v>
      </c>
      <c r="H343" s="142">
        <f>('АЗК CL-m'!G344-'АЗК S-m'!G343)/'АЗК CL-m'!G344</f>
        <v>2.4683301664189284E-16</v>
      </c>
      <c r="I343" s="142">
        <f>('АЗК CL-m'!H344-'АЗК S-m'!H343)/'АЗК CL-m'!H344</f>
        <v>-2.3867811424602884E-16</v>
      </c>
      <c r="J343" s="142">
        <f>('АЗК CL-m'!I344-'АЗК S-m'!I343)/'АЗК CL-m'!I344</f>
        <v>7.6126525486562377E-16</v>
      </c>
      <c r="K343" s="142">
        <f>('АЗК CL-m'!J344-'АЗК S-m'!J343)/'АЗК CL-m'!J344</f>
        <v>-1.664281592644171E-4</v>
      </c>
      <c r="L343" s="142">
        <f>('АЗК CL-m'!K344-'АЗК S-m'!K343)/'АЗК CL-m'!K344</f>
        <v>-2.1207786754694796E-4</v>
      </c>
      <c r="M343" s="142">
        <f>('АЗК CL-m'!L344-'АЗК S-m'!L343)/'АЗК CL-m'!L344</f>
        <v>-1.8000345246651771E-4</v>
      </c>
      <c r="N343" s="142">
        <f>('АЗК CL-m'!M344-'АЗК S-m'!M343)/'АЗК CL-m'!M344</f>
        <v>4.2231543880320952E-16</v>
      </c>
      <c r="O343" s="142">
        <f>('АЗК CL-m'!N344-'АЗК S-m'!N343)/'АЗК CL-m'!N344</f>
        <v>-1.0992068233515395E-4</v>
      </c>
      <c r="P343" s="142">
        <f>('АЗК CL-m'!O344-'АЗК S-m'!O343)/'АЗК CL-m'!O344</f>
        <v>-1.136954594344001E-4</v>
      </c>
      <c r="Q343" s="142">
        <f>('АЗК CL-m'!P344-'АЗК S-m'!P343)/'АЗК CL-m'!P344</f>
        <v>6.1388418967924794E-16</v>
      </c>
      <c r="R343" s="142">
        <f>('АЗК CL-m'!Q344-'АЗК S-m'!Q343)/'АЗК CL-m'!Q344</f>
        <v>0</v>
      </c>
      <c r="S343" s="142">
        <f>('АЗК CL-m'!R344-'АЗК S-m'!R343)/'АЗК CL-m'!R344</f>
        <v>-9.9598849956840622E-16</v>
      </c>
      <c r="T343" s="142">
        <f>('АЗК CL-m'!S344-'АЗК S-m'!S343)/'АЗК CL-m'!S344</f>
        <v>-4.9284026066081467E-5</v>
      </c>
    </row>
    <row r="344" spans="1:20" x14ac:dyDescent="0.25">
      <c r="A344" s="126" t="str">
        <f>'АЗК S-m'!A344</f>
        <v>АЗК 54 ГОМЕЛЬ ОНП</v>
      </c>
      <c r="B344" t="str">
        <f>'АЗК CL-m'!A345</f>
        <v>АЗК 54 ГомельОНП</v>
      </c>
      <c r="C344" s="142">
        <f>('АЗК CL-m'!B345-'АЗК S-m'!B344)/'АЗК CL-m'!B345</f>
        <v>1.5018451406550207E-16</v>
      </c>
      <c r="D344" s="142">
        <f>('АЗК CL-m'!C345-'АЗК S-m'!C344)/'АЗК CL-m'!C345</f>
        <v>-7.8797676626610561E-16</v>
      </c>
      <c r="E344" s="142">
        <f>('АЗК CL-m'!D345-'АЗК S-m'!D344)/'АЗК CL-m'!D345</f>
        <v>0</v>
      </c>
      <c r="F344" s="142">
        <f>('АЗК CL-m'!E345-'АЗК S-m'!E344)/'АЗК CL-m'!E345</f>
        <v>0</v>
      </c>
      <c r="G344" s="142">
        <f>('АЗК CL-m'!F345-'АЗК S-m'!F344)/'АЗК CL-m'!F345</f>
        <v>-3.8705191114954734E-16</v>
      </c>
      <c r="H344" s="142">
        <f>('АЗК CL-m'!G345-'АЗК S-m'!G344)/'АЗК CL-m'!G345</f>
        <v>-2.1062893814673904E-16</v>
      </c>
      <c r="I344" s="142">
        <f>('АЗК CL-m'!H345-'АЗК S-m'!H344)/'АЗК CL-m'!H345</f>
        <v>0</v>
      </c>
      <c r="J344" s="142">
        <f>('АЗК CL-m'!I345-'АЗК S-m'!I344)/'АЗК CL-m'!I345</f>
        <v>3.5521313408621724E-16</v>
      </c>
      <c r="K344" s="142">
        <f>('АЗК CL-m'!J345-'АЗК S-m'!J344)/'АЗК CL-m'!J345</f>
        <v>0</v>
      </c>
      <c r="L344" s="142">
        <f>('АЗК CL-m'!K345-'АЗК S-m'!K344)/'АЗК CL-m'!K345</f>
        <v>0</v>
      </c>
      <c r="M344" s="142">
        <f>('АЗК CL-m'!L345-'АЗК S-m'!L344)/'АЗК CL-m'!L345</f>
        <v>3.9635529756146499E-16</v>
      </c>
      <c r="N344" s="142">
        <f>('АЗК CL-m'!M345-'АЗК S-m'!M344)/'АЗК CL-m'!M345</f>
        <v>0</v>
      </c>
      <c r="O344" s="142">
        <f>('АЗК CL-m'!N345-'АЗК S-m'!N344)/'АЗК CL-m'!N345</f>
        <v>0</v>
      </c>
      <c r="P344" s="142">
        <f>('АЗК CL-m'!O345-'АЗК S-m'!O344)/'АЗК CL-m'!O345</f>
        <v>0</v>
      </c>
      <c r="Q344" s="142">
        <f>('АЗК CL-m'!P345-'АЗК S-m'!P344)/'АЗК CL-m'!P345</f>
        <v>-8.4994676723923624E-16</v>
      </c>
      <c r="R344" s="142">
        <f>('АЗК CL-m'!Q345-'АЗК S-m'!Q344)/'АЗК CL-m'!Q345</f>
        <v>2.3352111889822784E-16</v>
      </c>
      <c r="S344" s="142">
        <f>('АЗК CL-m'!R345-'АЗК S-m'!R344)/'АЗК CL-m'!R345</f>
        <v>0</v>
      </c>
      <c r="T344" s="142">
        <f>('АЗК CL-m'!S345-'АЗК S-m'!S344)/'АЗК CL-m'!S345</f>
        <v>0</v>
      </c>
    </row>
    <row r="345" spans="1:20" x14ac:dyDescent="0.25">
      <c r="A345" s="126" t="str">
        <f>'АЗК S-m'!A345</f>
        <v>АЗК 54 ГРОДНО ОНП</v>
      </c>
      <c r="B345" t="str">
        <f>'АЗК CL-m'!A346</f>
        <v>АЗК 54 ГродноОНП</v>
      </c>
      <c r="C345" s="142">
        <f>('АЗК CL-m'!B346-'АЗК S-m'!B345)/'АЗК CL-m'!B346</f>
        <v>7.8598986811126672E-16</v>
      </c>
      <c r="D345" s="142">
        <f>('АЗК CL-m'!C346-'АЗК S-m'!C345)/'АЗК CL-m'!C346</f>
        <v>0</v>
      </c>
      <c r="E345" s="142">
        <f>('АЗК CL-m'!D346-'АЗК S-m'!D345)/'АЗК CL-m'!D346</f>
        <v>6.5180399310060382E-16</v>
      </c>
      <c r="F345" s="142">
        <f>('АЗК CL-m'!E346-'АЗК S-m'!E345)/'АЗК CL-m'!E346</f>
        <v>0</v>
      </c>
      <c r="G345" s="142">
        <f>('АЗК CL-m'!F346-'АЗК S-m'!F345)/'АЗК CL-m'!F346</f>
        <v>-8.0005818095068148E-16</v>
      </c>
      <c r="H345" s="142">
        <f>('АЗК CL-m'!G346-'АЗК S-m'!G345)/'АЗК CL-m'!G346</f>
        <v>0</v>
      </c>
      <c r="I345" s="142">
        <f>('АЗК CL-m'!H346-'АЗК S-m'!H345)/'АЗК CL-m'!H346</f>
        <v>0</v>
      </c>
      <c r="J345" s="142">
        <f>('АЗК CL-m'!I346-'АЗК S-m'!I345)/'АЗК CL-m'!I346</f>
        <v>-1.1789089333574924E-3</v>
      </c>
      <c r="K345" s="142">
        <f>('АЗК CL-m'!J346-'АЗК S-m'!J345)/'АЗК CL-m'!J346</f>
        <v>0</v>
      </c>
      <c r="L345" s="142">
        <f>('АЗК CL-m'!K346-'АЗК S-m'!K345)/'АЗК CL-m'!K346</f>
        <v>7.358769992213925E-16</v>
      </c>
      <c r="M345" s="142">
        <f>('АЗК CL-m'!L346-'АЗК S-m'!L345)/'АЗК CL-m'!L346</f>
        <v>0</v>
      </c>
      <c r="N345" s="142">
        <f>('АЗК CL-m'!M346-'АЗК S-m'!M345)/'АЗК CL-m'!M346</f>
        <v>0</v>
      </c>
      <c r="O345" s="142">
        <f>('АЗК CL-m'!N346-'АЗК S-m'!N345)/'АЗК CL-m'!N346</f>
        <v>0</v>
      </c>
      <c r="P345" s="142">
        <f>('АЗК CL-m'!O346-'АЗК S-m'!O345)/'АЗК CL-m'!O346</f>
        <v>1.5618612942832178E-15</v>
      </c>
      <c r="Q345" s="142">
        <f>('АЗК CL-m'!P346-'АЗК S-m'!P345)/'АЗК CL-m'!P346</f>
        <v>6.0109331829995354E-16</v>
      </c>
      <c r="R345" s="142">
        <f>('АЗК CL-m'!Q346-'АЗК S-m'!Q345)/'АЗК CL-m'!Q346</f>
        <v>0</v>
      </c>
      <c r="S345" s="142">
        <f>('АЗК CL-m'!R346-'АЗК S-m'!R345)/'АЗК CL-m'!R346</f>
        <v>0</v>
      </c>
      <c r="T345" s="142">
        <f>('АЗК CL-m'!S346-'АЗК S-m'!S345)/'АЗК CL-m'!S346</f>
        <v>-7.0263283763509287E-5</v>
      </c>
    </row>
    <row r="346" spans="1:20" x14ac:dyDescent="0.25">
      <c r="A346" s="126" t="str">
        <f>'АЗК S-m'!A346</f>
        <v>АЗК 54 МАЗ</v>
      </c>
      <c r="B346" t="str">
        <f>'АЗК CL-m'!A347</f>
        <v>АЗК 54 МАЗ</v>
      </c>
      <c r="C346" s="142">
        <f>('АЗК CL-m'!B347-'АЗК S-m'!B346)/'АЗК CL-m'!B347</f>
        <v>4.5572786119623099E-6</v>
      </c>
      <c r="D346" s="142">
        <f>('АЗК CL-m'!C347-'АЗК S-m'!C346)/'АЗК CL-m'!C347</f>
        <v>6.9626326858573262E-5</v>
      </c>
      <c r="E346" s="142">
        <f>('АЗК CL-m'!D347-'АЗК S-m'!D346)/'АЗК CL-m'!D347</f>
        <v>2.1926780309412344E-5</v>
      </c>
      <c r="F346" s="142">
        <f>('АЗК CL-m'!E347-'АЗК S-m'!E346)/'АЗК CL-m'!E347</f>
        <v>6.2048967141233093E-5</v>
      </c>
      <c r="G346" s="142">
        <f>('АЗК CL-m'!F347-'АЗК S-m'!F346)/'АЗК CL-m'!F347</f>
        <v>5.0515667491037723E-5</v>
      </c>
      <c r="H346" s="142">
        <f>('АЗК CL-m'!G347-'АЗК S-m'!G346)/'АЗК CL-m'!G347</f>
        <v>1.2199197045449863E-4</v>
      </c>
      <c r="I346" s="142">
        <f>('АЗК CL-m'!H347-'АЗК S-m'!H346)/'АЗК CL-m'!H347</f>
        <v>3.9038245456566057E-5</v>
      </c>
      <c r="J346" s="142">
        <f>('АЗК CL-m'!I347-'АЗК S-m'!I346)/'АЗК CL-m'!I347</f>
        <v>7.3137615582400241E-5</v>
      </c>
      <c r="K346" s="142">
        <f>('АЗК CL-m'!J347-'АЗК S-m'!J346)/'АЗК CL-m'!J347</f>
        <v>4.8380633348174485E-5</v>
      </c>
      <c r="L346" s="142">
        <f>('АЗК CL-m'!K347-'АЗК S-m'!K346)/'АЗК CL-m'!K347</f>
        <v>3.8912945394192645E-6</v>
      </c>
      <c r="M346" s="142">
        <f>('АЗК CL-m'!L347-'АЗК S-m'!L346)/'АЗК CL-m'!L347</f>
        <v>3.8434442393087392E-5</v>
      </c>
      <c r="N346" s="142">
        <f>('АЗК CL-m'!M347-'АЗК S-m'!M346)/'АЗК CL-m'!M347</f>
        <v>7.1303119755718883E-5</v>
      </c>
      <c r="O346" s="142">
        <f>('АЗК CL-m'!N347-'АЗК S-m'!N346)/'АЗК CL-m'!N347</f>
        <v>4.3167093699997057E-6</v>
      </c>
      <c r="P346" s="142">
        <f>('АЗК CL-m'!O347-'АЗК S-m'!O346)/'АЗК CL-m'!O347</f>
        <v>4.2042654833433473E-6</v>
      </c>
      <c r="Q346" s="142">
        <f>('АЗК CL-m'!P347-'АЗК S-m'!P346)/'АЗК CL-m'!P347</f>
        <v>1.2095846520533509E-5</v>
      </c>
      <c r="R346" s="142">
        <f>('АЗК CL-m'!Q347-'АЗК S-m'!Q346)/'АЗК CL-m'!Q347</f>
        <v>2.2862920094528066E-5</v>
      </c>
      <c r="S346" s="142">
        <f>('АЗК CL-m'!R347-'АЗК S-m'!R346)/'АЗК CL-m'!R347</f>
        <v>4.9882341890177384E-5</v>
      </c>
      <c r="T346" s="142">
        <f>('АЗК CL-m'!S347-'АЗК S-m'!S346)/'АЗК CL-m'!S347</f>
        <v>4.0894057102268543E-5</v>
      </c>
    </row>
    <row r="347" spans="1:20" x14ac:dyDescent="0.25">
      <c r="A347" s="126" t="str">
        <f>'АЗК S-m'!A347</f>
        <v>АЗК 54 МИНСК ОНП</v>
      </c>
      <c r="B347" t="str">
        <f>'АЗК CL-m'!A348</f>
        <v>АЗК 54 МинскОНП</v>
      </c>
      <c r="C347" s="142">
        <f>('АЗК CL-m'!B348-'АЗК S-m'!B347)/'АЗК CL-m'!B348</f>
        <v>-2.2257477545985075E-4</v>
      </c>
      <c r="D347" s="142">
        <f>('АЗК CL-m'!C348-'АЗК S-m'!C347)/'АЗК CL-m'!C348</f>
        <v>-4.7820345049929614E-4</v>
      </c>
      <c r="E347" s="142">
        <f>('АЗК CL-m'!D348-'АЗК S-m'!D347)/'АЗК CL-m'!D348</f>
        <v>-9.6073286240786377E-5</v>
      </c>
      <c r="F347" s="142">
        <f>('АЗК CL-m'!E348-'АЗК S-m'!E347)/'АЗК CL-m'!E348</f>
        <v>-1.7905577960148757E-4</v>
      </c>
      <c r="G347" s="142">
        <f>('АЗК CL-m'!F348-'АЗК S-m'!F347)/'АЗК CL-m'!F348</f>
        <v>-1.4305731737881112E-4</v>
      </c>
      <c r="H347" s="142">
        <f>('АЗК CL-m'!G348-'АЗК S-m'!G347)/'АЗК CL-m'!G348</f>
        <v>-1.3187447260851881E-4</v>
      </c>
      <c r="I347" s="142">
        <f>('АЗК CL-m'!H348-'АЗК S-m'!H347)/'АЗК CL-m'!H348</f>
        <v>-2.6853842019878421E-4</v>
      </c>
      <c r="J347" s="142">
        <f>('АЗК CL-m'!I348-'АЗК S-m'!I347)/'АЗК CL-m'!I348</f>
        <v>-3.8556234889334921E-4</v>
      </c>
      <c r="K347" s="142">
        <f>('АЗК CL-m'!J348-'АЗК S-m'!J347)/'АЗК CL-m'!J348</f>
        <v>-3.7535161315978695E-4</v>
      </c>
      <c r="L347" s="142">
        <f>('АЗК CL-m'!K348-'АЗК S-m'!K347)/'АЗК CL-m'!K348</f>
        <v>-3.2887540502170477E-4</v>
      </c>
      <c r="M347" s="142">
        <f>('АЗК CL-m'!L348-'АЗК S-m'!L347)/'АЗК CL-m'!L348</f>
        <v>-2.7513173277536487E-4</v>
      </c>
      <c r="N347" s="142">
        <f>('АЗК CL-m'!M348-'АЗК S-m'!M347)/'АЗК CL-m'!M348</f>
        <v>-4.2066918637151293E-4</v>
      </c>
      <c r="O347" s="142">
        <f>('АЗК CL-m'!N348-'АЗК S-m'!N347)/'АЗК CL-m'!N348</f>
        <v>-1.6450564793182108E-4</v>
      </c>
      <c r="P347" s="142">
        <f>('АЗК CL-m'!O348-'АЗК S-m'!O347)/'АЗК CL-m'!O348</f>
        <v>-3.2754827491493689E-4</v>
      </c>
      <c r="Q347" s="142">
        <f>('АЗК CL-m'!P348-'АЗК S-m'!P347)/'АЗК CL-m'!P348</f>
        <v>-1.2673359392246044E-4</v>
      </c>
      <c r="R347" s="142">
        <f>('АЗК CL-m'!Q348-'АЗК S-m'!Q347)/'АЗК CL-m'!Q348</f>
        <v>-3.0346249988661626E-4</v>
      </c>
      <c r="S347" s="142">
        <f>('АЗК CL-m'!R348-'АЗК S-m'!R347)/'АЗК CL-m'!R348</f>
        <v>-2.734008898920346E-4</v>
      </c>
      <c r="T347" s="142">
        <f>('АЗК CL-m'!S348-'АЗК S-m'!S347)/'АЗК CL-m'!S348</f>
        <v>-2.6334458015626959E-4</v>
      </c>
    </row>
    <row r="348" spans="1:20" x14ac:dyDescent="0.25">
      <c r="A348" s="126" t="str">
        <f>'АЗК S-m'!A348</f>
        <v>АЗК 54 МОГИЛЕВ ОНП</v>
      </c>
      <c r="B348" t="str">
        <f>'АЗК CL-m'!A349</f>
        <v>АЗК 54 МогилевОНП</v>
      </c>
      <c r="C348" s="142">
        <f>('АЗК CL-m'!B349-'АЗК S-m'!B348)/'АЗК CL-m'!B349</f>
        <v>-1.0801089588920872E-3</v>
      </c>
      <c r="D348" s="142">
        <f>('АЗК CL-m'!C349-'АЗК S-m'!C348)/'АЗК CL-m'!C349</f>
        <v>-1.4950621461217979E-4</v>
      </c>
      <c r="E348" s="142">
        <f>('АЗК CL-m'!D349-'АЗК S-m'!D348)/'АЗК CL-m'!D349</f>
        <v>-8.8551931092764407E-4</v>
      </c>
      <c r="F348" s="142">
        <f>('АЗК CL-m'!E349-'АЗК S-m'!E348)/'АЗК CL-m'!E349</f>
        <v>-5.7708937514689318E-4</v>
      </c>
      <c r="G348" s="142">
        <f>('АЗК CL-m'!F349-'АЗК S-m'!F348)/'АЗК CL-m'!F349</f>
        <v>-7.0424211688415188E-4</v>
      </c>
      <c r="H348" s="142">
        <f>('АЗК CL-m'!G349-'АЗК S-m'!G348)/'АЗК CL-m'!G349</f>
        <v>-4.4809849618588092E-4</v>
      </c>
      <c r="I348" s="142">
        <f>('АЗК CL-m'!H349-'АЗК S-m'!H348)/'АЗК CL-m'!H349</f>
        <v>-1.3084190780815103E-4</v>
      </c>
      <c r="J348" s="142">
        <f>('АЗК CL-m'!I349-'АЗК S-m'!I348)/'АЗК CL-m'!I349</f>
        <v>-1.2031514506809278E-4</v>
      </c>
      <c r="K348" s="142">
        <f>('АЗК CL-m'!J349-'АЗК S-m'!J348)/'АЗК CL-m'!J349</f>
        <v>2.4487909430417074E-4</v>
      </c>
      <c r="L348" s="142">
        <f>('АЗК CL-m'!K349-'АЗК S-m'!K348)/'АЗК CL-m'!K349</f>
        <v>-1.0379268703356185E-3</v>
      </c>
      <c r="M348" s="142">
        <f>('АЗК CL-m'!L349-'АЗК S-m'!L348)/'АЗК CL-m'!L349</f>
        <v>-2.3020438397756363E-4</v>
      </c>
      <c r="N348" s="142">
        <f>('АЗК CL-m'!M349-'АЗК S-m'!M348)/'АЗК CL-m'!M349</f>
        <v>-2.0076801184178909E-4</v>
      </c>
      <c r="O348" s="142">
        <f>('АЗК CL-m'!N349-'АЗК S-m'!N348)/'АЗК CL-m'!N349</f>
        <v>-1.8639578865944071E-4</v>
      </c>
      <c r="P348" s="142">
        <f>('АЗК CL-m'!O349-'АЗК S-m'!O348)/'АЗК CL-m'!O349</f>
        <v>-9.7382795323619202E-5</v>
      </c>
      <c r="Q348" s="142">
        <f>('АЗК CL-m'!P349-'АЗК S-m'!P348)/'АЗК CL-m'!P349</f>
        <v>-4.7151986609464492E-5</v>
      </c>
      <c r="R348" s="142">
        <f>('АЗК CL-m'!Q349-'АЗК S-m'!Q348)/'АЗК CL-m'!Q349</f>
        <v>-2.5491834827068155E-5</v>
      </c>
      <c r="S348" s="142">
        <f>('АЗК CL-m'!R349-'АЗК S-m'!R348)/'АЗК CL-m'!R349</f>
        <v>-7.9953822130051996E-5</v>
      </c>
      <c r="T348" s="142">
        <f>('АЗК CL-m'!S349-'АЗК S-m'!S348)/'АЗК CL-m'!S349</f>
        <v>-3.3810416499426607E-4</v>
      </c>
    </row>
    <row r="349" spans="1:20" x14ac:dyDescent="0.25">
      <c r="A349" s="126" t="str">
        <f>'АЗК S-m'!A349</f>
        <v>АЗК 55 БРЕСТ ОНП</v>
      </c>
      <c r="B349" t="str">
        <f>'АЗК CL-m'!A350</f>
        <v>АЗК 55 БрестОНП</v>
      </c>
      <c r="C349" s="142">
        <f>('АЗК CL-m'!B350-'АЗК S-m'!B349)/'АЗК CL-m'!B350</f>
        <v>-7.8835810069891597E-16</v>
      </c>
      <c r="D349" s="142">
        <f>('АЗК CL-m'!C350-'АЗК S-m'!C349)/'АЗК CL-m'!C350</f>
        <v>2.8983769538983885E-16</v>
      </c>
      <c r="E349" s="142">
        <f>('АЗК CL-m'!D350-'АЗК S-m'!D349)/'АЗК CL-m'!D350</f>
        <v>-1.0038531533444935E-15</v>
      </c>
      <c r="F349" s="142">
        <f>('АЗК CL-m'!E350-'АЗК S-m'!E349)/'АЗК CL-m'!E350</f>
        <v>-3.2324183809273836E-5</v>
      </c>
      <c r="G349" s="142">
        <f>('АЗК CL-m'!F350-'АЗК S-m'!F349)/'АЗК CL-m'!F350</f>
        <v>-1.1988703524240535E-4</v>
      </c>
      <c r="H349" s="142">
        <f>('АЗК CL-m'!G350-'АЗК S-m'!G349)/'АЗК CL-m'!G350</f>
        <v>-7.781540148546041E-6</v>
      </c>
      <c r="I349" s="142">
        <f>('АЗК CL-m'!H350-'АЗК S-m'!H349)/'АЗК CL-m'!H350</f>
        <v>-5.9180552923576214E-5</v>
      </c>
      <c r="J349" s="142">
        <f>('АЗК CL-m'!I350-'АЗК S-m'!I349)/'АЗК CL-m'!I350</f>
        <v>-1.8548884072022392E-5</v>
      </c>
      <c r="K349" s="142">
        <f>('АЗК CL-m'!J350-'АЗК S-m'!J349)/'АЗК CL-m'!J350</f>
        <v>5.3857548722291756E-5</v>
      </c>
      <c r="L349" s="142">
        <f>('АЗК CL-m'!K350-'АЗК S-m'!K349)/'АЗК CL-m'!K350</f>
        <v>-1.8689907740511881E-5</v>
      </c>
      <c r="M349" s="142">
        <f>('АЗК CL-m'!L350-'АЗК S-m'!L349)/'АЗК CL-m'!L350</f>
        <v>-2.0469337722995128E-4</v>
      </c>
      <c r="N349" s="142">
        <f>('АЗК CL-m'!M350-'АЗК S-m'!M349)/'АЗК CL-m'!M350</f>
        <v>-7.3849013734851015E-5</v>
      </c>
      <c r="O349" s="142">
        <f>('АЗК CL-m'!N350-'АЗК S-m'!N349)/'АЗК CL-m'!N350</f>
        <v>-7.9973603912525471E-5</v>
      </c>
      <c r="P349" s="142">
        <f>('АЗК CL-m'!O350-'АЗК S-m'!O349)/'АЗК CL-m'!O350</f>
        <v>-3.5597827648260228E-16</v>
      </c>
      <c r="Q349" s="142">
        <f>('АЗК CL-m'!P350-'АЗК S-m'!P349)/'АЗК CL-m'!P350</f>
        <v>7.7400161097050546E-5</v>
      </c>
      <c r="R349" s="142">
        <f>('АЗК CL-m'!Q350-'АЗК S-m'!Q349)/'АЗК CL-m'!Q350</f>
        <v>0</v>
      </c>
      <c r="S349" s="142">
        <f>('АЗК CL-m'!R350-'АЗК S-m'!R349)/'АЗК CL-m'!R350</f>
        <v>-6.6368654226013952E-5</v>
      </c>
      <c r="T349" s="142">
        <f>('АЗК CL-m'!S350-'АЗК S-m'!S349)/'АЗК CL-m'!S350</f>
        <v>-3.3560585569524419E-5</v>
      </c>
    </row>
    <row r="350" spans="1:20" x14ac:dyDescent="0.25">
      <c r="A350" s="126" t="str">
        <f>'АЗК S-m'!A350</f>
        <v>АЗК 55 ВИТЕБСК ОНП</v>
      </c>
      <c r="B350" t="str">
        <f>'АЗК CL-m'!A351</f>
        <v>АЗК 55 ВитебскОНП</v>
      </c>
      <c r="C350" s="142">
        <f>('АЗК CL-m'!B351-'АЗК S-m'!B350)/'АЗК CL-m'!B351</f>
        <v>-2.0383050221440378E-4</v>
      </c>
      <c r="D350" s="142">
        <f>('АЗК CL-m'!C351-'АЗК S-m'!C350)/'АЗК CL-m'!C351</f>
        <v>-3.0429542773643785E-4</v>
      </c>
      <c r="E350" s="142">
        <f>('АЗК CL-m'!D351-'АЗК S-m'!D350)/'АЗК CL-m'!D351</f>
        <v>-9.8297707819686148E-5</v>
      </c>
      <c r="F350" s="142">
        <f>('АЗК CL-m'!E351-'АЗК S-m'!E350)/'АЗК CL-m'!E351</f>
        <v>-8.1687371932101239E-5</v>
      </c>
      <c r="G350" s="142">
        <f>('АЗК CL-m'!F351-'АЗК S-m'!F350)/'АЗК CL-m'!F351</f>
        <v>-1.8798657151742059E-4</v>
      </c>
      <c r="H350" s="142">
        <f>('АЗК CL-m'!G351-'АЗК S-m'!G350)/'АЗК CL-m'!G351</f>
        <v>-2.05547983540937E-4</v>
      </c>
      <c r="I350" s="142">
        <f>('АЗК CL-m'!H351-'АЗК S-m'!H350)/'АЗК CL-m'!H351</f>
        <v>-2.1214942638793491E-4</v>
      </c>
      <c r="J350" s="142">
        <f>('АЗК CL-m'!I351-'АЗК S-m'!I350)/'АЗК CL-m'!I351</f>
        <v>-3.5832453466812703E-5</v>
      </c>
      <c r="K350" s="142">
        <f>('АЗК CL-m'!J351-'АЗК S-m'!J350)/'АЗК CL-m'!J351</f>
        <v>-9.8105612019871296E-6</v>
      </c>
      <c r="L350" s="142">
        <f>('АЗК CL-m'!K351-'АЗК S-m'!K350)/'АЗК CL-m'!K351</f>
        <v>-1.0948722969840792E-4</v>
      </c>
      <c r="M350" s="142">
        <f>('АЗК CL-m'!L351-'АЗК S-m'!L350)/'АЗК CL-m'!L351</f>
        <v>-4.0564698737121114E-5</v>
      </c>
      <c r="N350" s="142">
        <f>('АЗК CL-m'!M351-'АЗК S-m'!M350)/'АЗК CL-m'!M351</f>
        <v>2.0774675172009909E-5</v>
      </c>
      <c r="O350" s="142">
        <f>('АЗК CL-m'!N351-'АЗК S-m'!N350)/'АЗК CL-m'!N351</f>
        <v>-2.2697630137771149E-5</v>
      </c>
      <c r="P350" s="142">
        <f>('АЗК CL-m'!O351-'АЗК S-m'!O350)/'АЗК CL-m'!O351</f>
        <v>-2.1663966777842016E-5</v>
      </c>
      <c r="Q350" s="142">
        <f>('АЗК CL-m'!P351-'АЗК S-m'!P350)/'АЗК CL-m'!P351</f>
        <v>-7.5691223060523683E-5</v>
      </c>
      <c r="R350" s="142">
        <f>('АЗК CL-m'!Q351-'АЗК S-m'!Q350)/'АЗК CL-m'!Q351</f>
        <v>-1.0936894483464709E-4</v>
      </c>
      <c r="S350" s="142">
        <f>('АЗК CL-m'!R351-'АЗК S-m'!R350)/'АЗК CL-m'!R351</f>
        <v>-1.1049567300339721E-4</v>
      </c>
      <c r="T350" s="142">
        <f>('АЗК CL-m'!S351-'АЗК S-m'!S350)/'АЗК CL-m'!S351</f>
        <v>-1.0748892739756019E-4</v>
      </c>
    </row>
    <row r="351" spans="1:20" x14ac:dyDescent="0.25">
      <c r="A351" s="126" t="str">
        <f>'АЗК S-m'!A351</f>
        <v>АЗК 55 ГОМЕЛЬ ОНП</v>
      </c>
      <c r="B351" t="str">
        <f>'АЗК CL-m'!A352</f>
        <v>АЗК 55 ГомельОНП</v>
      </c>
      <c r="C351" s="142">
        <f>('АЗК CL-m'!B352-'АЗК S-m'!B351)/'АЗК CL-m'!B352</f>
        <v>0</v>
      </c>
      <c r="D351" s="142">
        <f>('АЗК CL-m'!C352-'АЗК S-m'!C351)/'АЗК CL-m'!C352</f>
        <v>-4.4239992295350668E-16</v>
      </c>
      <c r="E351" s="142">
        <f>('АЗК CL-m'!D352-'АЗК S-m'!D351)/'АЗК CL-m'!D352</f>
        <v>5.7483302324219422E-16</v>
      </c>
      <c r="F351" s="142">
        <f>('АЗК CL-m'!E352-'АЗК S-m'!E351)/'АЗК CL-m'!E352</f>
        <v>5.8682448870791173E-16</v>
      </c>
      <c r="G351" s="142">
        <f>('АЗК CL-m'!F352-'АЗК S-m'!F351)/'АЗК CL-m'!F352</f>
        <v>4.8763565849935696E-16</v>
      </c>
      <c r="H351" s="142">
        <f>('АЗК CL-m'!G352-'АЗК S-m'!G351)/'АЗК CL-m'!G352</f>
        <v>0</v>
      </c>
      <c r="I351" s="142">
        <f>('АЗК CL-m'!H352-'АЗК S-m'!H351)/'АЗК CL-m'!H352</f>
        <v>-5.6862193379930854E-16</v>
      </c>
      <c r="J351" s="142">
        <f>('АЗК CL-m'!I352-'АЗК S-m'!I351)/'АЗК CL-m'!I352</f>
        <v>-5.8974855968533702E-16</v>
      </c>
      <c r="K351" s="142">
        <f>('АЗК CL-m'!J352-'АЗК S-m'!J351)/'АЗК CL-m'!J352</f>
        <v>0</v>
      </c>
      <c r="L351" s="142">
        <f>('АЗК CL-m'!K352-'АЗК S-m'!K351)/'АЗК CL-m'!K352</f>
        <v>0</v>
      </c>
      <c r="M351" s="142">
        <f>('АЗК CL-m'!L352-'АЗК S-m'!L351)/'АЗК CL-m'!L352</f>
        <v>0</v>
      </c>
      <c r="N351" s="142">
        <f>('АЗК CL-m'!M352-'АЗК S-m'!M351)/'АЗК CL-m'!M352</f>
        <v>0</v>
      </c>
      <c r="O351" s="142">
        <f>('АЗК CL-m'!N352-'АЗК S-m'!N351)/'АЗК CL-m'!N352</f>
        <v>0</v>
      </c>
      <c r="P351" s="142">
        <f>('АЗК CL-m'!O352-'АЗК S-m'!O351)/'АЗК CL-m'!O352</f>
        <v>0</v>
      </c>
      <c r="Q351" s="142">
        <f>('АЗК CL-m'!P352-'АЗК S-m'!P351)/'АЗК CL-m'!P352</f>
        <v>-4.3207295009828812E-16</v>
      </c>
      <c r="R351" s="142">
        <f>('АЗК CL-m'!Q352-'АЗК S-m'!Q351)/'АЗК CL-m'!Q352</f>
        <v>-2.657427888296377E-4</v>
      </c>
      <c r="S351" s="142">
        <f>('АЗК CL-m'!R352-'АЗК S-m'!R351)/'АЗК CL-m'!R352</f>
        <v>-4.1076816419389366E-4</v>
      </c>
      <c r="T351" s="142">
        <f>('АЗК CL-m'!S352-'АЗК S-m'!S351)/'АЗК CL-m'!S352</f>
        <v>-3.9049112420132812E-5</v>
      </c>
    </row>
    <row r="352" spans="1:20" x14ac:dyDescent="0.25">
      <c r="A352" s="126" t="str">
        <f>'АЗК S-m'!A352</f>
        <v>АЗК 55 ГРОДНО ОНП</v>
      </c>
      <c r="B352" t="str">
        <f>'АЗК CL-m'!A353</f>
        <v>АЗК 55 ГродноОНП</v>
      </c>
      <c r="C352" s="142">
        <f>('АЗК CL-m'!B353-'АЗК S-m'!B352)/'АЗК CL-m'!B353</f>
        <v>-8.5757728129800756E-5</v>
      </c>
      <c r="D352" s="142">
        <f>('АЗК CL-m'!C353-'АЗК S-m'!C352)/'АЗК CL-m'!C353</f>
        <v>4.9171355654491645E-16</v>
      </c>
      <c r="E352" s="142">
        <f>('АЗК CL-m'!D353-'АЗК S-m'!D352)/'АЗК CL-m'!D353</f>
        <v>-4.2783893366875715E-16</v>
      </c>
      <c r="F352" s="142">
        <f>('АЗК CL-m'!E353-'АЗК S-m'!E352)/'АЗК CL-m'!E353</f>
        <v>-3.8425565160037543E-16</v>
      </c>
      <c r="G352" s="142">
        <f>('АЗК CL-m'!F353-'АЗК S-m'!F352)/'АЗК CL-m'!F353</f>
        <v>0</v>
      </c>
      <c r="H352" s="142">
        <f>('АЗК CL-m'!G353-'АЗК S-m'!G352)/'АЗК CL-m'!G353</f>
        <v>9.1476538389376962E-16</v>
      </c>
      <c r="I352" s="142">
        <f>('АЗК CL-m'!H353-'АЗК S-m'!H352)/'АЗК CL-m'!H353</f>
        <v>-4.8632910717272303E-16</v>
      </c>
      <c r="J352" s="142">
        <f>('АЗК CL-m'!I353-'АЗК S-m'!I352)/'АЗК CL-m'!I353</f>
        <v>0</v>
      </c>
      <c r="K352" s="142">
        <f>('АЗК CL-m'!J353-'АЗК S-m'!J352)/'АЗК CL-m'!J353</f>
        <v>3.7594845650067796E-16</v>
      </c>
      <c r="L352" s="142">
        <f>('АЗК CL-m'!K353-'АЗК S-m'!K352)/'АЗК CL-m'!K353</f>
        <v>-4.734039220701379E-16</v>
      </c>
      <c r="M352" s="142">
        <f>('АЗК CL-m'!L353-'АЗК S-m'!L352)/'АЗК CL-m'!L353</f>
        <v>-9.339635460029793E-16</v>
      </c>
      <c r="N352" s="142">
        <f>('АЗК CL-m'!M353-'АЗК S-m'!M352)/'АЗК CL-m'!M353</f>
        <v>-4.1237624966006415E-16</v>
      </c>
      <c r="O352" s="142">
        <f>('АЗК CL-m'!N353-'АЗК S-m'!N352)/'АЗК CL-m'!N353</f>
        <v>-4.6669555933852315E-16</v>
      </c>
      <c r="P352" s="142">
        <f>('АЗК CL-m'!O353-'АЗК S-m'!O352)/'АЗК CL-m'!O353</f>
        <v>-1.0422306366021397E-15</v>
      </c>
      <c r="Q352" s="142">
        <f>('АЗК CL-m'!P353-'АЗК S-m'!P352)/'АЗК CL-m'!P353</f>
        <v>5.5790696365520306E-16</v>
      </c>
      <c r="R352" s="142">
        <f>('АЗК CL-m'!Q353-'АЗК S-m'!Q352)/'АЗК CL-m'!Q353</f>
        <v>0</v>
      </c>
      <c r="S352" s="142">
        <f>('АЗК CL-m'!R353-'АЗК S-m'!R352)/'АЗК CL-m'!R353</f>
        <v>0</v>
      </c>
      <c r="T352" s="142">
        <f>('АЗК CL-m'!S353-'АЗК S-m'!S352)/'АЗК CL-m'!S353</f>
        <v>-4.1602645747055414E-6</v>
      </c>
    </row>
    <row r="353" spans="1:20" x14ac:dyDescent="0.25">
      <c r="A353" s="126" t="str">
        <f>'АЗК S-m'!A353</f>
        <v>АЗК 55 МАЗ</v>
      </c>
      <c r="B353" t="str">
        <f>'АЗК CL-m'!A354</f>
        <v>АЗК 55 МАЗ</v>
      </c>
      <c r="C353" s="142">
        <f>('АЗК CL-m'!B354-'АЗК S-m'!B353)/'АЗК CL-m'!B354</f>
        <v>3.2636067028751268E-6</v>
      </c>
      <c r="D353" s="142">
        <f>('АЗК CL-m'!C354-'АЗК S-m'!C353)/'АЗК CL-m'!C354</f>
        <v>3.3488338563786386E-6</v>
      </c>
      <c r="E353" s="142">
        <f>('АЗК CL-m'!D354-'АЗК S-m'!D353)/'АЗК CL-m'!D354</f>
        <v>9.3980802165618413E-6</v>
      </c>
      <c r="F353" s="142">
        <f>('АЗК CL-m'!E354-'АЗК S-m'!E353)/'АЗК CL-m'!E354</f>
        <v>2.8360635722164235E-6</v>
      </c>
      <c r="G353" s="142">
        <f>('АЗК CL-m'!F354-'АЗК S-m'!F353)/'АЗК CL-m'!F354</f>
        <v>3.5412002877748562E-5</v>
      </c>
      <c r="H353" s="142">
        <f>('АЗК CL-m'!G354-'АЗК S-m'!G353)/'АЗК CL-m'!G354</f>
        <v>2.7162598677645309E-5</v>
      </c>
      <c r="I353" s="142">
        <f>('АЗК CL-m'!H354-'АЗК S-m'!H353)/'АЗК CL-m'!H354</f>
        <v>3.8691151846418197E-5</v>
      </c>
      <c r="J353" s="142">
        <f>('АЗК CL-m'!I354-'АЗК S-m'!I353)/'АЗК CL-m'!I354</f>
        <v>5.2111489992593181E-5</v>
      </c>
      <c r="K353" s="142">
        <f>('АЗК CL-m'!J354-'АЗК S-m'!J353)/'АЗК CL-m'!J354</f>
        <v>2.7409859891532631E-5</v>
      </c>
      <c r="L353" s="142">
        <f>('АЗК CL-m'!K354-'АЗК S-m'!K353)/'АЗК CL-m'!K354</f>
        <v>4.9979509962956761E-5</v>
      </c>
      <c r="M353" s="142">
        <f>('АЗК CL-m'!L354-'АЗК S-m'!L353)/'АЗК CL-m'!L354</f>
        <v>3.5842173788478254E-6</v>
      </c>
      <c r="N353" s="142">
        <f>('АЗК CL-m'!M354-'АЗК S-m'!M353)/'АЗК CL-m'!M354</f>
        <v>9.9247306771324482E-6</v>
      </c>
      <c r="O353" s="142">
        <f>('АЗК CL-m'!N354-'АЗК S-m'!N353)/'АЗК CL-m'!N354</f>
        <v>3.8146280720790951E-6</v>
      </c>
      <c r="P353" s="142">
        <f>('АЗК CL-m'!O354-'АЗК S-m'!O353)/'АЗК CL-m'!O354</f>
        <v>9.8114168325095835E-5</v>
      </c>
      <c r="Q353" s="142">
        <f>('АЗК CL-m'!P354-'АЗК S-m'!P353)/'АЗК CL-m'!P354</f>
        <v>2.1706655091717889E-3</v>
      </c>
      <c r="R353" s="142">
        <f>('АЗК CL-m'!Q354-'АЗК S-m'!Q353)/'АЗК CL-m'!Q354</f>
        <v>3.6126103948102952E-6</v>
      </c>
      <c r="S353" s="142">
        <f>('АЗК CL-m'!R354-'АЗК S-m'!R353)/'АЗК CL-m'!R354</f>
        <v>1.813117089868744E-5</v>
      </c>
      <c r="T353" s="142">
        <f>('АЗК CL-m'!S354-'АЗК S-m'!S353)/'АЗК CL-m'!S354</f>
        <v>1.4639573432370531E-4</v>
      </c>
    </row>
    <row r="354" spans="1:20" x14ac:dyDescent="0.25">
      <c r="A354" s="126" t="str">
        <f>'АЗК S-m'!A354</f>
        <v>АЗК 55 МИНСК ОНП</v>
      </c>
      <c r="B354" t="str">
        <f>'АЗК CL-m'!A355</f>
        <v>АЗК 55 МинскОНП</v>
      </c>
      <c r="C354" s="142">
        <f>('АЗК CL-m'!B355-'АЗК S-m'!B354)/'АЗК CL-m'!B355</f>
        <v>-6.0525697607778867E-4</v>
      </c>
      <c r="D354" s="142">
        <f>('АЗК CL-m'!C355-'АЗК S-m'!C354)/'АЗК CL-m'!C355</f>
        <v>-4.2402017342606821E-4</v>
      </c>
      <c r="E354" s="142">
        <f>('АЗК CL-m'!D355-'АЗК S-m'!D354)/'АЗК CL-m'!D355</f>
        <v>-2.1551707300769497E-4</v>
      </c>
      <c r="F354" s="142">
        <f>('АЗК CL-m'!E355-'АЗК S-m'!E354)/'АЗК CL-m'!E355</f>
        <v>-4.8126280877084396E-4</v>
      </c>
      <c r="G354" s="142">
        <f>('АЗК CL-m'!F355-'АЗК S-m'!F354)/'АЗК CL-m'!F355</f>
        <v>-3.0232988797323606E-4</v>
      </c>
      <c r="H354" s="142">
        <f>('АЗК CL-m'!G355-'АЗК S-m'!G354)/'АЗК CL-m'!G355</f>
        <v>-2.9183333592740739E-4</v>
      </c>
      <c r="I354" s="142">
        <f>('АЗК CL-m'!H355-'АЗК S-m'!H354)/'АЗК CL-m'!H355</f>
        <v>-2.3655037978998619E-4</v>
      </c>
      <c r="J354" s="142">
        <f>('АЗК CL-m'!I355-'АЗК S-m'!I354)/'АЗК CL-m'!I355</f>
        <v>-2.0287322102687023E-4</v>
      </c>
      <c r="K354" s="142">
        <f>('АЗК CL-m'!J355-'АЗК S-m'!J354)/'АЗК CL-m'!J355</f>
        <v>-1.7960387134620162E-4</v>
      </c>
      <c r="L354" s="142">
        <f>('АЗК CL-m'!K355-'АЗК S-m'!K354)/'АЗК CL-m'!K355</f>
        <v>-2.4557943071300156E-4</v>
      </c>
      <c r="M354" s="142">
        <f>('АЗК CL-m'!L355-'АЗК S-m'!L354)/'АЗК CL-m'!L355</f>
        <v>-3.0694521768729547E-4</v>
      </c>
      <c r="N354" s="142">
        <f>('АЗК CL-m'!M355-'АЗК S-m'!M354)/'АЗК CL-m'!M355</f>
        <v>-1.9005894773315538E-4</v>
      </c>
      <c r="O354" s="142">
        <f>('АЗК CL-m'!N355-'АЗК S-m'!N354)/'АЗК CL-m'!N355</f>
        <v>-2.3934283541899949E-4</v>
      </c>
      <c r="P354" s="142">
        <f>('АЗК CL-m'!O355-'АЗК S-m'!O354)/'АЗК CL-m'!O355</f>
        <v>-3.2120632968679348E-4</v>
      </c>
      <c r="Q354" s="142">
        <f>('АЗК CL-m'!P355-'АЗК S-m'!P354)/'АЗК CL-m'!P355</f>
        <v>-3.0246188299702979E-4</v>
      </c>
      <c r="R354" s="142">
        <f>('АЗК CL-m'!Q355-'АЗК S-m'!Q354)/'АЗК CL-m'!Q355</f>
        <v>-3.9294886731033629E-4</v>
      </c>
      <c r="S354" s="142">
        <f>('АЗК CL-m'!R355-'АЗК S-m'!R354)/'АЗК CL-m'!R355</f>
        <v>-2.2798903384113489E-4</v>
      </c>
      <c r="T354" s="142">
        <f>('АЗК CL-m'!S355-'АЗК S-m'!S354)/'АЗК CL-m'!S355</f>
        <v>-2.9623838873192999E-4</v>
      </c>
    </row>
    <row r="355" spans="1:20" x14ac:dyDescent="0.25">
      <c r="A355" s="126" t="str">
        <f>'АЗК S-m'!A355</f>
        <v>АЗК 55 МОГИЛЕВ ОНП</v>
      </c>
      <c r="B355" t="str">
        <f>'АЗК CL-m'!A356</f>
        <v>АЗК 55 МогилевОНП</v>
      </c>
      <c r="C355" s="142">
        <f>('АЗК CL-m'!B356-'АЗК S-m'!B355)/'АЗК CL-m'!B356</f>
        <v>-1.5279233549290834E-4</v>
      </c>
      <c r="D355" s="142">
        <f>('АЗК CL-m'!C356-'АЗК S-m'!C355)/'АЗК CL-m'!C356</f>
        <v>-9.7034354348792136E-5</v>
      </c>
      <c r="E355" s="142">
        <f>('АЗК CL-m'!D356-'АЗК S-m'!D355)/'АЗК CL-m'!D356</f>
        <v>-6.9692736918264958E-5</v>
      </c>
      <c r="F355" s="142">
        <f>('АЗК CL-m'!E356-'АЗК S-m'!E355)/'АЗК CL-m'!E356</f>
        <v>8.2637710253100052E-16</v>
      </c>
      <c r="G355" s="142">
        <f>('АЗК CL-m'!F356-'АЗК S-m'!F355)/'АЗК CL-m'!F356</f>
        <v>0</v>
      </c>
      <c r="H355" s="142">
        <f>('АЗК CL-m'!G356-'АЗК S-m'!G355)/'АЗК CL-m'!G356</f>
        <v>-9.6365958748985398E-5</v>
      </c>
      <c r="I355" s="142">
        <f>('АЗК CL-m'!H356-'АЗК S-m'!H355)/'АЗК CL-m'!H356</f>
        <v>-3.74880516209654E-5</v>
      </c>
      <c r="J355" s="142">
        <f>('АЗК CL-m'!I356-'АЗК S-m'!I355)/'АЗК CL-m'!I356</f>
        <v>-1.1258742413352988E-4</v>
      </c>
      <c r="K355" s="142">
        <f>('АЗК CL-m'!J356-'АЗК S-m'!J355)/'АЗК CL-m'!J356</f>
        <v>-9.3889686581409925E-5</v>
      </c>
      <c r="L355" s="142">
        <f>('АЗК CL-m'!K356-'АЗК S-m'!K355)/'АЗК CL-m'!K356</f>
        <v>-6.8565146436612041E-5</v>
      </c>
      <c r="M355" s="142">
        <f>('АЗК CL-m'!L356-'АЗК S-m'!L355)/'АЗК CL-m'!L356</f>
        <v>-7.3883926946971692E-5</v>
      </c>
      <c r="N355" s="142">
        <f>('АЗК CL-m'!M356-'АЗК S-m'!M355)/'АЗК CL-m'!M356</f>
        <v>-6.9599051002614616E-5</v>
      </c>
      <c r="O355" s="142">
        <f>('АЗК CL-m'!N356-'АЗК S-m'!N355)/'АЗК CL-m'!N356</f>
        <v>-1.8786768524060529E-4</v>
      </c>
      <c r="P355" s="142">
        <f>('АЗК CL-m'!O356-'АЗК S-m'!O355)/'АЗК CL-m'!O356</f>
        <v>-4.756312001042291E-5</v>
      </c>
      <c r="Q355" s="142">
        <f>('АЗК CL-m'!P356-'АЗК S-m'!P355)/'АЗК CL-m'!P356</f>
        <v>-6.7862821279108396E-5</v>
      </c>
      <c r="R355" s="142">
        <f>('АЗК CL-m'!Q356-'АЗК S-m'!Q355)/'АЗК CL-m'!Q356</f>
        <v>-3.92176163964148E-5</v>
      </c>
      <c r="S355" s="142">
        <f>('АЗК CL-m'!R356-'АЗК S-m'!R355)/'АЗК CL-m'!R356</f>
        <v>0</v>
      </c>
      <c r="T355" s="142">
        <f>('АЗК CL-m'!S356-'АЗК S-m'!S355)/'АЗК CL-m'!S356</f>
        <v>-7.0771186680909382E-5</v>
      </c>
    </row>
    <row r="356" spans="1:20" x14ac:dyDescent="0.25">
      <c r="A356" s="126" t="str">
        <f>'АЗК S-m'!A356</f>
        <v>АЗК 56 БРЕСТ ОНП</v>
      </c>
      <c r="B356" t="str">
        <f>'АЗК CL-m'!A357</f>
        <v>АЗК 56 БрестОНП</v>
      </c>
      <c r="C356" s="142">
        <f>('АЗК CL-m'!B357-'АЗК S-m'!B356)/'АЗК CL-m'!B357</f>
        <v>-9.8234937563347198E-5</v>
      </c>
      <c r="D356" s="142">
        <f>('АЗК CL-m'!C357-'АЗК S-m'!C356)/'АЗК CL-m'!C357</f>
        <v>-5.3852417019709467E-5</v>
      </c>
      <c r="E356" s="142">
        <f>('АЗК CL-m'!D357-'АЗК S-m'!D356)/'АЗК CL-m'!D357</f>
        <v>-3.2257004197316089E-4</v>
      </c>
      <c r="F356" s="142">
        <f>('АЗК CL-m'!E357-'АЗК S-m'!E356)/'АЗК CL-m'!E357</f>
        <v>-1.3086301475710789E-4</v>
      </c>
      <c r="G356" s="142">
        <f>('АЗК CL-m'!F357-'АЗК S-m'!F356)/'АЗК CL-m'!F357</f>
        <v>-3.2022728263640324E-4</v>
      </c>
      <c r="H356" s="142">
        <f>('АЗК CL-m'!G357-'АЗК S-m'!G356)/'АЗК CL-m'!G357</f>
        <v>-3.4038412575481184E-4</v>
      </c>
      <c r="I356" s="142">
        <f>('АЗК CL-m'!H357-'АЗК S-m'!H356)/'АЗК CL-m'!H357</f>
        <v>-1.4537348872200437E-4</v>
      </c>
      <c r="J356" s="142">
        <f>('АЗК CL-m'!I357-'АЗК S-m'!I356)/'АЗК CL-m'!I357</f>
        <v>-2.5005919279055957E-4</v>
      </c>
      <c r="K356" s="142">
        <f>('АЗК CL-m'!J357-'АЗК S-m'!J356)/'АЗК CL-m'!J357</f>
        <v>-2.0662227947772422E-4</v>
      </c>
      <c r="L356" s="142">
        <f>('АЗК CL-m'!K357-'АЗК S-m'!K356)/'АЗК CL-m'!K357</f>
        <v>-1.8096655069942675E-4</v>
      </c>
      <c r="M356" s="142">
        <f>('АЗК CL-m'!L357-'АЗК S-m'!L356)/'АЗК CL-m'!L357</f>
        <v>-1.7551223465073109E-4</v>
      </c>
      <c r="N356" s="142">
        <f>('АЗК CL-m'!M357-'АЗК S-m'!M356)/'АЗК CL-m'!M357</f>
        <v>-2.6303354216988616E-4</v>
      </c>
      <c r="O356" s="142">
        <f>('АЗК CL-m'!N357-'АЗК S-m'!N356)/'АЗК CL-m'!N357</f>
        <v>-5.22438824183886E-16</v>
      </c>
      <c r="P356" s="142">
        <f>('АЗК CL-m'!O357-'АЗК S-m'!O356)/'АЗК CL-m'!O357</f>
        <v>-1.2402230119393102E-4</v>
      </c>
      <c r="Q356" s="142">
        <f>('АЗК CL-m'!P357-'АЗК S-m'!P356)/'АЗК CL-m'!P357</f>
        <v>-5.788748704335804E-5</v>
      </c>
      <c r="R356" s="142">
        <f>('АЗК CL-m'!Q357-'АЗК S-m'!Q356)/'АЗК CL-m'!Q357</f>
        <v>-6.604652065938469E-5</v>
      </c>
      <c r="S356" s="142">
        <f>('АЗК CL-m'!R357-'АЗК S-m'!R356)/'АЗК CL-m'!R357</f>
        <v>-2.716687032758794E-4</v>
      </c>
      <c r="T356" s="142">
        <f>('АЗК CL-m'!S357-'АЗК S-m'!S356)/'АЗК CL-m'!S357</f>
        <v>-1.8058025299389518E-4</v>
      </c>
    </row>
    <row r="357" spans="1:20" x14ac:dyDescent="0.25">
      <c r="A357" s="126" t="str">
        <f>'АЗК S-m'!A357</f>
        <v>АЗК 56 ВИТЕБСК ОНП</v>
      </c>
      <c r="B357" t="str">
        <f>'АЗК CL-m'!A358</f>
        <v>АЗК 56 ВитебскОНП</v>
      </c>
      <c r="C357" s="142">
        <f>('АЗК CL-m'!B358-'АЗК S-m'!B357)/'АЗК CL-m'!B358</f>
        <v>-1.7190177760097875E-16</v>
      </c>
      <c r="D357" s="142">
        <f>('АЗК CL-m'!C358-'АЗК S-m'!C357)/'АЗК CL-m'!C358</f>
        <v>-1.0795773756851138E-3</v>
      </c>
      <c r="E357" s="142">
        <f>('АЗК CL-m'!D358-'АЗК S-m'!D357)/'АЗК CL-m'!D358</f>
        <v>-1.5904017545633445E-16</v>
      </c>
      <c r="F357" s="142">
        <f>('АЗК CL-m'!E358-'АЗК S-m'!E357)/'АЗК CL-m'!E358</f>
        <v>-1.3802813013292111E-3</v>
      </c>
      <c r="G357" s="142">
        <f>('АЗК CL-m'!F358-'АЗК S-m'!F357)/'АЗК CL-m'!F358</f>
        <v>-2.4198538359850765E-4</v>
      </c>
      <c r="H357" s="142">
        <f>('АЗК CL-m'!G358-'АЗК S-m'!G357)/'АЗК CL-m'!G358</f>
        <v>1.8550047852017444E-16</v>
      </c>
      <c r="I357" s="142">
        <f>('АЗК CL-m'!H358-'АЗК S-m'!H357)/'АЗК CL-m'!H358</f>
        <v>-4.0438572494157248E-4</v>
      </c>
      <c r="J357" s="142">
        <f>('АЗК CL-m'!I358-'АЗК S-m'!I357)/'АЗК CL-m'!I358</f>
        <v>-3.923303342948696E-4</v>
      </c>
      <c r="K357" s="142">
        <f>('АЗК CL-m'!J358-'АЗК S-m'!J357)/'АЗК CL-m'!J358</f>
        <v>-4.7058591004626283E-4</v>
      </c>
      <c r="L357" s="142">
        <f>('АЗК CL-m'!K358-'АЗК S-m'!K357)/'АЗК CL-m'!K358</f>
        <v>-4.2596231809545433E-4</v>
      </c>
      <c r="M357" s="142">
        <f>('АЗК CL-m'!L358-'АЗК S-m'!L357)/'АЗК CL-m'!L358</f>
        <v>-3.8446619813683022E-3</v>
      </c>
      <c r="N357" s="142">
        <f>('АЗК CL-m'!M358-'АЗК S-m'!M357)/'АЗК CL-m'!M358</f>
        <v>3.0191729028829511E-16</v>
      </c>
      <c r="O357" s="142">
        <f>('АЗК CL-m'!N358-'АЗК S-m'!N357)/'АЗК CL-m'!N358</f>
        <v>0</v>
      </c>
      <c r="P357" s="142">
        <f>('АЗК CL-m'!O358-'АЗК S-m'!O357)/'АЗК CL-m'!O358</f>
        <v>5.5128736622960716E-6</v>
      </c>
      <c r="Q357" s="142">
        <f>('АЗК CL-m'!P358-'АЗК S-m'!P357)/'АЗК CL-m'!P358</f>
        <v>-5.8004048218499482E-4</v>
      </c>
      <c r="R357" s="142">
        <f>('АЗК CL-m'!Q358-'АЗК S-m'!Q357)/'АЗК CL-m'!Q358</f>
        <v>-3.5942692970328109E-4</v>
      </c>
      <c r="S357" s="142">
        <f>('АЗК CL-m'!R358-'АЗК S-m'!R357)/'АЗК CL-m'!R358</f>
        <v>-4.3833166584662114E-4</v>
      </c>
      <c r="T357" s="142">
        <f>('АЗК CL-m'!S358-'АЗК S-m'!S357)/'АЗК CL-m'!S358</f>
        <v>-5.4497819176686692E-4</v>
      </c>
    </row>
    <row r="358" spans="1:20" x14ac:dyDescent="0.25">
      <c r="A358" s="126" t="str">
        <f>'АЗК S-m'!A358</f>
        <v>АЗК 56 ГОМЕЛЬ ОНП</v>
      </c>
      <c r="B358" t="str">
        <f>'АЗК CL-m'!A359</f>
        <v>АЗК 56 ГомельОНП</v>
      </c>
      <c r="C358" s="142">
        <f>('АЗК CL-m'!B359-'АЗК S-m'!B358)/'АЗК CL-m'!B359</f>
        <v>-3.1753621843137161E-4</v>
      </c>
      <c r="D358" s="142">
        <f>('АЗК CL-m'!C359-'АЗК S-m'!C358)/'АЗК CL-m'!C359</f>
        <v>-3.5350809948775754E-4</v>
      </c>
      <c r="E358" s="142">
        <f>('АЗК CL-m'!D359-'АЗК S-m'!D358)/'АЗК CL-m'!D359</f>
        <v>-3.0105268292928686E-4</v>
      </c>
      <c r="F358" s="142">
        <f>('АЗК CL-m'!E359-'АЗК S-m'!E358)/'АЗК CL-m'!E359</f>
        <v>-2.9741723781145468E-4</v>
      </c>
      <c r="G358" s="142">
        <f>('АЗК CL-m'!F359-'АЗК S-m'!F358)/'АЗК CL-m'!F359</f>
        <v>-2.5778006737480505E-4</v>
      </c>
      <c r="H358" s="142">
        <f>('АЗК CL-m'!G359-'АЗК S-m'!G358)/'АЗК CL-m'!G359</f>
        <v>-2.582450870787273E-4</v>
      </c>
      <c r="I358" s="142">
        <f>('АЗК CL-m'!H359-'АЗК S-m'!H358)/'АЗК CL-m'!H359</f>
        <v>-2.3758546834138562E-4</v>
      </c>
      <c r="J358" s="142">
        <f>('АЗК CL-m'!I359-'АЗК S-m'!I358)/'АЗК CL-m'!I359</f>
        <v>-1.6407017412589864E-4</v>
      </c>
      <c r="K358" s="142">
        <f>('АЗК CL-m'!J359-'АЗК S-m'!J358)/'АЗК CL-m'!J359</f>
        <v>-1.9919565293291159E-4</v>
      </c>
      <c r="L358" s="142">
        <f>('АЗК CL-m'!K359-'АЗК S-m'!K358)/'АЗК CL-m'!K359</f>
        <v>-2.4966483769161863E-4</v>
      </c>
      <c r="M358" s="142">
        <f>('АЗК CL-m'!L359-'АЗК S-m'!L358)/'АЗК CL-m'!L359</f>
        <v>-2.780098229940077E-4</v>
      </c>
      <c r="N358" s="142">
        <f>('АЗК CL-m'!M359-'АЗК S-m'!M358)/'АЗК CL-m'!M359</f>
        <v>-2.7365474399487007E-4</v>
      </c>
      <c r="O358" s="142">
        <f>('АЗК CL-m'!N359-'АЗК S-m'!N358)/'АЗК CL-m'!N359</f>
        <v>-1.7906373578082424E-4</v>
      </c>
      <c r="P358" s="142">
        <f>('АЗК CL-m'!O359-'АЗК S-m'!O358)/'АЗК CL-m'!O359</f>
        <v>-2.61593594544503E-4</v>
      </c>
      <c r="Q358" s="142">
        <f>('АЗК CL-m'!P359-'АЗК S-m'!P358)/'АЗК CL-m'!P359</f>
        <v>-2.3807480854613091E-4</v>
      </c>
      <c r="R358" s="142">
        <f>('АЗК CL-m'!Q359-'АЗК S-m'!Q358)/'АЗК CL-m'!Q359</f>
        <v>-1.963193256945365E-4</v>
      </c>
      <c r="S358" s="142">
        <f>('АЗК CL-m'!R359-'АЗК S-m'!R358)/'АЗК CL-m'!R359</f>
        <v>-1.935774051430168E-4</v>
      </c>
      <c r="T358" s="142">
        <f>('АЗК CL-m'!S359-'АЗК S-m'!S358)/'АЗК CL-m'!S359</f>
        <v>-2.4605700642905417E-4</v>
      </c>
    </row>
    <row r="359" spans="1:20" x14ac:dyDescent="0.25">
      <c r="A359" s="126" t="str">
        <f>'АЗК S-m'!A359</f>
        <v>АЗК 56 ГРОДНО ОНП</v>
      </c>
      <c r="B359" t="str">
        <f>'АЗК CL-m'!A360</f>
        <v>АЗК 56 ГродноОНП</v>
      </c>
      <c r="C359" s="142">
        <f>('АЗК CL-m'!B360-'АЗК S-m'!B359)/'АЗК CL-m'!B360</f>
        <v>5.2518336401507923E-16</v>
      </c>
      <c r="D359" s="142">
        <f>('АЗК CL-m'!C360-'АЗК S-m'!C359)/'АЗК CL-m'!C360</f>
        <v>0</v>
      </c>
      <c r="E359" s="142">
        <f>('АЗК CL-m'!D360-'АЗК S-m'!D359)/'АЗК CL-m'!D360</f>
        <v>-4.9167234750939231E-16</v>
      </c>
      <c r="F359" s="142">
        <f>('АЗК CL-m'!E360-'АЗК S-m'!E359)/'АЗК CL-m'!E360</f>
        <v>0</v>
      </c>
      <c r="G359" s="142">
        <f>('АЗК CL-m'!F360-'АЗК S-m'!F359)/'АЗК CL-m'!F360</f>
        <v>0</v>
      </c>
      <c r="H359" s="142">
        <f>('АЗК CL-m'!G360-'АЗК S-m'!G359)/'АЗК CL-m'!G360</f>
        <v>9.9713564476492755E-4</v>
      </c>
      <c r="I359" s="142">
        <f>('АЗК CL-m'!H360-'АЗК S-m'!H359)/'АЗК CL-m'!H360</f>
        <v>0</v>
      </c>
      <c r="J359" s="142">
        <f>('АЗК CL-m'!I360-'АЗК S-m'!I359)/'АЗК CL-m'!I360</f>
        <v>-4.9236564396073477E-16</v>
      </c>
      <c r="K359" s="142">
        <f>('АЗК CL-m'!J360-'АЗК S-m'!J359)/'АЗК CL-m'!J360</f>
        <v>3.9540823162475032E-16</v>
      </c>
      <c r="L359" s="142">
        <f>('АЗК CL-m'!K360-'АЗК S-m'!K359)/'АЗК CL-m'!K360</f>
        <v>0</v>
      </c>
      <c r="M359" s="142">
        <f>('АЗК CL-m'!L360-'АЗК S-m'!L359)/'АЗК CL-m'!L360</f>
        <v>3.7534234785933884E-16</v>
      </c>
      <c r="N359" s="142">
        <f>('АЗК CL-m'!M360-'АЗК S-m'!M359)/'АЗК CL-m'!M360</f>
        <v>-1.0772047017954651E-15</v>
      </c>
      <c r="O359" s="142">
        <f>('АЗК CL-m'!N360-'АЗК S-m'!N359)/'АЗК CL-m'!N360</f>
        <v>7.9698933848081727E-16</v>
      </c>
      <c r="P359" s="142">
        <f>('АЗК CL-m'!O360-'АЗК S-m'!O359)/'АЗК CL-m'!O360</f>
        <v>0</v>
      </c>
      <c r="Q359" s="142">
        <f>('АЗК CL-m'!P360-'АЗК S-m'!P359)/'АЗК CL-m'!P360</f>
        <v>6.4756373691814205E-16</v>
      </c>
      <c r="R359" s="142">
        <f>('АЗК CL-m'!Q360-'АЗК S-m'!Q359)/'АЗК CL-m'!Q360</f>
        <v>0</v>
      </c>
      <c r="S359" s="142">
        <f>('АЗК CL-m'!R360-'АЗК S-m'!R359)/'АЗК CL-m'!R360</f>
        <v>0</v>
      </c>
      <c r="T359" s="142">
        <f>('АЗК CL-m'!S360-'АЗК S-m'!S359)/'АЗК CL-m'!S360</f>
        <v>5.9740548738165157E-5</v>
      </c>
    </row>
    <row r="360" spans="1:20" x14ac:dyDescent="0.25">
      <c r="A360" s="126" t="str">
        <f>'АЗК S-m'!A360</f>
        <v>АЗК 56 МАЗ</v>
      </c>
      <c r="B360" t="str">
        <f>'АЗК CL-m'!A361</f>
        <v>АЗК 56 МАЗ</v>
      </c>
      <c r="C360" s="142">
        <f>('АЗК CL-m'!B361-'АЗК S-m'!B360)/'АЗК CL-m'!B361</f>
        <v>4.0988363888533831E-6</v>
      </c>
      <c r="D360" s="142">
        <f>('АЗК CL-m'!C361-'АЗК S-m'!C360)/'АЗК CL-m'!C361</f>
        <v>4.5586223316064219E-6</v>
      </c>
      <c r="E360" s="142">
        <f>('АЗК CL-m'!D361-'АЗК S-m'!D360)/'АЗК CL-m'!D361</f>
        <v>4.8596922334635981E-5</v>
      </c>
      <c r="F360" s="142">
        <f>('АЗК CL-m'!E361-'АЗК S-m'!E360)/'АЗК CL-m'!E361</f>
        <v>1.4919378827754938E-5</v>
      </c>
      <c r="G360" s="142">
        <f>('АЗК CL-m'!F361-'АЗК S-m'!F360)/'АЗК CL-m'!F361</f>
        <v>3.5472355551881857E-5</v>
      </c>
      <c r="H360" s="142">
        <f>('АЗК CL-m'!G361-'АЗК S-m'!G360)/'АЗК CL-m'!G361</f>
        <v>5.4863172161508871E-5</v>
      </c>
      <c r="I360" s="142">
        <f>('АЗК CL-m'!H361-'АЗК S-m'!H360)/'АЗК CL-m'!H361</f>
        <v>5.733623490426851E-5</v>
      </c>
      <c r="J360" s="142">
        <f>('АЗК CL-m'!I361-'АЗК S-m'!I360)/'АЗК CL-m'!I361</f>
        <v>2.4629485807340249E-5</v>
      </c>
      <c r="K360" s="142">
        <f>('АЗК CL-m'!J361-'АЗК S-m'!J360)/'АЗК CL-m'!J361</f>
        <v>3.1459098571728469E-5</v>
      </c>
      <c r="L360" s="142">
        <f>('АЗК CL-m'!K361-'АЗК S-m'!K360)/'АЗК CL-m'!K361</f>
        <v>3.3708726887274995E-6</v>
      </c>
      <c r="M360" s="142">
        <f>('АЗК CL-m'!L361-'АЗК S-m'!L360)/'АЗК CL-m'!L361</f>
        <v>2.3240393964879482E-5</v>
      </c>
      <c r="N360" s="142">
        <f>('АЗК CL-m'!M361-'АЗК S-m'!M360)/'АЗК CL-m'!M361</f>
        <v>1.0296382850372853E-5</v>
      </c>
      <c r="O360" s="142">
        <f>('АЗК CL-m'!N361-'АЗК S-m'!N360)/'АЗК CL-m'!N361</f>
        <v>1.9741733403707912E-6</v>
      </c>
      <c r="P360" s="142">
        <f>('АЗК CL-m'!O361-'АЗК S-m'!O360)/'АЗК CL-m'!O361</f>
        <v>3.8325789748313922E-6</v>
      </c>
      <c r="Q360" s="142">
        <f>('АЗК CL-m'!P361-'АЗК S-m'!P360)/'АЗК CL-m'!P361</f>
        <v>1.0711102657916364E-5</v>
      </c>
      <c r="R360" s="142">
        <f>('АЗК CL-m'!Q361-'АЗК S-m'!Q360)/'АЗК CL-m'!Q361</f>
        <v>4.3308402751762685E-5</v>
      </c>
      <c r="S360" s="142">
        <f>('АЗК CL-m'!R361-'АЗК S-m'!R360)/'АЗК CL-m'!R361</f>
        <v>4.3772102037711607E-5</v>
      </c>
      <c r="T360" s="142">
        <f>('АЗК CL-m'!S361-'АЗК S-m'!S360)/'АЗК CL-m'!S361</f>
        <v>2.4502570581561295E-5</v>
      </c>
    </row>
    <row r="361" spans="1:20" x14ac:dyDescent="0.25">
      <c r="A361" s="126" t="str">
        <f>'АЗК S-m'!A361</f>
        <v>АЗК 56 МИНСК ОНП</v>
      </c>
      <c r="B361" t="str">
        <f>'АЗК CL-m'!A362</f>
        <v>АЗК 56 МинскОНП</v>
      </c>
      <c r="C361" s="142">
        <f>('АЗК CL-m'!B362-'АЗК S-m'!B361)/'АЗК CL-m'!B362</f>
        <v>-1.4629359813698125E-4</v>
      </c>
      <c r="D361" s="142">
        <f>('АЗК CL-m'!C362-'АЗК S-m'!C361)/'АЗК CL-m'!C362</f>
        <v>-1.252818637670851E-4</v>
      </c>
      <c r="E361" s="142">
        <f>('АЗК CL-m'!D362-'АЗК S-m'!D361)/'АЗК CL-m'!D362</f>
        <v>-1.750798894842175E-4</v>
      </c>
      <c r="F361" s="142">
        <f>('АЗК CL-m'!E362-'АЗК S-m'!E361)/'АЗК CL-m'!E362</f>
        <v>-1.5480634445207478E-4</v>
      </c>
      <c r="G361" s="142">
        <f>('АЗК CL-m'!F362-'АЗК S-m'!F361)/'АЗК CL-m'!F362</f>
        <v>-2.7174857708840331E-4</v>
      </c>
      <c r="H361" s="142">
        <f>('АЗК CL-m'!G362-'АЗК S-m'!G361)/'АЗК CL-m'!G362</f>
        <v>-1.0661691746955409E-4</v>
      </c>
      <c r="I361" s="142">
        <f>('АЗК CL-m'!H362-'АЗК S-m'!H361)/'АЗК CL-m'!H362</f>
        <v>-2.9470387289708513E-4</v>
      </c>
      <c r="J361" s="142">
        <f>('АЗК CL-m'!I362-'АЗК S-m'!I361)/'АЗК CL-m'!I362</f>
        <v>-1.7822602801987448E-4</v>
      </c>
      <c r="K361" s="142">
        <f>('АЗК CL-m'!J362-'АЗК S-m'!J361)/'АЗК CL-m'!J362</f>
        <v>-3.1582870522629927E-4</v>
      </c>
      <c r="L361" s="142">
        <f>('АЗК CL-m'!K362-'АЗК S-m'!K361)/'АЗК CL-m'!K362</f>
        <v>-4.1898622942882781E-4</v>
      </c>
      <c r="M361" s="142">
        <f>('АЗК CL-m'!L362-'АЗК S-m'!L361)/'АЗК CL-m'!L362</f>
        <v>-7.0254103471248085E-5</v>
      </c>
      <c r="N361" s="142">
        <f>('АЗК CL-m'!M362-'АЗК S-m'!M361)/'АЗК CL-m'!M362</f>
        <v>-1.1647550621022653E-4</v>
      </c>
      <c r="O361" s="142">
        <f>('АЗК CL-m'!N362-'АЗК S-m'!N361)/'АЗК CL-m'!N362</f>
        <v>-7.9098348434394531E-5</v>
      </c>
      <c r="P361" s="142">
        <f>('АЗК CL-m'!O362-'АЗК S-m'!O361)/'АЗК CL-m'!O362</f>
        <v>-2.142034563337323E-4</v>
      </c>
      <c r="Q361" s="142">
        <f>('АЗК CL-m'!P362-'АЗК S-m'!P361)/'АЗК CL-m'!P362</f>
        <v>6.9244241610263677E-16</v>
      </c>
      <c r="R361" s="142">
        <f>('АЗК CL-m'!Q362-'АЗК S-m'!Q361)/'АЗК CL-m'!Q362</f>
        <v>-1.1986832320825642E-4</v>
      </c>
      <c r="S361" s="142">
        <f>('АЗК CL-m'!R362-'АЗК S-m'!R361)/'АЗК CL-m'!R362</f>
        <v>-3.6687685449184997E-4</v>
      </c>
      <c r="T361" s="142">
        <f>('АЗК CL-m'!S362-'АЗК S-m'!S361)/'АЗК CL-m'!S362</f>
        <v>-1.9110468811324723E-4</v>
      </c>
    </row>
    <row r="362" spans="1:20" x14ac:dyDescent="0.25">
      <c r="A362" s="126" t="str">
        <f>'АЗК S-m'!A362</f>
        <v>АЗК 56 МОГИЛЕВ ОНП</v>
      </c>
      <c r="B362" t="str">
        <f>'АЗК CL-m'!A363</f>
        <v>АЗК 56 МогилевОНП</v>
      </c>
      <c r="C362" s="142">
        <f>('АЗК CL-m'!B363-'АЗК S-m'!B362)/'АЗК CL-m'!B363</f>
        <v>2.9381971918157737E-4</v>
      </c>
      <c r="D362" s="142">
        <f>('АЗК CL-m'!C363-'АЗК S-m'!C362)/'АЗК CL-m'!C363</f>
        <v>-1.2443359693224058E-4</v>
      </c>
      <c r="E362" s="142">
        <f>('АЗК CL-m'!D363-'АЗК S-m'!D362)/'АЗК CL-m'!D363</f>
        <v>-1.6537014681890843E-4</v>
      </c>
      <c r="F362" s="142">
        <f>('АЗК CL-m'!E363-'АЗК S-m'!E362)/'АЗК CL-m'!E363</f>
        <v>-6.2506387371944662E-5</v>
      </c>
      <c r="G362" s="142">
        <f>('АЗК CL-m'!F363-'АЗК S-m'!F362)/'АЗК CL-m'!F363</f>
        <v>3.4026122492689518E-16</v>
      </c>
      <c r="H362" s="142">
        <f>('АЗК CL-m'!G363-'АЗК S-m'!G362)/'АЗК CL-m'!G363</f>
        <v>-5.0883086135924084E-5</v>
      </c>
      <c r="I362" s="142">
        <f>('АЗК CL-m'!H363-'АЗК S-m'!H362)/'АЗК CL-m'!H363</f>
        <v>-9.4042160192178728E-5</v>
      </c>
      <c r="J362" s="142">
        <f>('АЗК CL-m'!I363-'АЗК S-m'!I362)/'АЗК CL-m'!I363</f>
        <v>-3.6970491522006073E-5</v>
      </c>
      <c r="K362" s="142">
        <f>('АЗК CL-m'!J363-'АЗК S-m'!J362)/'АЗК CL-m'!J363</f>
        <v>-1.7817340897259819E-4</v>
      </c>
      <c r="L362" s="142">
        <f>('АЗК CL-m'!K363-'АЗК S-m'!K362)/'АЗК CL-m'!K363</f>
        <v>-3.7367114600840709E-5</v>
      </c>
      <c r="M362" s="142">
        <f>('АЗК CL-m'!L363-'АЗК S-m'!L362)/'АЗК CL-m'!L363</f>
        <v>-1.0616455743602701E-4</v>
      </c>
      <c r="N362" s="142">
        <f>('АЗК CL-m'!M363-'АЗК S-m'!M362)/'АЗК CL-m'!M363</f>
        <v>-3.8331383755077536E-5</v>
      </c>
      <c r="O362" s="142">
        <f>('АЗК CL-m'!N363-'АЗК S-m'!N362)/'АЗК CL-m'!N363</f>
        <v>-4.1529682163383535E-5</v>
      </c>
      <c r="P362" s="142">
        <f>('АЗК CL-m'!O363-'АЗК S-m'!O362)/'АЗК CL-m'!O363</f>
        <v>-9.1166865220501867E-5</v>
      </c>
      <c r="Q362" s="142">
        <f>('АЗК CL-m'!P363-'АЗК S-m'!P362)/'АЗК CL-m'!P363</f>
        <v>2.4062151099915118E-16</v>
      </c>
      <c r="R362" s="142">
        <f>('АЗК CL-m'!Q363-'АЗК S-m'!Q362)/'АЗК CL-m'!Q363</f>
        <v>-3.2328808291212926E-5</v>
      </c>
      <c r="S362" s="142">
        <f>('АЗК CL-m'!R363-'АЗК S-m'!R362)/'АЗК CL-m'!R363</f>
        <v>7.9326149465347394E-16</v>
      </c>
      <c r="T362" s="142">
        <f>('АЗК CL-m'!S363-'АЗК S-m'!S362)/'АЗК CL-m'!S363</f>
        <v>-4.5660068146976404E-5</v>
      </c>
    </row>
    <row r="363" spans="1:20" x14ac:dyDescent="0.25">
      <c r="A363" s="126" t="str">
        <f>'АЗК S-m'!A363</f>
        <v>АЗК 57 БРЕСТ ОНП</v>
      </c>
      <c r="B363" t="str">
        <f>'АЗК CL-m'!A364</f>
        <v>АЗК 57 БрестОНП</v>
      </c>
      <c r="C363" s="142">
        <f>('АЗК CL-m'!B364-'АЗК S-m'!B363)/'АЗК CL-m'!B364</f>
        <v>-1.6973387807121327E-4</v>
      </c>
      <c r="D363" s="142">
        <f>('АЗК CL-m'!C364-'АЗК S-m'!C363)/'АЗК CL-m'!C364</f>
        <v>-5.0255922000798825E-4</v>
      </c>
      <c r="E363" s="142">
        <f>('АЗК CL-m'!D364-'АЗК S-m'!D363)/'АЗК CL-m'!D364</f>
        <v>-5.7909774487047463E-5</v>
      </c>
      <c r="F363" s="142">
        <f>('АЗК CL-m'!E364-'АЗК S-m'!E363)/'АЗК CL-m'!E364</f>
        <v>-4.7646056126291776E-4</v>
      </c>
      <c r="G363" s="142">
        <f>('АЗК CL-m'!F364-'АЗК S-m'!F363)/'АЗК CL-m'!F364</f>
        <v>-4.759023547939246E-4</v>
      </c>
      <c r="H363" s="142">
        <f>('АЗК CL-m'!G364-'АЗК S-m'!G363)/'АЗК CL-m'!G364</f>
        <v>-5.7290185675526494E-4</v>
      </c>
      <c r="I363" s="142">
        <f>('АЗК CL-m'!H364-'АЗК S-m'!H363)/'АЗК CL-m'!H364</f>
        <v>-5.2453948138210462E-4</v>
      </c>
      <c r="J363" s="142">
        <f>('АЗК CL-m'!I364-'АЗК S-m'!I363)/'АЗК CL-m'!I364</f>
        <v>-4.7037404513648864E-4</v>
      </c>
      <c r="K363" s="142">
        <f>('АЗК CL-m'!J364-'АЗК S-m'!J363)/'АЗК CL-m'!J364</f>
        <v>-3.8337202602595422E-4</v>
      </c>
      <c r="L363" s="142">
        <f>('АЗК CL-m'!K364-'АЗК S-m'!K363)/'АЗК CL-m'!K364</f>
        <v>-6.7115512844695543E-4</v>
      </c>
      <c r="M363" s="142">
        <f>('АЗК CL-m'!L364-'АЗК S-m'!L363)/'АЗК CL-m'!L364</f>
        <v>-5.4158003965063689E-4</v>
      </c>
      <c r="N363" s="142">
        <f>('АЗК CL-m'!M364-'АЗК S-m'!M363)/'АЗК CL-m'!M364</f>
        <v>-5.6388361532488658E-4</v>
      </c>
      <c r="O363" s="142">
        <f>('АЗК CL-m'!N364-'АЗК S-m'!N363)/'АЗК CL-m'!N364</f>
        <v>-6.0908469840364619E-4</v>
      </c>
      <c r="P363" s="142">
        <f>('АЗК CL-m'!O364-'АЗК S-m'!O363)/'АЗК CL-m'!O364</f>
        <v>-6.1910517898338009E-4</v>
      </c>
      <c r="Q363" s="142">
        <f>('АЗК CL-m'!P364-'АЗК S-m'!P363)/'АЗК CL-m'!P364</f>
        <v>-7.6249568395672228E-4</v>
      </c>
      <c r="R363" s="142">
        <f>('АЗК CL-m'!Q364-'АЗК S-m'!Q363)/'АЗК CL-m'!Q364</f>
        <v>-3.3447390527821541E-4</v>
      </c>
      <c r="S363" s="142">
        <f>('АЗК CL-m'!R364-'АЗК S-m'!R363)/'АЗК CL-m'!R364</f>
        <v>-4.9312222262917261E-4</v>
      </c>
      <c r="T363" s="142">
        <f>('АЗК CL-m'!S364-'АЗК S-m'!S363)/'АЗК CL-m'!S364</f>
        <v>-4.8436278885031543E-4</v>
      </c>
    </row>
    <row r="364" spans="1:20" x14ac:dyDescent="0.25">
      <c r="A364" s="126" t="str">
        <f>'АЗК S-m'!A364</f>
        <v>АЗК 57 ВИТЕБСК ОНП</v>
      </c>
      <c r="B364" t="str">
        <f>'АЗК CL-m'!A365</f>
        <v>АЗК 57 ВитебскОНП</v>
      </c>
      <c r="C364" s="142">
        <f>('АЗК CL-m'!B365-'АЗК S-m'!B364)/'АЗК CL-m'!B365</f>
        <v>-6.3316099007026768E-5</v>
      </c>
      <c r="D364" s="142">
        <f>('АЗК CL-m'!C365-'АЗК S-m'!C364)/'АЗК CL-m'!C365</f>
        <v>-4.0535681736526987E-4</v>
      </c>
      <c r="E364" s="142">
        <f>('АЗК CL-m'!D365-'АЗК S-m'!D364)/'АЗК CL-m'!D365</f>
        <v>0</v>
      </c>
      <c r="F364" s="142">
        <f>('АЗК CL-m'!E365-'АЗК S-m'!E364)/'АЗК CL-m'!E365</f>
        <v>-1.031343835717312E-4</v>
      </c>
      <c r="G364" s="142">
        <f>('АЗК CL-m'!F365-'АЗК S-m'!F364)/'АЗК CL-m'!F365</f>
        <v>-3.4276267212258695E-4</v>
      </c>
      <c r="H364" s="142">
        <f>('АЗК CL-m'!G365-'АЗК S-m'!G364)/'АЗК CL-m'!G365</f>
        <v>-9.8183407324132477E-5</v>
      </c>
      <c r="I364" s="142">
        <f>('АЗК CL-m'!H365-'АЗК S-m'!H364)/'АЗК CL-m'!H365</f>
        <v>-1.4127252526892114E-4</v>
      </c>
      <c r="J364" s="142">
        <f>('АЗК CL-m'!I365-'АЗК S-m'!I364)/'АЗК CL-m'!I365</f>
        <v>-1.8557040578309492E-4</v>
      </c>
      <c r="K364" s="142">
        <f>('АЗК CL-m'!J365-'АЗК S-m'!J364)/'АЗК CL-m'!J365</f>
        <v>-1.1516813914840691E-4</v>
      </c>
      <c r="L364" s="142">
        <f>('АЗК CL-m'!K365-'АЗК S-m'!K364)/'АЗК CL-m'!K365</f>
        <v>-1.1731001335415611E-4</v>
      </c>
      <c r="M364" s="142">
        <f>('АЗК CL-m'!L365-'АЗК S-m'!L364)/'АЗК CL-m'!L365</f>
        <v>-3.2850417594508459E-4</v>
      </c>
      <c r="N364" s="142">
        <f>('АЗК CL-m'!M365-'АЗК S-m'!M364)/'АЗК CL-m'!M365</f>
        <v>-1.2835346696530951E-4</v>
      </c>
      <c r="O364" s="142">
        <f>('АЗК CL-m'!N365-'АЗК S-m'!N364)/'АЗК CL-m'!N365</f>
        <v>-1.3627891578751839E-4</v>
      </c>
      <c r="P364" s="142">
        <f>('АЗК CL-m'!O365-'АЗК S-m'!O364)/'АЗК CL-m'!O365</f>
        <v>-2.7087144014887189E-4</v>
      </c>
      <c r="Q364" s="142">
        <f>('АЗК CL-m'!P365-'АЗК S-m'!P364)/'АЗК CL-m'!P365</f>
        <v>-2.0363117141094077E-4</v>
      </c>
      <c r="R364" s="142">
        <f>('АЗК CL-m'!Q365-'АЗК S-m'!Q364)/'АЗК CL-m'!Q365</f>
        <v>1.0142265215066369E-15</v>
      </c>
      <c r="S364" s="142">
        <f>('АЗК CL-m'!R365-'АЗК S-m'!R364)/'АЗК CL-m'!R365</f>
        <v>-2.4572879474589709E-4</v>
      </c>
      <c r="T364" s="142">
        <f>('АЗК CL-m'!S365-'АЗК S-m'!S364)/'АЗК CL-m'!S365</f>
        <v>-1.6821200696048714E-4</v>
      </c>
    </row>
    <row r="365" spans="1:20" x14ac:dyDescent="0.25">
      <c r="A365" s="126" t="str">
        <f>'АЗК S-m'!A365</f>
        <v>АЗК 57 ГОМЕЛЬ ОНП</v>
      </c>
      <c r="B365" t="str">
        <f>'АЗК CL-m'!A366</f>
        <v>АЗК 57 ГомельОНП</v>
      </c>
      <c r="C365" s="142">
        <f>('АЗК CL-m'!B366-'АЗК S-m'!B365)/'АЗК CL-m'!B366</f>
        <v>3.5074085809207857E-16</v>
      </c>
      <c r="D365" s="142">
        <f>('АЗК CL-m'!C366-'АЗК S-m'!C365)/'АЗК CL-m'!C366</f>
        <v>5.8543261624310274E-16</v>
      </c>
      <c r="E365" s="142">
        <f>('АЗК CL-m'!D366-'АЗК S-m'!D365)/'АЗК CL-m'!D366</f>
        <v>-6.367274073168371E-5</v>
      </c>
      <c r="F365" s="142">
        <f>('АЗК CL-m'!E366-'АЗК S-m'!E365)/'АЗК CL-m'!E366</f>
        <v>-6.3823752775864771E-5</v>
      </c>
      <c r="G365" s="142">
        <f>('АЗК CL-m'!F366-'АЗК S-m'!F365)/'АЗК CL-m'!F366</f>
        <v>-2.4508901071185352E-16</v>
      </c>
      <c r="H365" s="142">
        <f>('АЗК CL-m'!G366-'АЗК S-m'!G365)/'АЗК CL-m'!G366</f>
        <v>-6.1969636075351477E-5</v>
      </c>
      <c r="I365" s="142">
        <f>('АЗК CL-m'!H366-'АЗК S-m'!H365)/'АЗК CL-m'!H366</f>
        <v>-5.626538106327597E-5</v>
      </c>
      <c r="J365" s="142">
        <f>('АЗК CL-m'!I366-'АЗК S-m'!I365)/'АЗК CL-m'!I366</f>
        <v>-1.3974636844334091E-4</v>
      </c>
      <c r="K365" s="142">
        <f>('АЗК CL-m'!J366-'АЗК S-m'!J365)/'АЗК CL-m'!J366</f>
        <v>-1.5086953752391661E-4</v>
      </c>
      <c r="L365" s="142">
        <f>('АЗК CL-m'!K366-'АЗК S-m'!K365)/'АЗК CL-m'!K366</f>
        <v>-6.2145231090560054E-5</v>
      </c>
      <c r="M365" s="142">
        <f>('АЗК CL-m'!L366-'АЗК S-m'!L365)/'АЗК CL-m'!L366</f>
        <v>-6.8149750947419158E-5</v>
      </c>
      <c r="N365" s="142">
        <f>('АЗК CL-m'!M366-'АЗК S-m'!M365)/'АЗК CL-m'!M366</f>
        <v>-6.3610592971147928E-5</v>
      </c>
      <c r="O365" s="142">
        <f>('АЗК CL-m'!N366-'АЗК S-m'!N365)/'АЗК CL-m'!N366</f>
        <v>-1.3803930906530485E-4</v>
      </c>
      <c r="P365" s="142">
        <f>('АЗК CL-m'!O366-'АЗК S-m'!O365)/'АЗК CL-m'!O366</f>
        <v>-5.8400977608433689E-5</v>
      </c>
      <c r="Q365" s="142">
        <f>('АЗК CL-m'!P366-'АЗК S-m'!P365)/'АЗК CL-m'!P366</f>
        <v>-6.673654212820407E-5</v>
      </c>
      <c r="R365" s="142">
        <f>('АЗК CL-m'!Q366-'АЗК S-m'!Q365)/'АЗК CL-m'!Q366</f>
        <v>2.6500022997111149E-16</v>
      </c>
      <c r="S365" s="142">
        <f>('АЗК CL-m'!R366-'АЗК S-m'!R365)/'АЗК CL-m'!R366</f>
        <v>0</v>
      </c>
      <c r="T365" s="142">
        <f>('АЗК CL-m'!S366-'АЗК S-m'!S365)/'АЗК CL-m'!S366</f>
        <v>-5.9044341415660702E-5</v>
      </c>
    </row>
    <row r="366" spans="1:20" x14ac:dyDescent="0.25">
      <c r="A366" s="126" t="str">
        <f>'АЗК S-m'!A366</f>
        <v>АЗК 57 ГРОДНО ОНП</v>
      </c>
      <c r="B366" t="str">
        <f>'АЗК CL-m'!A367</f>
        <v>АЗК 57 ГродноОНП</v>
      </c>
      <c r="C366" s="142">
        <f>('АЗК CL-m'!B367-'АЗК S-m'!B366)/'АЗК CL-m'!B367</f>
        <v>9.1661553595688326E-16</v>
      </c>
      <c r="D366" s="142">
        <f>('АЗК CL-m'!C367-'АЗК S-m'!C366)/'АЗК CL-m'!C367</f>
        <v>-8.9882096870163662E-16</v>
      </c>
      <c r="E366" s="142">
        <f>('АЗК CL-m'!D367-'АЗК S-m'!D366)/'АЗК CL-m'!D367</f>
        <v>1.3556787144386291E-4</v>
      </c>
      <c r="F366" s="142">
        <f>('АЗК CL-m'!E367-'АЗК S-m'!E366)/'АЗК CL-m'!E367</f>
        <v>-5.0364838231145771E-16</v>
      </c>
      <c r="G366" s="142">
        <f>('АЗК CL-m'!F367-'АЗК S-m'!F366)/'АЗК CL-m'!F367</f>
        <v>8.4379690107245333E-16</v>
      </c>
      <c r="H366" s="142">
        <f>('АЗК CL-m'!G367-'АЗК S-m'!G366)/'АЗК CL-m'!G367</f>
        <v>0</v>
      </c>
      <c r="I366" s="142">
        <f>('АЗК CL-m'!H367-'АЗК S-m'!H366)/'АЗК CL-m'!H367</f>
        <v>0</v>
      </c>
      <c r="J366" s="142">
        <f>('АЗК CL-m'!I367-'АЗК S-m'!I366)/'АЗК CL-m'!I367</f>
        <v>0</v>
      </c>
      <c r="K366" s="142">
        <f>('АЗК CL-m'!J367-'АЗК S-m'!J366)/'АЗК CL-m'!J367</f>
        <v>0</v>
      </c>
      <c r="L366" s="142">
        <f>('АЗК CL-m'!K367-'АЗК S-m'!K366)/'АЗК CL-m'!K367</f>
        <v>7.8183179280690167E-5</v>
      </c>
      <c r="M366" s="142">
        <f>('АЗК CL-m'!L367-'АЗК S-m'!L366)/'АЗК CL-m'!L367</f>
        <v>0</v>
      </c>
      <c r="N366" s="142">
        <f>('АЗК CL-m'!M367-'АЗК S-m'!M366)/'АЗК CL-m'!M367</f>
        <v>4.8064350283765191E-16</v>
      </c>
      <c r="O366" s="142">
        <f>('АЗК CL-m'!N367-'АЗК S-m'!N366)/'АЗК CL-m'!N367</f>
        <v>-3.9343896584412912E-16</v>
      </c>
      <c r="P366" s="142">
        <f>('АЗК CL-m'!O367-'АЗК S-m'!O366)/'АЗК CL-m'!O367</f>
        <v>1.7443603714744762E-15</v>
      </c>
      <c r="Q366" s="142">
        <f>('АЗК CL-m'!P367-'АЗК S-m'!P366)/'АЗК CL-m'!P367</f>
        <v>8.1364974084107834E-16</v>
      </c>
      <c r="R366" s="142">
        <f>('АЗК CL-m'!Q367-'АЗК S-m'!Q366)/'АЗК CL-m'!Q367</f>
        <v>-3.8926886146264931E-16</v>
      </c>
      <c r="S366" s="142">
        <f>('АЗК CL-m'!R367-'АЗК S-m'!R366)/'АЗК CL-m'!R367</f>
        <v>1.4585644550259359E-4</v>
      </c>
      <c r="T366" s="142">
        <f>('АЗК CL-m'!S367-'АЗК S-m'!S366)/'АЗК CL-m'!S367</f>
        <v>2.1476330185067048E-5</v>
      </c>
    </row>
    <row r="367" spans="1:20" x14ac:dyDescent="0.25">
      <c r="A367" s="126" t="str">
        <f>'АЗК S-m'!A367</f>
        <v>АЗК 57 МАЗ</v>
      </c>
      <c r="B367" t="str">
        <f>'АЗК CL-m'!A368</f>
        <v>АЗК 57 МАЗ</v>
      </c>
      <c r="C367" s="142">
        <f>('АЗК CL-m'!B368-'АЗК S-m'!B367)/'АЗК CL-m'!B368</f>
        <v>-1.7815999334487164E-4</v>
      </c>
      <c r="D367" s="142">
        <f>('АЗК CL-m'!C368-'АЗК S-m'!C367)/'АЗК CL-m'!C368</f>
        <v>3.7567429328225785E-6</v>
      </c>
      <c r="E367" s="142">
        <f>('АЗК CL-m'!D368-'АЗК S-m'!D367)/'АЗК CL-m'!D368</f>
        <v>8.6458412791952927E-5</v>
      </c>
      <c r="F367" s="142">
        <f>('АЗК CL-m'!E368-'АЗК S-m'!E367)/'АЗК CL-m'!E368</f>
        <v>1.3994466374200582E-5</v>
      </c>
      <c r="G367" s="142">
        <f>('АЗК CL-m'!F368-'АЗК S-m'!F367)/'АЗК CL-m'!F368</f>
        <v>1.5124004195304592E-5</v>
      </c>
      <c r="H367" s="142">
        <f>('АЗК CL-m'!G368-'АЗК S-m'!G367)/'АЗК CL-m'!G368</f>
        <v>9.5407796936296776E-6</v>
      </c>
      <c r="I367" s="142">
        <f>('АЗК CL-m'!H368-'АЗК S-m'!H367)/'АЗК CL-m'!H368</f>
        <v>1.3190811552842353E-5</v>
      </c>
      <c r="J367" s="142">
        <f>('АЗК CL-m'!I368-'АЗК S-m'!I367)/'АЗК CL-m'!I368</f>
        <v>1.3088816388469921E-5</v>
      </c>
      <c r="K367" s="142">
        <f>('АЗК CL-m'!J368-'АЗК S-m'!J367)/'АЗК CL-m'!J368</f>
        <v>2.0599649286559665E-5</v>
      </c>
      <c r="L367" s="142">
        <f>('АЗК CL-m'!K368-'АЗК S-m'!K367)/'АЗК CL-m'!K368</f>
        <v>3.0740023963078282E-6</v>
      </c>
      <c r="M367" s="142">
        <f>('АЗК CL-m'!L368-'АЗК S-m'!L367)/'АЗК CL-m'!L368</f>
        <v>3.2837980792763908E-6</v>
      </c>
      <c r="N367" s="142">
        <f>('АЗК CL-m'!M368-'АЗК S-m'!M367)/'АЗК CL-m'!M368</f>
        <v>9.7298062008729666E-6</v>
      </c>
      <c r="O367" s="142">
        <f>('АЗК CL-m'!N368-'АЗК S-m'!N367)/'АЗК CL-m'!N368</f>
        <v>-1.6442207258803123E-5</v>
      </c>
      <c r="P367" s="142">
        <f>('АЗК CL-m'!O368-'АЗК S-m'!O367)/'АЗК CL-m'!O368</f>
        <v>4.2054032856424622E-6</v>
      </c>
      <c r="Q367" s="142">
        <f>('АЗК CL-m'!P368-'АЗК S-m'!P367)/'АЗК CL-m'!P368</f>
        <v>1.0035746549816523E-5</v>
      </c>
      <c r="R367" s="142">
        <f>('АЗК CL-m'!Q368-'АЗК S-m'!Q367)/'АЗК CL-m'!Q368</f>
        <v>1.8317413678623191E-5</v>
      </c>
      <c r="S367" s="142">
        <f>('АЗК CL-m'!R368-'АЗК S-m'!R367)/'АЗК CL-m'!R368</f>
        <v>1.3383575551887891E-5</v>
      </c>
      <c r="T367" s="142">
        <f>('АЗК CL-m'!S368-'АЗК S-m'!S367)/'АЗК CL-m'!S368</f>
        <v>4.1159760452051203E-6</v>
      </c>
    </row>
    <row r="368" spans="1:20" x14ac:dyDescent="0.25">
      <c r="A368" s="126" t="str">
        <f>'АЗК S-m'!A368</f>
        <v>АЗК 57 МИНСК ОНП</v>
      </c>
      <c r="B368" t="str">
        <f>'АЗК CL-m'!A369</f>
        <v>АЗК 57 МинскОНП</v>
      </c>
      <c r="C368" s="142">
        <f>('АЗК CL-m'!B369-'АЗК S-m'!B368)/'АЗК CL-m'!B369</f>
        <v>1.1597369352791748E-4</v>
      </c>
      <c r="D368" s="142">
        <f>('АЗК CL-m'!C369-'АЗК S-m'!C368)/'АЗК CL-m'!C369</f>
        <v>-2.4795406899114726E-5</v>
      </c>
      <c r="E368" s="142">
        <f>('АЗК CL-m'!D369-'АЗК S-m'!D368)/'АЗК CL-m'!D369</f>
        <v>7.7929627985200254E-6</v>
      </c>
      <c r="F368" s="142">
        <f>('АЗК CL-m'!E369-'АЗК S-m'!E368)/'АЗК CL-m'!E369</f>
        <v>-2.690162164111941E-4</v>
      </c>
      <c r="G368" s="142">
        <f>('АЗК CL-m'!F369-'АЗК S-m'!F368)/'АЗК CL-m'!F369</f>
        <v>-1.5448938607006421E-4</v>
      </c>
      <c r="H368" s="142">
        <f>('АЗК CL-m'!G369-'АЗК S-m'!G368)/'АЗК CL-m'!G369</f>
        <v>-7.7086388416462703E-5</v>
      </c>
      <c r="I368" s="142">
        <f>('АЗК CL-m'!H369-'АЗК S-m'!H368)/'АЗК CL-m'!H369</f>
        <v>-2.7066540976535198E-4</v>
      </c>
      <c r="J368" s="142">
        <f>('АЗК CL-m'!I369-'АЗК S-m'!I368)/'АЗК CL-m'!I369</f>
        <v>-2.9955842301897646E-4</v>
      </c>
      <c r="K368" s="142">
        <f>('АЗК CL-m'!J369-'АЗК S-m'!J368)/'АЗК CL-m'!J369</f>
        <v>-1.9940056667461486E-4</v>
      </c>
      <c r="L368" s="142">
        <f>('АЗК CL-m'!K369-'АЗК S-m'!K368)/'АЗК CL-m'!K369</f>
        <v>-2.6023495399566483E-4</v>
      </c>
      <c r="M368" s="142">
        <f>('АЗК CL-m'!L369-'АЗК S-m'!L368)/'АЗК CL-m'!L369</f>
        <v>-4.2378836141117543E-4</v>
      </c>
      <c r="N368" s="142">
        <f>('АЗК CL-m'!M369-'АЗК S-m'!M368)/'АЗК CL-m'!M369</f>
        <v>4.8833522012486311E-4</v>
      </c>
      <c r="O368" s="142">
        <f>('АЗК CL-m'!N369-'АЗК S-m'!N368)/'АЗК CL-m'!N369</f>
        <v>-9.6243445100496668E-5</v>
      </c>
      <c r="P368" s="142">
        <f>('АЗК CL-m'!O369-'АЗК S-m'!O368)/'АЗК CL-m'!O369</f>
        <v>-2.121456834664542E-4</v>
      </c>
      <c r="Q368" s="142">
        <f>('АЗК CL-m'!P369-'АЗК S-m'!P368)/'АЗК CL-m'!P369</f>
        <v>-7.6349964722943251E-5</v>
      </c>
      <c r="R368" s="142">
        <f>('АЗК CL-m'!Q369-'АЗК S-m'!Q368)/'АЗК CL-m'!Q369</f>
        <v>-1.1922327783132017E-4</v>
      </c>
      <c r="S368" s="142">
        <f>('АЗК CL-m'!R369-'АЗК S-m'!R368)/'АЗК CL-m'!R369</f>
        <v>-1.1158002271316655E-4</v>
      </c>
      <c r="T368" s="142">
        <f>('АЗК CL-m'!S369-'АЗК S-m'!S368)/'АЗК CL-m'!S369</f>
        <v>-1.3073881713556302E-4</v>
      </c>
    </row>
    <row r="369" spans="1:20" x14ac:dyDescent="0.25">
      <c r="A369" s="126" t="str">
        <f>'АЗК S-m'!A369</f>
        <v>АЗК 57 МОГИЛЕВ ОНП</v>
      </c>
      <c r="B369" t="str">
        <f>'АЗК CL-m'!A370</f>
        <v>АЗК 57 МогилевОНП</v>
      </c>
      <c r="C369" s="142">
        <f>('АЗК CL-m'!B370-'АЗК S-m'!B369)/'АЗК CL-m'!B370</f>
        <v>-4.7139880355616523E-4</v>
      </c>
      <c r="D369" s="142">
        <f>('АЗК CL-m'!C370-'АЗК S-m'!C369)/'АЗК CL-m'!C370</f>
        <v>-1.0600161723134023E-4</v>
      </c>
      <c r="E369" s="142">
        <f>('АЗК CL-m'!D370-'АЗК S-m'!D369)/'АЗК CL-m'!D370</f>
        <v>-2.0725144095549929E-4</v>
      </c>
      <c r="F369" s="142">
        <f>('АЗК CL-m'!E370-'АЗК S-m'!E369)/'АЗК CL-m'!E370</f>
        <v>-4.1837507836696577E-4</v>
      </c>
      <c r="G369" s="142">
        <f>('АЗК CL-m'!F370-'АЗК S-m'!F369)/'АЗК CL-m'!F370</f>
        <v>-1.1947790595541853E-4</v>
      </c>
      <c r="H369" s="142">
        <f>('АЗК CL-m'!G370-'АЗК S-m'!G369)/'АЗК CL-m'!G370</f>
        <v>-3.3354843236170311E-4</v>
      </c>
      <c r="I369" s="142">
        <f>('АЗК CL-m'!H370-'АЗК S-m'!H369)/'АЗК CL-m'!H370</f>
        <v>-2.8756558364550366E-4</v>
      </c>
      <c r="J369" s="142">
        <f>('АЗК CL-m'!I370-'АЗК S-m'!I369)/'АЗК CL-m'!I370</f>
        <v>-1.777623519569374E-4</v>
      </c>
      <c r="K369" s="142">
        <f>('АЗК CL-m'!J370-'АЗК S-m'!J369)/'АЗК CL-m'!J370</f>
        <v>-2.963836165842228E-4</v>
      </c>
      <c r="L369" s="142">
        <f>('АЗК CL-m'!K370-'АЗК S-m'!K369)/'АЗК CL-m'!K370</f>
        <v>-4.7777633388667489E-4</v>
      </c>
      <c r="M369" s="142">
        <f>('АЗК CL-m'!L370-'АЗК S-m'!L369)/'АЗК CL-m'!L370</f>
        <v>-2.6188193228076099E-4</v>
      </c>
      <c r="N369" s="142">
        <f>('АЗК CL-m'!M370-'АЗК S-m'!M369)/'АЗК CL-m'!M370</f>
        <v>-2.2208914763393782E-5</v>
      </c>
      <c r="O369" s="142">
        <f>('АЗК CL-m'!N370-'АЗК S-m'!N369)/'АЗК CL-m'!N370</f>
        <v>-7.6786812227433701E-5</v>
      </c>
      <c r="P369" s="142">
        <f>('АЗК CL-m'!O370-'АЗК S-m'!O369)/'АЗК CL-m'!O370</f>
        <v>-6.1146325846517995E-5</v>
      </c>
      <c r="Q369" s="142">
        <f>('АЗК CL-m'!P370-'АЗК S-m'!P369)/'АЗК CL-m'!P370</f>
        <v>-1.1153584631166316E-4</v>
      </c>
      <c r="R369" s="142">
        <f>('АЗК CL-m'!Q370-'АЗК S-m'!Q369)/'АЗК CL-m'!Q370</f>
        <v>-7.9505147242737648E-5</v>
      </c>
      <c r="S369" s="142">
        <f>('АЗК CL-m'!R370-'АЗК S-m'!R369)/'АЗК CL-m'!R370</f>
        <v>-7.9461785673808538E-4</v>
      </c>
      <c r="T369" s="142">
        <f>('АЗК CL-m'!S370-'АЗК S-m'!S369)/'АЗК CL-m'!S370</f>
        <v>-2.5692754645774359E-4</v>
      </c>
    </row>
    <row r="370" spans="1:20" x14ac:dyDescent="0.25">
      <c r="A370" s="126" t="str">
        <f>'АЗК S-m'!A370</f>
        <v>АЗК 58 БРЕСТ ОНП</v>
      </c>
      <c r="B370" t="str">
        <f>'АЗК CL-m'!A371</f>
        <v>АЗК 58 БрестОНП</v>
      </c>
      <c r="C370" s="142">
        <f>('АЗК CL-m'!B371-'АЗК S-m'!B370)/'АЗК CL-m'!B371</f>
        <v>1.0015666590039239E-15</v>
      </c>
      <c r="D370" s="142">
        <f>('АЗК CL-m'!C371-'АЗК S-m'!C370)/'АЗК CL-m'!C371</f>
        <v>0</v>
      </c>
      <c r="E370" s="142">
        <f>('АЗК CL-m'!D371-'АЗК S-m'!D370)/'АЗК CL-m'!D371</f>
        <v>-7.9927559615732851E-16</v>
      </c>
      <c r="F370" s="142">
        <f>('АЗК CL-m'!E371-'АЗК S-m'!E370)/'АЗК CL-m'!E371</f>
        <v>1.4291163257164793E-15</v>
      </c>
      <c r="G370" s="142">
        <f>('АЗК CL-m'!F371-'АЗК S-m'!F370)/'АЗК CL-m'!F371</f>
        <v>-1.3071462272535434E-4</v>
      </c>
      <c r="H370" s="142">
        <f>('АЗК CL-m'!G371-'АЗК S-m'!G370)/'АЗК CL-m'!G371</f>
        <v>-4.8647530544891362E-5</v>
      </c>
      <c r="I370" s="142">
        <f>('АЗК CL-m'!H371-'АЗК S-m'!H370)/'АЗК CL-m'!H371</f>
        <v>-9.2193655847765653E-5</v>
      </c>
      <c r="J370" s="142">
        <f>('АЗК CL-m'!I371-'АЗК S-m'!I370)/'АЗК CL-m'!I371</f>
        <v>-5.5388201131579867E-4</v>
      </c>
      <c r="K370" s="142">
        <f>('АЗК CL-m'!J371-'АЗК S-m'!J370)/'АЗК CL-m'!J371</f>
        <v>-4.5598018930230355E-5</v>
      </c>
      <c r="L370" s="142">
        <f>('АЗК CL-m'!K371-'АЗК S-m'!K370)/'АЗК CL-m'!K371</f>
        <v>-1.4404947742977571E-5</v>
      </c>
      <c r="M370" s="142">
        <f>('АЗК CL-m'!L371-'АЗК S-m'!L370)/'АЗК CL-m'!L371</f>
        <v>-1.8281671006923188E-4</v>
      </c>
      <c r="N370" s="142">
        <f>('АЗК CL-m'!M371-'АЗК S-m'!M370)/'АЗК CL-m'!M371</f>
        <v>3.0889636672796998E-5</v>
      </c>
      <c r="O370" s="142">
        <f>('АЗК CL-m'!N371-'АЗК S-m'!N370)/'АЗК CL-m'!N371</f>
        <v>-6.3267337593957778E-16</v>
      </c>
      <c r="P370" s="142">
        <f>('АЗК CL-m'!O371-'АЗК S-m'!O370)/'АЗК CL-m'!O371</f>
        <v>-8.7054092007306279E-16</v>
      </c>
      <c r="Q370" s="142">
        <f>('АЗК CL-m'!P371-'АЗК S-m'!P370)/'АЗК CL-m'!P371</f>
        <v>5.5939869780538306E-16</v>
      </c>
      <c r="R370" s="142">
        <f>('АЗК CL-m'!Q371-'АЗК S-m'!Q370)/'АЗК CL-m'!Q371</f>
        <v>-4.0837895607379649E-5</v>
      </c>
      <c r="S370" s="142">
        <f>('АЗК CL-m'!R371-'АЗК S-m'!R370)/'АЗК CL-m'!R371</f>
        <v>-1.7661393641733449E-4</v>
      </c>
      <c r="T370" s="142">
        <f>('АЗК CL-m'!S371-'АЗК S-m'!S370)/'АЗК CL-m'!S371</f>
        <v>-7.8472506345513224E-5</v>
      </c>
    </row>
    <row r="371" spans="1:20" x14ac:dyDescent="0.25">
      <c r="A371" s="126" t="str">
        <f>'АЗК S-m'!A371</f>
        <v>АЗК 58 ВИТЕБСК ОНП</v>
      </c>
      <c r="B371" t="str">
        <f>'АЗК CL-m'!A372</f>
        <v>АЗК 58 ВитебскОНП</v>
      </c>
      <c r="C371" s="142">
        <f>('АЗК CL-m'!B372-'АЗК S-m'!B371)/'АЗК CL-m'!B372</f>
        <v>-1.1132939076022157E-15</v>
      </c>
      <c r="D371" s="142">
        <f>('АЗК CL-m'!C372-'АЗК S-m'!C371)/'АЗК CL-m'!C372</f>
        <v>1.0179988301315442E-4</v>
      </c>
      <c r="E371" s="142">
        <f>('АЗК CL-m'!D372-'АЗК S-m'!D371)/'АЗК CL-m'!D372</f>
        <v>3.6618097505165184E-16</v>
      </c>
      <c r="F371" s="142">
        <f>('АЗК CL-m'!E372-'АЗК S-m'!E371)/'АЗК CL-m'!E372</f>
        <v>3.6728031790848003E-16</v>
      </c>
      <c r="G371" s="142">
        <f>('АЗК CL-m'!F372-'АЗК S-m'!F371)/'АЗК CL-m'!F372</f>
        <v>-6.434638120389138E-5</v>
      </c>
      <c r="H371" s="142">
        <f>('АЗК CL-m'!G372-'АЗК S-m'!G371)/'АЗК CL-m'!G372</f>
        <v>-3.4112081450420879E-5</v>
      </c>
      <c r="I371" s="142">
        <f>('АЗК CL-m'!H372-'АЗК S-m'!H371)/'АЗК CL-m'!H372</f>
        <v>-5.4983108691739645E-16</v>
      </c>
      <c r="J371" s="142">
        <f>('АЗК CL-m'!I372-'АЗК S-m'!I371)/'АЗК CL-m'!I372</f>
        <v>-9.0425345452174383E-5</v>
      </c>
      <c r="K371" s="142">
        <f>('АЗК CL-m'!J372-'АЗК S-m'!J371)/'АЗК CL-m'!J372</f>
        <v>-1.3619144240390696E-4</v>
      </c>
      <c r="L371" s="142">
        <f>('АЗК CL-m'!K372-'АЗК S-m'!K371)/'АЗК CL-m'!K372</f>
        <v>-6.6859411206716577E-5</v>
      </c>
      <c r="M371" s="142">
        <f>('АЗК CL-m'!L372-'АЗК S-m'!L371)/'АЗК CL-m'!L372</f>
        <v>-7.4413404711663305E-5</v>
      </c>
      <c r="N371" s="142">
        <f>('АЗК CL-m'!M372-'АЗК S-m'!M371)/'АЗК CL-m'!M372</f>
        <v>4.0324196368831922E-16</v>
      </c>
      <c r="O371" s="142">
        <f>('АЗК CL-m'!N372-'АЗК S-m'!N371)/'АЗК CL-m'!N372</f>
        <v>-3.8571684357247311E-5</v>
      </c>
      <c r="P371" s="142">
        <f>('АЗК CL-m'!O372-'АЗК S-m'!O371)/'АЗК CL-m'!O372</f>
        <v>-2.2196085649548134E-16</v>
      </c>
      <c r="Q371" s="142">
        <f>('АЗК CL-m'!P372-'АЗК S-m'!P371)/'АЗК CL-m'!P372</f>
        <v>2.0970399246356536E-16</v>
      </c>
      <c r="R371" s="142">
        <f>('АЗК CL-m'!Q372-'АЗК S-m'!Q371)/'АЗК CL-m'!Q372</f>
        <v>-1.232719606626261E-4</v>
      </c>
      <c r="S371" s="142">
        <f>('АЗК CL-m'!R372-'АЗК S-m'!R371)/'АЗК CL-m'!R372</f>
        <v>-1.6129303970353624E-4</v>
      </c>
      <c r="T371" s="142">
        <f>('АЗК CL-m'!S372-'АЗК S-m'!S371)/'АЗК CL-m'!S372</f>
        <v>-3.9375838082109308E-5</v>
      </c>
    </row>
    <row r="372" spans="1:20" x14ac:dyDescent="0.25">
      <c r="A372" s="126" t="str">
        <f>'АЗК S-m'!A372</f>
        <v>АЗК 58 ГОМЕЛЬ ОНП</v>
      </c>
      <c r="B372" t="str">
        <f>'АЗК CL-m'!A373</f>
        <v>АЗК 58 ГомельОНП</v>
      </c>
      <c r="C372" s="142">
        <f>('АЗК CL-m'!B373-'АЗК S-m'!B372)/'АЗК CL-m'!B373</f>
        <v>-3.6671095614668483E-16</v>
      </c>
      <c r="D372" s="142">
        <f>('АЗК CL-m'!C373-'АЗК S-m'!C372)/'АЗК CL-m'!C373</f>
        <v>0</v>
      </c>
      <c r="E372" s="142">
        <f>('АЗК CL-m'!D373-'АЗК S-m'!D372)/'АЗК CL-m'!D373</f>
        <v>-3.7593416330308492E-16</v>
      </c>
      <c r="F372" s="142">
        <f>('АЗК CL-m'!E373-'АЗК S-m'!E372)/'АЗК CL-m'!E373</f>
        <v>-8.2353949285696846E-5</v>
      </c>
      <c r="G372" s="142">
        <f>('АЗК CL-m'!F373-'АЗК S-m'!F372)/'АЗК CL-m'!F373</f>
        <v>7.0633467565263688E-16</v>
      </c>
      <c r="H372" s="142">
        <f>('АЗК CL-m'!G373-'АЗК S-m'!G372)/'АЗК CL-m'!G373</f>
        <v>-2.0851944562735113E-4</v>
      </c>
      <c r="I372" s="142">
        <f>('АЗК CL-m'!H373-'АЗК S-m'!H372)/'АЗК CL-m'!H373</f>
        <v>-1.958098723738169E-4</v>
      </c>
      <c r="J372" s="142">
        <f>('АЗК CL-m'!I373-'АЗК S-m'!I372)/'АЗК CL-m'!I373</f>
        <v>0</v>
      </c>
      <c r="K372" s="142">
        <f>('АЗК CL-m'!J373-'АЗК S-m'!J372)/'АЗК CL-m'!J373</f>
        <v>-3.3687593504606278E-16</v>
      </c>
      <c r="L372" s="142">
        <f>('АЗК CL-m'!K373-'АЗК S-m'!K372)/'АЗК CL-m'!K373</f>
        <v>-4.4104925685000605E-16</v>
      </c>
      <c r="M372" s="142">
        <f>('АЗК CL-m'!L373-'АЗК S-m'!L372)/'АЗК CL-m'!L373</f>
        <v>-9.0708751827131661E-16</v>
      </c>
      <c r="N372" s="142">
        <f>('АЗК CL-m'!M373-'АЗК S-m'!M372)/'АЗК CL-m'!M373</f>
        <v>-1.7315893631012405E-4</v>
      </c>
      <c r="O372" s="142">
        <f>('АЗК CL-m'!N373-'АЗК S-m'!N372)/'АЗК CL-m'!N373</f>
        <v>0</v>
      </c>
      <c r="P372" s="142">
        <f>('АЗК CL-m'!O373-'АЗК S-m'!O372)/'АЗК CL-m'!O373</f>
        <v>-5.0995627274240274E-16</v>
      </c>
      <c r="Q372" s="142">
        <f>('АЗК CL-m'!P373-'АЗК S-m'!P372)/'АЗК CL-m'!P373</f>
        <v>4.2280267634801473E-16</v>
      </c>
      <c r="R372" s="142">
        <f>('АЗК CL-m'!Q373-'АЗК S-m'!Q372)/'АЗК CL-m'!Q373</f>
        <v>0</v>
      </c>
      <c r="S372" s="142">
        <f>('АЗК CL-m'!R373-'АЗК S-m'!R372)/'АЗК CL-m'!R373</f>
        <v>-4.279714665410427E-16</v>
      </c>
      <c r="T372" s="142">
        <f>('АЗК CL-m'!S373-'АЗК S-m'!S372)/'АЗК CL-m'!S373</f>
        <v>-3.8568128437865047E-5</v>
      </c>
    </row>
    <row r="373" spans="1:20" x14ac:dyDescent="0.25">
      <c r="A373" s="126" t="str">
        <f>'АЗК S-m'!A373</f>
        <v>АЗК 58 ГРОДНО ОНП</v>
      </c>
      <c r="B373" t="str">
        <f>'АЗК CL-m'!A374</f>
        <v>АЗК 58 ГродноОНП</v>
      </c>
      <c r="C373" s="142">
        <f>('АЗК CL-m'!B374-'АЗК S-m'!B373)/'АЗК CL-m'!B374</f>
        <v>-9.8910763533531937E-16</v>
      </c>
      <c r="D373" s="142">
        <f>('АЗК CL-m'!C374-'АЗК S-m'!C373)/'АЗК CL-m'!C374</f>
        <v>2.5069735800608902E-16</v>
      </c>
      <c r="E373" s="142">
        <f>('АЗК CL-m'!D374-'АЗК S-m'!D373)/'АЗК CL-m'!D374</f>
        <v>-1.1656018048804175E-16</v>
      </c>
      <c r="F373" s="142">
        <f>('АЗК CL-m'!E374-'АЗК S-m'!E373)/'АЗК CL-m'!E374</f>
        <v>-2.0154365204940637E-16</v>
      </c>
      <c r="G373" s="142">
        <f>('АЗК CL-m'!F374-'АЗК S-m'!F373)/'АЗК CL-m'!F374</f>
        <v>-2.2276439725760848E-16</v>
      </c>
      <c r="H373" s="142">
        <f>('АЗК CL-m'!G374-'АЗК S-m'!G373)/'АЗК CL-m'!G374</f>
        <v>1.0460246545017899E-15</v>
      </c>
      <c r="I373" s="142">
        <f>('АЗК CL-m'!H374-'АЗК S-m'!H373)/'АЗК CL-m'!H374</f>
        <v>-5.5516378975608336E-16</v>
      </c>
      <c r="J373" s="142">
        <f>('АЗК CL-m'!I374-'АЗК S-m'!I373)/'АЗК CL-m'!I374</f>
        <v>0</v>
      </c>
      <c r="K373" s="142">
        <f>('АЗК CL-m'!J374-'АЗК S-m'!J373)/'АЗК CL-m'!J374</f>
        <v>1.0869068566573918E-15</v>
      </c>
      <c r="L373" s="142">
        <f>('АЗК CL-m'!K374-'АЗК S-m'!K373)/'АЗК CL-m'!K374</f>
        <v>-5.2010524949194158E-16</v>
      </c>
      <c r="M373" s="142">
        <f>('АЗК CL-m'!L374-'АЗК S-m'!L373)/'АЗК CL-m'!L374</f>
        <v>7.6307930833820257E-6</v>
      </c>
      <c r="N373" s="142">
        <f>('АЗК CL-m'!M374-'АЗК S-m'!M373)/'АЗК CL-m'!M374</f>
        <v>-1.1522566294726957E-15</v>
      </c>
      <c r="O373" s="142">
        <f>('АЗК CL-m'!N374-'АЗК S-m'!N373)/'АЗК CL-m'!N374</f>
        <v>7.9923821358642316E-16</v>
      </c>
      <c r="P373" s="142">
        <f>('АЗК CL-m'!O374-'АЗК S-m'!O373)/'АЗК CL-m'!O374</f>
        <v>-4.9009869632564185E-16</v>
      </c>
      <c r="Q373" s="142">
        <f>('АЗК CL-m'!P374-'АЗК S-m'!P373)/'АЗК CL-m'!P374</f>
        <v>-6.1470270839347591E-16</v>
      </c>
      <c r="R373" s="142">
        <f>('АЗК CL-m'!Q374-'АЗК S-m'!Q373)/'АЗК CL-m'!Q374</f>
        <v>1.226740323737452E-15</v>
      </c>
      <c r="S373" s="142">
        <f>('АЗК CL-m'!R374-'АЗК S-m'!R373)/'АЗК CL-m'!R374</f>
        <v>0</v>
      </c>
      <c r="T373" s="142">
        <f>('АЗК CL-m'!S374-'АЗК S-m'!S373)/'АЗК CL-m'!S374</f>
        <v>4.4677247991043973E-7</v>
      </c>
    </row>
    <row r="374" spans="1:20" x14ac:dyDescent="0.25">
      <c r="A374" s="126" t="str">
        <f>'АЗК S-m'!A374</f>
        <v>АЗК 58 МАЗ</v>
      </c>
      <c r="B374" t="str">
        <f>'АЗК CL-m'!A375</f>
        <v>АЗК 58 МАЗ</v>
      </c>
      <c r="C374" s="142">
        <f>('АЗК CL-m'!B375-'АЗК S-m'!B374)/'АЗК CL-m'!B375</f>
        <v>1.2767804431469081E-5</v>
      </c>
      <c r="D374" s="142">
        <f>('АЗК CL-m'!C375-'АЗК S-m'!C374)/'АЗК CL-m'!C375</f>
        <v>1.3322080318559177E-5</v>
      </c>
      <c r="E374" s="142">
        <f>('АЗК CL-m'!D375-'АЗК S-m'!D374)/'АЗК CL-m'!D375</f>
        <v>1.693469936602916E-5</v>
      </c>
      <c r="F374" s="142">
        <f>('АЗК CL-m'!E375-'АЗК S-m'!E374)/'АЗК CL-m'!E375</f>
        <v>5.3029304129714837E-5</v>
      </c>
      <c r="G374" s="142">
        <f>('АЗК CL-m'!F375-'АЗК S-m'!F374)/'АЗК CL-m'!F375</f>
        <v>4.9372088172532529E-5</v>
      </c>
      <c r="H374" s="142">
        <f>('АЗК CL-m'!G375-'АЗК S-m'!G374)/'АЗК CL-m'!G375</f>
        <v>5.8176207227978382E-5</v>
      </c>
      <c r="I374" s="142">
        <f>('АЗК CL-m'!H375-'АЗК S-m'!H374)/'АЗК CL-m'!H375</f>
        <v>4.9721918118594301E-5</v>
      </c>
      <c r="J374" s="142">
        <f>('АЗК CL-m'!I375-'АЗК S-m'!I374)/'АЗК CL-m'!I375</f>
        <v>3.1376151272167806E-5</v>
      </c>
      <c r="K374" s="142">
        <f>('АЗК CL-m'!J375-'АЗК S-m'!J374)/'АЗК CL-m'!J375</f>
        <v>1.3301252486181924E-5</v>
      </c>
      <c r="L374" s="142">
        <f>('АЗК CL-m'!K375-'АЗК S-m'!K374)/'АЗК CL-m'!K375</f>
        <v>5.629442214989642E-5</v>
      </c>
      <c r="M374" s="142">
        <f>('АЗК CL-m'!L375-'АЗК S-m'!L374)/'АЗК CL-m'!L375</f>
        <v>3.0178063736467328E-5</v>
      </c>
      <c r="N374" s="142">
        <f>('АЗК CL-m'!M375-'АЗК S-m'!M374)/'АЗК CL-m'!M375</f>
        <v>1.3910056001781641E-5</v>
      </c>
      <c r="O374" s="142">
        <f>('АЗК CL-m'!N375-'АЗК S-m'!N374)/'АЗК CL-m'!N375</f>
        <v>1.0571381030007662E-5</v>
      </c>
      <c r="P374" s="142">
        <f>('АЗК CL-m'!O375-'АЗК S-m'!O374)/'АЗК CL-m'!O375</f>
        <v>1.0114727646966064E-5</v>
      </c>
      <c r="Q374" s="142">
        <f>('АЗК CL-m'!P375-'АЗК S-m'!P374)/'АЗК CL-m'!P375</f>
        <v>1.404254247551802E-5</v>
      </c>
      <c r="R374" s="142">
        <f>('АЗК CL-m'!Q375-'АЗК S-m'!Q374)/'АЗК CL-m'!Q375</f>
        <v>1.0009737139407406E-5</v>
      </c>
      <c r="S374" s="142">
        <f>('АЗК CL-m'!R375-'АЗК S-m'!R374)/'АЗК CL-m'!R375</f>
        <v>4.6203124484065659E-5</v>
      </c>
      <c r="T374" s="142">
        <f>('АЗК CL-m'!S375-'АЗК S-m'!S374)/'АЗК CL-m'!S375</f>
        <v>2.990546606812041E-5</v>
      </c>
    </row>
    <row r="375" spans="1:20" x14ac:dyDescent="0.25">
      <c r="A375" s="126" t="str">
        <f>'АЗК S-m'!A375</f>
        <v>АЗК 58 МИНСК ОНП</v>
      </c>
      <c r="B375" t="str">
        <f>'АЗК CL-m'!A376</f>
        <v>АЗК 58 МинскОНП</v>
      </c>
      <c r="C375" s="142">
        <f>('АЗК CL-m'!B376-'АЗК S-m'!B375)/'АЗК CL-m'!B376</f>
        <v>-3.1397294125874492E-4</v>
      </c>
      <c r="D375" s="142">
        <f>('АЗК CL-m'!C376-'АЗК S-m'!C375)/'АЗК CL-m'!C376</f>
        <v>-2.9340635630729109E-4</v>
      </c>
      <c r="E375" s="142">
        <f>('АЗК CL-m'!D376-'АЗК S-m'!D375)/'АЗК CL-m'!D376</f>
        <v>-3.6660991894171878E-4</v>
      </c>
      <c r="F375" s="142">
        <f>('АЗК CL-m'!E376-'АЗК S-m'!E375)/'АЗК CL-m'!E376</f>
        <v>-1.9750255004863661E-4</v>
      </c>
      <c r="G375" s="142">
        <f>('АЗК CL-m'!F376-'АЗК S-m'!F375)/'АЗК CL-m'!F376</f>
        <v>-3.0306592691934124E-4</v>
      </c>
      <c r="H375" s="142">
        <f>('АЗК CL-m'!G376-'АЗК S-m'!G375)/'АЗК CL-m'!G376</f>
        <v>-2.919434309851225E-4</v>
      </c>
      <c r="I375" s="142">
        <f>('АЗК CL-m'!H376-'АЗК S-m'!H375)/'АЗК CL-m'!H376</f>
        <v>-4.0940975927297989E-4</v>
      </c>
      <c r="J375" s="142">
        <f>('АЗК CL-m'!I376-'АЗК S-m'!I375)/'АЗК CL-m'!I376</f>
        <v>-3.9179925757601105E-4</v>
      </c>
      <c r="K375" s="142">
        <f>('АЗК CL-m'!J376-'АЗК S-m'!J375)/'АЗК CL-m'!J376</f>
        <v>-3.372943083350647E-4</v>
      </c>
      <c r="L375" s="142">
        <f>('АЗК CL-m'!K376-'АЗК S-m'!K375)/'АЗК CL-m'!K376</f>
        <v>-7.2547666076937115E-4</v>
      </c>
      <c r="M375" s="142">
        <f>('АЗК CL-m'!L376-'АЗК S-m'!L375)/'АЗК CL-m'!L376</f>
        <v>-1.0099754772918935E-4</v>
      </c>
      <c r="N375" s="142">
        <f>('АЗК CL-m'!M376-'АЗК S-m'!M375)/'АЗК CL-m'!M376</f>
        <v>-2.6647670515237391E-4</v>
      </c>
      <c r="O375" s="142">
        <f>('АЗК CL-m'!N376-'АЗК S-m'!N375)/'АЗК CL-m'!N376</f>
        <v>-1.7487479465287155E-4</v>
      </c>
      <c r="P375" s="142">
        <f>('АЗК CL-m'!O376-'АЗК S-m'!O375)/'АЗК CL-m'!O376</f>
        <v>-3.3047470052262708E-4</v>
      </c>
      <c r="Q375" s="142">
        <f>('АЗК CL-m'!P376-'АЗК S-m'!P375)/'АЗК CL-m'!P376</f>
        <v>-3.1887051343764447E-4</v>
      </c>
      <c r="R375" s="142">
        <f>('АЗК CL-m'!Q376-'АЗК S-m'!Q375)/'АЗК CL-m'!Q376</f>
        <v>-2.4957722242420727E-4</v>
      </c>
      <c r="S375" s="142">
        <f>('АЗК CL-m'!R376-'АЗК S-m'!R375)/'АЗК CL-m'!R376</f>
        <v>-3.1586552602772618E-4</v>
      </c>
      <c r="T375" s="142">
        <f>('АЗК CL-m'!S376-'АЗК S-m'!S375)/'АЗК CL-m'!S376</f>
        <v>-3.2313096108779239E-4</v>
      </c>
    </row>
    <row r="376" spans="1:20" x14ac:dyDescent="0.25">
      <c r="A376" s="126" t="str">
        <f>'АЗК S-m'!A376</f>
        <v>АЗК 58 МОГИЛЕВ ОНП</v>
      </c>
      <c r="B376" t="str">
        <f>'АЗК CL-m'!A377</f>
        <v>АЗК 58 МогилевОНП</v>
      </c>
      <c r="C376" s="142">
        <f>('АЗК CL-m'!B377-'АЗК S-m'!B376)/'АЗК CL-m'!B377</f>
        <v>-6.1697560929349106E-4</v>
      </c>
      <c r="D376" s="142">
        <f>('АЗК CL-m'!C377-'АЗК S-m'!C376)/'АЗК CL-m'!C377</f>
        <v>-6.9780466774720866E-4</v>
      </c>
      <c r="E376" s="142">
        <f>('АЗК CL-m'!D377-'АЗК S-m'!D376)/'АЗК CL-m'!D377</f>
        <v>-5.5452975729361205E-4</v>
      </c>
      <c r="F376" s="142">
        <f>('АЗК CL-m'!E377-'АЗК S-m'!E376)/'АЗК CL-m'!E377</f>
        <v>-1.1103169386155569E-3</v>
      </c>
      <c r="G376" s="142">
        <f>('АЗК CL-m'!F377-'АЗК S-m'!F376)/'АЗК CL-m'!F377</f>
        <v>-4.3980061697330769E-4</v>
      </c>
      <c r="H376" s="142">
        <f>('АЗК CL-m'!G377-'АЗК S-m'!G376)/'АЗК CL-m'!G377</f>
        <v>-1.5274111301608978E-4</v>
      </c>
      <c r="I376" s="142">
        <f>('АЗК CL-m'!H377-'АЗК S-m'!H376)/'АЗК CL-m'!H377</f>
        <v>-7.7646451729647037E-5</v>
      </c>
      <c r="J376" s="142">
        <f>('АЗК CL-m'!I377-'АЗК S-m'!I376)/'АЗК CL-m'!I377</f>
        <v>-1.7390915473755584E-4</v>
      </c>
      <c r="K376" s="142">
        <f>('АЗК CL-m'!J377-'АЗК S-m'!J376)/'АЗК CL-m'!J377</f>
        <v>-3.6267222699688459E-4</v>
      </c>
      <c r="L376" s="142">
        <f>('АЗК CL-m'!K377-'АЗК S-m'!K376)/'АЗК CL-m'!K377</f>
        <v>-1.643800745988089E-4</v>
      </c>
      <c r="M376" s="142">
        <f>('АЗК CL-m'!L377-'АЗК S-m'!L376)/'АЗК CL-m'!L377</f>
        <v>-1.8497800981467192E-4</v>
      </c>
      <c r="N376" s="142">
        <f>('АЗК CL-m'!M377-'АЗК S-m'!M376)/'АЗК CL-m'!M377</f>
        <v>-4.8995057912958485E-4</v>
      </c>
      <c r="O376" s="142">
        <f>('АЗК CL-m'!N377-'АЗК S-m'!N376)/'АЗК CL-m'!N377</f>
        <v>-3.8052572017628492E-4</v>
      </c>
      <c r="P376" s="142">
        <f>('АЗК CL-m'!O377-'АЗК S-m'!O376)/'АЗК CL-m'!O377</f>
        <v>-5.1183650354485327E-4</v>
      </c>
      <c r="Q376" s="142">
        <f>('АЗК CL-m'!P377-'АЗК S-m'!P376)/'АЗК CL-m'!P377</f>
        <v>-2.6140191936629861E-4</v>
      </c>
      <c r="R376" s="142">
        <f>('АЗК CL-m'!Q377-'АЗК S-m'!Q376)/'АЗК CL-m'!Q377</f>
        <v>-5.3782832318336274E-4</v>
      </c>
      <c r="S376" s="142">
        <f>('АЗК CL-m'!R377-'АЗК S-m'!R376)/'АЗК CL-m'!R377</f>
        <v>-3.8176147834515927E-4</v>
      </c>
      <c r="T376" s="142">
        <f>('АЗК CL-m'!S377-'АЗК S-m'!S376)/'АЗК CL-m'!S377</f>
        <v>-3.9866658556773519E-4</v>
      </c>
    </row>
    <row r="377" spans="1:20" x14ac:dyDescent="0.25">
      <c r="A377" s="126" t="str">
        <f>'АЗК S-m'!A377</f>
        <v>АЗК 59 БРЕСТ ОНП</v>
      </c>
      <c r="B377" t="str">
        <f>'АЗК CL-m'!A378</f>
        <v>АЗК 59 БрестОНП</v>
      </c>
      <c r="C377" s="142">
        <f>('АЗК CL-m'!B378-'АЗК S-m'!B377)/'АЗК CL-m'!B378</f>
        <v>-9.0070574798708884E-5</v>
      </c>
      <c r="D377" s="142">
        <f>('АЗК CL-m'!C378-'АЗК S-m'!C377)/'АЗК CL-m'!C378</f>
        <v>-1.952905107460126E-4</v>
      </c>
      <c r="E377" s="142">
        <f>('АЗК CL-m'!D378-'АЗК S-m'!D377)/'АЗК CL-m'!D378</f>
        <v>-8.2586833241579682E-5</v>
      </c>
      <c r="F377" s="142">
        <f>('АЗК CL-m'!E378-'АЗК S-m'!E377)/'АЗК CL-m'!E378</f>
        <v>-1.6337232653783988E-4</v>
      </c>
      <c r="G377" s="142">
        <f>('АЗК CL-m'!F378-'АЗК S-m'!F377)/'АЗК CL-m'!F378</f>
        <v>-1.3881372266052105E-4</v>
      </c>
      <c r="H377" s="142">
        <f>('АЗК CL-m'!G378-'АЗК S-m'!G377)/'АЗК CL-m'!G378</f>
        <v>6.7821009816752061E-4</v>
      </c>
      <c r="I377" s="142">
        <f>('АЗК CL-m'!H378-'АЗК S-m'!H377)/'АЗК CL-m'!H378</f>
        <v>-2.5168542402626308E-4</v>
      </c>
      <c r="J377" s="142">
        <f>('АЗК CL-m'!I378-'АЗК S-m'!I377)/'АЗК CL-m'!I378</f>
        <v>-2.0934524049626436E-4</v>
      </c>
      <c r="K377" s="142">
        <f>('АЗК CL-m'!J378-'АЗК S-m'!J377)/'АЗК CL-m'!J378</f>
        <v>-5.2067845861208192E-5</v>
      </c>
      <c r="L377" s="142">
        <f>('АЗК CL-m'!K378-'АЗК S-m'!K377)/'АЗК CL-m'!K378</f>
        <v>-2.0874572573526261E-4</v>
      </c>
      <c r="M377" s="142">
        <f>('АЗК CL-m'!L378-'АЗК S-m'!L377)/'АЗК CL-m'!L378</f>
        <v>-1.6423860869751829E-4</v>
      </c>
      <c r="N377" s="142">
        <f>('АЗК CL-m'!M378-'АЗК S-m'!M377)/'АЗК CL-m'!M378</f>
        <v>-2.8690438148288011E-4</v>
      </c>
      <c r="O377" s="142">
        <f>('АЗК CL-m'!N378-'АЗК S-m'!N377)/'АЗК CL-m'!N378</f>
        <v>-4.3128021156353289E-4</v>
      </c>
      <c r="P377" s="142">
        <f>('АЗК CL-m'!O378-'АЗК S-m'!O377)/'АЗК CL-m'!O378</f>
        <v>-3.2209357733373542E-4</v>
      </c>
      <c r="Q377" s="142">
        <f>('АЗК CL-m'!P378-'АЗК S-m'!P377)/'АЗК CL-m'!P378</f>
        <v>-6.0552902497484169E-4</v>
      </c>
      <c r="R377" s="142">
        <f>('АЗК CL-m'!Q378-'АЗК S-m'!Q377)/'АЗК CL-m'!Q378</f>
        <v>-3.9743889106791386E-4</v>
      </c>
      <c r="S377" s="142">
        <f>('АЗК CL-m'!R378-'АЗК S-m'!R377)/'АЗК CL-m'!R378</f>
        <v>-2.3629248117864029E-4</v>
      </c>
      <c r="T377" s="142">
        <f>('АЗК CL-m'!S378-'АЗК S-m'!S377)/'АЗК CL-m'!S378</f>
        <v>-1.7587035027141578E-4</v>
      </c>
    </row>
    <row r="378" spans="1:20" x14ac:dyDescent="0.25">
      <c r="A378" s="126" t="str">
        <f>'АЗК S-m'!A378</f>
        <v>АЗК 59 ВИТЕБСК ОНП</v>
      </c>
      <c r="B378" t="str">
        <f>'АЗК CL-m'!A379</f>
        <v>АЗК 59 ВитебскОНП</v>
      </c>
      <c r="C378" s="142" t="e">
        <f>('АЗК CL-m'!B379-'АЗК S-m'!B378)/'АЗК CL-m'!B379</f>
        <v>#VALUE!</v>
      </c>
      <c r="D378" s="142" t="e">
        <f>('АЗК CL-m'!C379-'АЗК S-m'!C378)/'АЗК CL-m'!C379</f>
        <v>#VALUE!</v>
      </c>
      <c r="E378" s="142" t="e">
        <f>('АЗК CL-m'!D379-'АЗК S-m'!D378)/'АЗК CL-m'!D379</f>
        <v>#VALUE!</v>
      </c>
      <c r="F378" s="142" t="e">
        <f>('АЗК CL-m'!E379-'АЗК S-m'!E378)/'АЗК CL-m'!E379</f>
        <v>#VALUE!</v>
      </c>
      <c r="G378" s="142" t="e">
        <f>('АЗК CL-m'!F379-'АЗК S-m'!F378)/'АЗК CL-m'!F379</f>
        <v>#VALUE!</v>
      </c>
      <c r="H378" s="142">
        <f>('АЗК CL-m'!G379-'АЗК S-m'!G378)/'АЗК CL-m'!G379</f>
        <v>-2.6798770311605981E-4</v>
      </c>
      <c r="I378" s="142">
        <f>('АЗК CL-m'!H379-'АЗК S-m'!H378)/'АЗК CL-m'!H379</f>
        <v>-2.7838012830427346E-4</v>
      </c>
      <c r="J378" s="142">
        <f>('АЗК CL-m'!I379-'АЗК S-m'!I378)/'АЗК CL-m'!I379</f>
        <v>-2.7547026475845967E-4</v>
      </c>
      <c r="K378" s="142">
        <f>('АЗК CL-m'!J379-'АЗК S-m'!J378)/'АЗК CL-m'!J379</f>
        <v>-1.9418252612740368E-4</v>
      </c>
      <c r="L378" s="142">
        <f>('АЗК CL-m'!K379-'АЗК S-m'!K378)/'АЗК CL-m'!K379</f>
        <v>-2.2363119816191628E-4</v>
      </c>
      <c r="M378" s="142">
        <f>('АЗК CL-m'!L379-'АЗК S-m'!L378)/'АЗК CL-m'!L379</f>
        <v>-2.1646192306406292E-4</v>
      </c>
      <c r="N378" s="142">
        <f>('АЗК CL-m'!M379-'АЗК S-m'!M378)/'АЗК CL-m'!M379</f>
        <v>-7.4325040862204786E-4</v>
      </c>
      <c r="O378" s="142">
        <f>('АЗК CL-m'!N379-'АЗК S-m'!N378)/'АЗК CL-m'!N379</f>
        <v>-1.7827447423271299E-4</v>
      </c>
      <c r="P378" s="142">
        <f>('АЗК CL-m'!O379-'АЗК S-m'!O378)/'АЗК CL-m'!O379</f>
        <v>-2.2148544911791048E-4</v>
      </c>
      <c r="Q378" s="142">
        <f>('АЗК CL-m'!P379-'АЗК S-m'!P378)/'АЗК CL-m'!P379</f>
        <v>-1.15688493457951E-4</v>
      </c>
      <c r="R378" s="142">
        <f>('АЗК CL-m'!Q379-'АЗК S-m'!Q378)/'АЗК CL-m'!Q379</f>
        <v>-2.3260221675339951E-4</v>
      </c>
      <c r="S378" s="142">
        <f>('АЗК CL-m'!R379-'АЗК S-m'!R378)/'АЗК CL-m'!R379</f>
        <v>-9.5497873708565197E-5</v>
      </c>
      <c r="T378" s="142">
        <f>('АЗК CL-m'!S379-'АЗК S-m'!S378)/'АЗК CL-m'!S379</f>
        <v>-2.5241921556106339E-4</v>
      </c>
    </row>
    <row r="379" spans="1:20" x14ac:dyDescent="0.25">
      <c r="A379" s="126" t="str">
        <f>'АЗК S-m'!A379</f>
        <v>АЗК 59 ГОМЕЛЬ ОНП</v>
      </c>
      <c r="B379" t="str">
        <f>'АЗК CL-m'!A380</f>
        <v>АЗК 59 ГомельОНП</v>
      </c>
      <c r="C379" s="142">
        <f>('АЗК CL-m'!B380-'АЗК S-m'!B379)/'АЗК CL-m'!B380</f>
        <v>9.8720879149098157E-16</v>
      </c>
      <c r="D379" s="142">
        <f>('АЗК CL-m'!C380-'АЗК S-m'!C379)/'АЗК CL-m'!C380</f>
        <v>-6.3618326413893724E-16</v>
      </c>
      <c r="E379" s="142">
        <f>('АЗК CL-m'!D380-'АЗК S-m'!D379)/'АЗК CL-m'!D380</f>
        <v>4.7683199875374298E-16</v>
      </c>
      <c r="F379" s="142">
        <f>('АЗК CL-m'!E380-'АЗК S-m'!E379)/'АЗК CL-m'!E380</f>
        <v>5.3664447565157767E-16</v>
      </c>
      <c r="G379" s="142">
        <f>('АЗК CL-m'!F380-'АЗК S-m'!F379)/'АЗК CL-m'!F380</f>
        <v>3.2306812071360619E-4</v>
      </c>
      <c r="H379" s="142">
        <f>('АЗК CL-m'!G380-'АЗК S-m'!G379)/'АЗК CL-m'!G380</f>
        <v>1.3250694992499165E-15</v>
      </c>
      <c r="I379" s="142">
        <f>('АЗК CL-m'!H380-'АЗК S-m'!H379)/'АЗК CL-m'!H380</f>
        <v>4.5514172407878877E-16</v>
      </c>
      <c r="J379" s="142">
        <f>('АЗК CL-m'!I380-'АЗК S-m'!I379)/'АЗК CL-m'!I380</f>
        <v>8.3229151243264577E-4</v>
      </c>
      <c r="K379" s="142">
        <f>('АЗК CL-m'!J380-'АЗК S-m'!J379)/'АЗК CL-m'!J380</f>
        <v>5.1839303558008036E-16</v>
      </c>
      <c r="L379" s="142">
        <f>('АЗК CL-m'!K380-'АЗК S-m'!K379)/'АЗК CL-m'!K380</f>
        <v>0</v>
      </c>
      <c r="M379" s="142">
        <f>('АЗК CL-m'!L380-'АЗК S-m'!L379)/'АЗК CL-m'!L380</f>
        <v>-2.4407312438919872E-8</v>
      </c>
      <c r="N379" s="142">
        <f>('АЗК CL-m'!M380-'АЗК S-m'!M379)/'АЗК CL-m'!M380</f>
        <v>-3.9177741296915394E-4</v>
      </c>
      <c r="O379" s="142">
        <f>('АЗК CL-m'!N380-'АЗК S-m'!N379)/'АЗК CL-m'!N380</f>
        <v>0</v>
      </c>
      <c r="P379" s="142">
        <f>('АЗК CL-m'!O380-'АЗК S-m'!O379)/'АЗК CL-m'!O380</f>
        <v>-1.6826232635166571E-4</v>
      </c>
      <c r="Q379" s="142">
        <f>('АЗК CL-m'!P380-'АЗК S-m'!P379)/'АЗК CL-m'!P380</f>
        <v>4.3177266017412081E-16</v>
      </c>
      <c r="R379" s="142">
        <f>('АЗК CL-m'!Q380-'АЗК S-m'!Q379)/'АЗК CL-m'!Q380</f>
        <v>1.1431737893931951E-4</v>
      </c>
      <c r="S379" s="142">
        <f>('АЗК CL-m'!R380-'АЗК S-m'!R379)/'АЗК CL-m'!R380</f>
        <v>5.1813637032178537E-16</v>
      </c>
      <c r="T379" s="142">
        <f>('АЗК CL-m'!S380-'АЗК S-m'!S379)/'АЗК CL-m'!S380</f>
        <v>4.5618394944661972E-5</v>
      </c>
    </row>
    <row r="380" spans="1:20" x14ac:dyDescent="0.25">
      <c r="A380" s="126" t="str">
        <f>'АЗК S-m'!A380</f>
        <v>АЗК 59 ГРОДНО ОНП</v>
      </c>
      <c r="B380" t="str">
        <f>'АЗК CL-m'!A381</f>
        <v>АЗК 59 ГродноОНП</v>
      </c>
      <c r="C380" s="142">
        <f>('АЗК CL-m'!B381-'АЗК S-m'!B380)/'АЗК CL-m'!B381</f>
        <v>3.8372615495469012E-16</v>
      </c>
      <c r="D380" s="142">
        <f>('АЗК CL-m'!C381-'АЗК S-m'!C380)/'АЗК CL-m'!C381</f>
        <v>9.0335627489976815E-16</v>
      </c>
      <c r="E380" s="142">
        <f>('АЗК CL-m'!D381-'АЗК S-m'!D380)/'АЗК CL-m'!D381</f>
        <v>3.6104915333001092E-16</v>
      </c>
      <c r="F380" s="142">
        <f>('АЗК CL-m'!E381-'АЗК S-m'!E380)/'АЗК CL-m'!E381</f>
        <v>-4.8708000716020015E-16</v>
      </c>
      <c r="G380" s="142">
        <f>('АЗК CL-m'!F381-'АЗК S-m'!F380)/'АЗК CL-m'!F381</f>
        <v>0</v>
      </c>
      <c r="H380" s="142">
        <f>('АЗК CL-m'!G381-'АЗК S-m'!G380)/'АЗК CL-m'!G381</f>
        <v>-6.616003291517273E-16</v>
      </c>
      <c r="I380" s="142">
        <f>('АЗК CL-m'!H381-'АЗК S-m'!H380)/'АЗК CL-m'!H381</f>
        <v>6.4502362629398996E-16</v>
      </c>
      <c r="J380" s="142">
        <f>('АЗК CL-m'!I381-'АЗК S-m'!I380)/'АЗК CL-m'!I381</f>
        <v>4.145500812323435E-16</v>
      </c>
      <c r="K380" s="142">
        <f>('АЗК CL-m'!J381-'АЗК S-m'!J380)/'АЗК CL-m'!J381</f>
        <v>-3.3357590382282358E-16</v>
      </c>
      <c r="L380" s="142">
        <f>('АЗК CL-m'!K381-'АЗК S-m'!K380)/'АЗК CL-m'!K381</f>
        <v>2.0688157096087534E-16</v>
      </c>
      <c r="M380" s="142">
        <f>('АЗК CL-m'!L381-'АЗК S-m'!L380)/'АЗК CL-m'!L381</f>
        <v>-6.4361091896796952E-16</v>
      </c>
      <c r="N380" s="142">
        <f>('АЗК CL-m'!M381-'АЗК S-m'!M380)/'АЗК CL-m'!M381</f>
        <v>0</v>
      </c>
      <c r="O380" s="142">
        <f>('АЗК CL-m'!N381-'АЗК S-m'!N380)/'АЗК CL-m'!N381</f>
        <v>0</v>
      </c>
      <c r="P380" s="142">
        <f>('АЗК CL-m'!O381-'АЗК S-m'!O380)/'АЗК CL-m'!O381</f>
        <v>-2.1781275071725588E-16</v>
      </c>
      <c r="Q380" s="142">
        <f>('АЗК CL-m'!P381-'АЗК S-m'!P380)/'АЗК CL-m'!P381</f>
        <v>1.3158180963447074E-15</v>
      </c>
      <c r="R380" s="142">
        <f>('АЗК CL-m'!Q381-'АЗК S-m'!Q380)/'АЗК CL-m'!Q381</f>
        <v>5.0889407840192777E-16</v>
      </c>
      <c r="S380" s="142">
        <f>('АЗК CL-m'!R381-'АЗК S-m'!R380)/'АЗК CL-m'!R381</f>
        <v>1.7216546419100668E-4</v>
      </c>
      <c r="T380" s="142">
        <f>('АЗК CL-m'!S381-'АЗК S-m'!S380)/'АЗК CL-m'!S381</f>
        <v>8.5708850544503274E-6</v>
      </c>
    </row>
    <row r="381" spans="1:20" x14ac:dyDescent="0.25">
      <c r="A381" s="126" t="str">
        <f>'АЗК S-m'!A381</f>
        <v>АЗК 59 МАЗ</v>
      </c>
      <c r="B381" t="str">
        <f>'АЗК CL-m'!A382</f>
        <v>АЗК 59 МАЗ</v>
      </c>
      <c r="C381" s="142">
        <f>('АЗК CL-m'!B382-'АЗК S-m'!B381)/'АЗК CL-m'!B382</f>
        <v>5.6936976811346011E-4</v>
      </c>
      <c r="D381" s="142">
        <f>('АЗК CL-m'!C382-'АЗК S-m'!C381)/'АЗК CL-m'!C382</f>
        <v>5.3139189812572026E-6</v>
      </c>
      <c r="E381" s="142">
        <f>('АЗК CL-m'!D382-'АЗК S-m'!D381)/'АЗК CL-m'!D382</f>
        <v>4.3212523094264858E-4</v>
      </c>
      <c r="F381" s="142">
        <f>('АЗК CL-m'!E382-'АЗК S-m'!E381)/'АЗК CL-m'!E382</f>
        <v>2.3463361842193064E-6</v>
      </c>
      <c r="G381" s="142">
        <f>('АЗК CL-m'!F382-'АЗК S-m'!F381)/'АЗК CL-m'!F382</f>
        <v>1.6442766834861868E-5</v>
      </c>
      <c r="H381" s="142">
        <f>('АЗК CL-m'!G382-'АЗК S-m'!G381)/'АЗК CL-m'!G382</f>
        <v>3.5285333941672917E-5</v>
      </c>
      <c r="I381" s="142">
        <f>('АЗК CL-m'!H382-'АЗК S-m'!H381)/'АЗК CL-m'!H382</f>
        <v>2.6329792913732206E-5</v>
      </c>
      <c r="J381" s="142">
        <f>('АЗК CL-m'!I382-'АЗК S-m'!I381)/'АЗК CL-m'!I382</f>
        <v>1.0464097614785883E-5</v>
      </c>
      <c r="K381" s="142">
        <f>('АЗК CL-m'!J382-'АЗК S-m'!J381)/'АЗК CL-m'!J382</f>
        <v>4.6310424468888656E-5</v>
      </c>
      <c r="L381" s="142">
        <f>('АЗК CL-m'!K382-'АЗК S-m'!K381)/'АЗК CL-m'!K382</f>
        <v>3.7954868910218491E-6</v>
      </c>
      <c r="M381" s="142">
        <f>('АЗК CL-m'!L382-'АЗК S-m'!L381)/'АЗК CL-m'!L382</f>
        <v>1.6646037484338769E-3</v>
      </c>
      <c r="N381" s="142">
        <f>('АЗК CL-m'!M382-'АЗК S-m'!M381)/'АЗК CL-m'!M382</f>
        <v>1.3737630302126463E-5</v>
      </c>
      <c r="O381" s="142">
        <f>('АЗК CL-m'!N382-'АЗК S-m'!N381)/'АЗК CL-m'!N382</f>
        <v>4.766293252671754E-6</v>
      </c>
      <c r="P381" s="142">
        <f>('АЗК CL-m'!O382-'АЗК S-m'!O381)/'АЗК CL-m'!O382</f>
        <v>4.7156372598305637E-5</v>
      </c>
      <c r="Q381" s="142">
        <f>('АЗК CL-m'!P382-'АЗК S-m'!P381)/'АЗК CL-m'!P382</f>
        <v>9.7370649334053083E-4</v>
      </c>
      <c r="R381" s="142">
        <f>('АЗК CL-m'!Q382-'АЗК S-m'!Q381)/'АЗК CL-m'!Q382</f>
        <v>6.6658234173790125E-5</v>
      </c>
      <c r="S381" s="142">
        <f>('АЗК CL-m'!R382-'АЗК S-m'!R381)/'АЗК CL-m'!R382</f>
        <v>1.3055129395633471E-5</v>
      </c>
      <c r="T381" s="142">
        <f>('АЗК CL-m'!S382-'АЗК S-m'!S381)/'АЗК CL-m'!S382</f>
        <v>2.2718553920348847E-4</v>
      </c>
    </row>
    <row r="382" spans="1:20" x14ac:dyDescent="0.25">
      <c r="A382" s="126" t="str">
        <f>'АЗК S-m'!A382</f>
        <v>АЗК 59 МИНСК ОНП</v>
      </c>
      <c r="B382" t="str">
        <f>'АЗК CL-m'!A383</f>
        <v>АЗК 59 МинскОНП</v>
      </c>
      <c r="C382" s="142">
        <f>('АЗК CL-m'!B383-'АЗК S-m'!B382)/'АЗК CL-m'!B383</f>
        <v>-4.9043009052189538E-5</v>
      </c>
      <c r="D382" s="142">
        <f>('АЗК CL-m'!C383-'АЗК S-m'!C382)/'АЗК CL-m'!C383</f>
        <v>-2.7560477333494977E-4</v>
      </c>
      <c r="E382" s="142">
        <f>('АЗК CL-m'!D383-'АЗК S-m'!D382)/'АЗК CL-m'!D383</f>
        <v>-2.4149858036080562E-4</v>
      </c>
      <c r="F382" s="142">
        <f>('АЗК CL-m'!E383-'АЗК S-m'!E382)/'АЗК CL-m'!E383</f>
        <v>-3.0939739609921473E-4</v>
      </c>
      <c r="G382" s="142">
        <f>('АЗК CL-m'!F383-'АЗК S-m'!F382)/'АЗК CL-m'!F383</f>
        <v>-1.9785267072049118E-4</v>
      </c>
      <c r="H382" s="142">
        <f>('АЗК CL-m'!G383-'АЗК S-m'!G382)/'АЗК CL-m'!G383</f>
        <v>-2.0717442783398568E-4</v>
      </c>
      <c r="I382" s="142">
        <f>('АЗК CL-m'!H383-'АЗК S-m'!H382)/'АЗК CL-m'!H383</f>
        <v>-1.7484795911621671E-4</v>
      </c>
      <c r="J382" s="142">
        <f>('АЗК CL-m'!I383-'АЗК S-m'!I382)/'АЗК CL-m'!I383</f>
        <v>-3.6185337289395804E-4</v>
      </c>
      <c r="K382" s="142">
        <f>('АЗК CL-m'!J383-'АЗК S-m'!J382)/'АЗК CL-m'!J383</f>
        <v>-2.0269190440737954E-4</v>
      </c>
      <c r="L382" s="142">
        <f>('АЗК CL-m'!K383-'АЗК S-m'!K382)/'АЗК CL-m'!K383</f>
        <v>-1.2889379642790649E-4</v>
      </c>
      <c r="M382" s="142">
        <f>('АЗК CL-m'!L383-'АЗК S-m'!L382)/'АЗК CL-m'!L383</f>
        <v>-2.7204655327584963E-4</v>
      </c>
      <c r="N382" s="142">
        <f>('АЗК CL-m'!M383-'АЗК S-m'!M382)/'АЗК CL-m'!M383</f>
        <v>-2.0568247453799481E-4</v>
      </c>
      <c r="O382" s="142">
        <f>('АЗК CL-m'!N383-'АЗК S-m'!N382)/'АЗК CL-m'!N383</f>
        <v>-2.6067872670754302E-4</v>
      </c>
      <c r="P382" s="142">
        <f>('АЗК CL-m'!O383-'АЗК S-m'!O382)/'АЗК CL-m'!O383</f>
        <v>-2.5810040596182686E-4</v>
      </c>
      <c r="Q382" s="142">
        <f>('АЗК CL-m'!P383-'АЗК S-m'!P382)/'АЗК CL-m'!P383</f>
        <v>-2.4687590412475935E-4</v>
      </c>
      <c r="R382" s="142">
        <f>('АЗК CL-m'!Q383-'АЗК S-m'!Q382)/'АЗК CL-m'!Q383</f>
        <v>-2.0012627567742694E-5</v>
      </c>
      <c r="S382" s="142">
        <f>('АЗК CL-m'!R383-'АЗК S-m'!R382)/'АЗК CL-m'!R383</f>
        <v>-1.3147172377535405E-4</v>
      </c>
      <c r="T382" s="142">
        <f>('АЗК CL-m'!S383-'АЗК S-m'!S382)/'АЗК CL-m'!S383</f>
        <v>-2.0814713713268452E-4</v>
      </c>
    </row>
    <row r="383" spans="1:20" x14ac:dyDescent="0.25">
      <c r="A383" s="126" t="str">
        <f>'АЗК S-m'!A383</f>
        <v>АЗК 59 МОГИЛЕВ ОНП</v>
      </c>
      <c r="B383" t="str">
        <f>'АЗК CL-m'!A384</f>
        <v>АЗК 59 МогилевОНП</v>
      </c>
      <c r="C383" s="142">
        <f>('АЗК CL-m'!B384-'АЗК S-m'!B383)/'АЗК CL-m'!B384</f>
        <v>-3.6898866725034655E-4</v>
      </c>
      <c r="D383" s="142">
        <f>('АЗК CL-m'!C384-'АЗК S-m'!C383)/'АЗК CL-m'!C384</f>
        <v>-3.1857992080023412E-4</v>
      </c>
      <c r="E383" s="142">
        <f>('АЗК CL-m'!D384-'АЗК S-m'!D383)/'АЗК CL-m'!D384</f>
        <v>-8.7810302886012206E-4</v>
      </c>
      <c r="F383" s="142">
        <f>('АЗК CL-m'!E384-'АЗК S-m'!E383)/'АЗК CL-m'!E384</f>
        <v>-2.1192323766349642E-4</v>
      </c>
      <c r="G383" s="142">
        <f>('АЗК CL-m'!F384-'АЗК S-m'!F383)/'АЗК CL-m'!F384</f>
        <v>-2.9057639256215478E-4</v>
      </c>
      <c r="H383" s="142">
        <f>('АЗК CL-m'!G384-'АЗК S-m'!G383)/'АЗК CL-m'!G384</f>
        <v>-1.4343102918755704E-4</v>
      </c>
      <c r="I383" s="142">
        <f>('АЗК CL-m'!H384-'АЗК S-m'!H383)/'АЗК CL-m'!H384</f>
        <v>-4.0769886895597343E-4</v>
      </c>
      <c r="J383" s="142">
        <f>('АЗК CL-m'!I384-'АЗК S-m'!I383)/'АЗК CL-m'!I384</f>
        <v>-2.8057575716594694E-4</v>
      </c>
      <c r="K383" s="142">
        <f>('АЗК CL-m'!J384-'АЗК S-m'!J383)/'АЗК CL-m'!J384</f>
        <v>0</v>
      </c>
      <c r="L383" s="142">
        <f>('АЗК CL-m'!K384-'АЗК S-m'!K383)/'АЗК CL-m'!K384</f>
        <v>-8.0319732200243756E-5</v>
      </c>
      <c r="M383" s="142">
        <f>('АЗК CL-m'!L384-'АЗК S-m'!L383)/'АЗК CL-m'!L384</f>
        <v>0</v>
      </c>
      <c r="N383" s="142">
        <f>('АЗК CL-m'!M384-'АЗК S-m'!M383)/'АЗК CL-m'!M384</f>
        <v>9.5210094403266947E-5</v>
      </c>
      <c r="O383" s="142">
        <f>('АЗК CL-m'!N384-'АЗК S-m'!N383)/'АЗК CL-m'!N384</f>
        <v>0</v>
      </c>
      <c r="P383" s="142">
        <f>('АЗК CL-m'!O384-'АЗК S-m'!O383)/'АЗК CL-m'!O384</f>
        <v>-1.368150670055211E-4</v>
      </c>
      <c r="Q383" s="142">
        <f>('АЗК CL-m'!P384-'АЗК S-m'!P383)/'АЗК CL-m'!P384</f>
        <v>-1.6199340531326706E-4</v>
      </c>
      <c r="R383" s="142">
        <f>('АЗК CL-m'!Q384-'АЗК S-m'!Q383)/'АЗК CL-m'!Q384</f>
        <v>-1.0284640451632552E-4</v>
      </c>
      <c r="S383" s="142">
        <f>('АЗК CL-m'!R384-'АЗК S-m'!R383)/'АЗК CL-m'!R384</f>
        <v>-4.0624896530035642E-4</v>
      </c>
      <c r="T383" s="142">
        <f>('АЗК CL-m'!S384-'АЗК S-m'!S383)/'АЗК CL-m'!S384</f>
        <v>-2.1848421985141511E-4</v>
      </c>
    </row>
    <row r="384" spans="1:20" x14ac:dyDescent="0.25">
      <c r="A384" s="126" t="str">
        <f>'АЗК S-m'!A384</f>
        <v>АЗК 6 БРЕСТ ОНП</v>
      </c>
      <c r="B384" t="str">
        <f>'АЗК CL-m'!A385</f>
        <v>АЗК 6 БрестОНП</v>
      </c>
      <c r="C384" s="142">
        <f>('АЗК CL-m'!B385-'АЗК S-m'!B384)/'АЗК CL-m'!B385</f>
        <v>-7.3919552840083874E-5</v>
      </c>
      <c r="D384" s="142">
        <f>('АЗК CL-m'!C385-'АЗК S-m'!C384)/'АЗК CL-m'!C385</f>
        <v>-4.7289217339909661E-5</v>
      </c>
      <c r="E384" s="142">
        <f>('АЗК CL-m'!D385-'АЗК S-m'!D384)/'АЗК CL-m'!D385</f>
        <v>-6.0593733570900341E-5</v>
      </c>
      <c r="F384" s="142">
        <f>('АЗК CL-m'!E385-'АЗК S-m'!E384)/'АЗК CL-m'!E385</f>
        <v>-5.5518590969090022E-5</v>
      </c>
      <c r="G384" s="142">
        <f>('АЗК CL-m'!F385-'АЗК S-m'!F384)/'АЗК CL-m'!F385</f>
        <v>-1.36815426909385E-4</v>
      </c>
      <c r="H384" s="142">
        <f>('АЗК CL-m'!G385-'АЗК S-m'!G384)/'АЗК CL-m'!G385</f>
        <v>-5.0759347074916136E-5</v>
      </c>
      <c r="I384" s="142">
        <f>('АЗК CL-m'!H385-'АЗК S-m'!H384)/'АЗК CL-m'!H385</f>
        <v>-7.33554111119849E-5</v>
      </c>
      <c r="J384" s="142">
        <f>('АЗК CL-m'!I385-'АЗК S-m'!I384)/'АЗК CL-m'!I385</f>
        <v>-1.3344648127419336E-4</v>
      </c>
      <c r="K384" s="142">
        <f>('АЗК CL-m'!J385-'АЗК S-m'!J384)/'АЗК CL-m'!J385</f>
        <v>-4.5781906386541913E-5</v>
      </c>
      <c r="L384" s="142">
        <f>('АЗК CL-m'!K385-'АЗК S-m'!K384)/'АЗК CL-m'!K385</f>
        <v>-6.8622687758535975E-5</v>
      </c>
      <c r="M384" s="142">
        <f>('АЗК CL-m'!L385-'АЗК S-m'!L384)/'АЗК CL-m'!L385</f>
        <v>-6.1968299936506337E-5</v>
      </c>
      <c r="N384" s="142">
        <f>('АЗК CL-m'!M385-'АЗК S-m'!M384)/'АЗК CL-m'!M385</f>
        <v>-1.008314549172914E-4</v>
      </c>
      <c r="O384" s="142">
        <f>('АЗК CL-m'!N385-'АЗК S-m'!N384)/'АЗК CL-m'!N385</f>
        <v>-2.0256796585486932E-4</v>
      </c>
      <c r="P384" s="142">
        <f>('АЗК CL-m'!O385-'АЗК S-m'!O384)/'АЗК CL-m'!O385</f>
        <v>3.3905272421005725E-5</v>
      </c>
      <c r="Q384" s="142">
        <f>('АЗК CL-m'!P385-'АЗК S-m'!P384)/'АЗК CL-m'!P385</f>
        <v>-5.0528390867432064E-5</v>
      </c>
      <c r="R384" s="142">
        <f>('АЗК CL-m'!Q385-'АЗК S-m'!Q384)/'АЗК CL-m'!Q385</f>
        <v>-1.5390972566602145E-4</v>
      </c>
      <c r="S384" s="142">
        <f>('АЗК CL-m'!R385-'АЗК S-m'!R384)/'АЗК CL-m'!R385</f>
        <v>-3.4252060019460758E-4</v>
      </c>
      <c r="T384" s="142">
        <f>('АЗК CL-m'!S385-'АЗК S-m'!S384)/'АЗК CL-m'!S385</f>
        <v>-9.185107260539446E-5</v>
      </c>
    </row>
    <row r="385" spans="1:20" x14ac:dyDescent="0.25">
      <c r="A385" s="126" t="str">
        <f>'АЗК S-m'!A385</f>
        <v>АЗК 6 ВИТЕБСК ОНП</v>
      </c>
      <c r="B385" t="str">
        <f>'АЗК CL-m'!A386</f>
        <v>АЗК 6 ВитебскОНП</v>
      </c>
      <c r="C385" s="142">
        <f>('АЗК CL-m'!B386-'АЗК S-m'!B385)/'АЗК CL-m'!B386</f>
        <v>5.5575270162513956E-16</v>
      </c>
      <c r="D385" s="142">
        <f>('АЗК CL-m'!C386-'АЗК S-m'!C385)/'АЗК CL-m'!C386</f>
        <v>-1.0295685212479554E-15</v>
      </c>
      <c r="E385" s="142">
        <f>('АЗК CL-m'!D386-'АЗК S-m'!D385)/'АЗК CL-m'!D386</f>
        <v>-2.4931820536829241E-4</v>
      </c>
      <c r="F385" s="142">
        <f>('АЗК CL-m'!E386-'АЗК S-m'!E385)/'АЗК CL-m'!E386</f>
        <v>3.8916546969923687E-16</v>
      </c>
      <c r="G385" s="142">
        <f>('АЗК CL-m'!F386-'АЗК S-m'!F385)/'АЗК CL-m'!F386</f>
        <v>-4.2883938886106369E-5</v>
      </c>
      <c r="H385" s="142">
        <f>('АЗК CL-m'!G386-'АЗК S-m'!G385)/'АЗК CL-m'!G386</f>
        <v>-6.4295360886110092E-5</v>
      </c>
      <c r="I385" s="142">
        <f>('АЗК CL-m'!H386-'АЗК S-m'!H385)/'АЗК CL-m'!H386</f>
        <v>-1.3910202962953428E-4</v>
      </c>
      <c r="J385" s="142">
        <f>('АЗК CL-m'!I386-'АЗК S-m'!I385)/'АЗК CL-m'!I386</f>
        <v>9.9783575411829868E-5</v>
      </c>
      <c r="K385" s="142">
        <f>('АЗК CL-m'!J386-'АЗК S-m'!J385)/'АЗК CL-m'!J386</f>
        <v>-4.2990382642869003E-5</v>
      </c>
      <c r="L385" s="142">
        <f>('АЗК CL-m'!K386-'АЗК S-m'!K385)/'АЗК CL-m'!K386</f>
        <v>4.9777181007328791E-16</v>
      </c>
      <c r="M385" s="142">
        <f>('АЗК CL-m'!L386-'АЗК S-m'!L385)/'АЗК CL-m'!L386</f>
        <v>-5.7388693766400538E-6</v>
      </c>
      <c r="N385" s="142">
        <f>('АЗК CL-m'!M386-'АЗК S-m'!M385)/'АЗК CL-m'!M386</f>
        <v>-3.479349411695121E-5</v>
      </c>
      <c r="O385" s="142">
        <f>('АЗК CL-m'!N386-'АЗК S-m'!N385)/'АЗК CL-m'!N386</f>
        <v>2.6790169352036155E-6</v>
      </c>
      <c r="P385" s="142">
        <f>('АЗК CL-m'!O386-'АЗК S-m'!O385)/'АЗК CL-m'!O386</f>
        <v>-3.1009195927082591E-16</v>
      </c>
      <c r="Q385" s="142">
        <f>('АЗК CL-m'!P386-'АЗК S-m'!P385)/'АЗК CL-m'!P386</f>
        <v>-4.8984821415711204E-5</v>
      </c>
      <c r="R385" s="142">
        <f>('АЗК CL-m'!Q386-'АЗК S-m'!Q385)/'АЗК CL-m'!Q386</f>
        <v>0</v>
      </c>
      <c r="S385" s="142">
        <f>('АЗК CL-m'!R386-'АЗК S-m'!R385)/'АЗК CL-m'!R386</f>
        <v>-7.5026292965388436E-5</v>
      </c>
      <c r="T385" s="142">
        <f>('АЗК CL-m'!S386-'АЗК S-m'!S385)/'АЗК CL-m'!S386</f>
        <v>-3.6377994654078035E-5</v>
      </c>
    </row>
    <row r="386" spans="1:20" x14ac:dyDescent="0.25">
      <c r="A386" s="126" t="str">
        <f>'АЗК S-m'!A386</f>
        <v>АЗК 6 ГОМЕЛЬ ОНП</v>
      </c>
      <c r="B386" t="str">
        <f>'АЗК CL-m'!A387</f>
        <v>АЗК 6 ГомельОНП</v>
      </c>
      <c r="C386" s="142">
        <f>('АЗК CL-m'!B387-'АЗК S-m'!B386)/'АЗК CL-m'!B387</f>
        <v>-1.3279606139479338E-4</v>
      </c>
      <c r="D386" s="142">
        <f>('АЗК CL-m'!C387-'АЗК S-m'!C386)/'АЗК CL-m'!C387</f>
        <v>-1.9337066853658465E-4</v>
      </c>
      <c r="E386" s="142">
        <f>('АЗК CL-m'!D387-'АЗК S-m'!D386)/'АЗК CL-m'!D387</f>
        <v>-2.5799883817737971E-5</v>
      </c>
      <c r="F386" s="142">
        <f>('АЗК CL-m'!E387-'АЗК S-m'!E386)/'АЗК CL-m'!E387</f>
        <v>-6.3516592322965436E-5</v>
      </c>
      <c r="G386" s="142">
        <f>('АЗК CL-m'!F387-'АЗК S-m'!F386)/'АЗК CL-m'!F387</f>
        <v>-7.9400095752661028E-5</v>
      </c>
      <c r="H386" s="142">
        <f>('АЗК CL-m'!G387-'АЗК S-m'!G386)/'АЗК CL-m'!G387</f>
        <v>-1.5433032964104704E-4</v>
      </c>
      <c r="I386" s="142">
        <f>('АЗК CL-m'!H387-'АЗК S-m'!H386)/'АЗК CL-m'!H387</f>
        <v>-5.3128273311634443E-5</v>
      </c>
      <c r="J386" s="142">
        <f>('АЗК CL-m'!I387-'АЗК S-m'!I386)/'АЗК CL-m'!I387</f>
        <v>-1.396650970639541E-4</v>
      </c>
      <c r="K386" s="142">
        <f>('АЗК CL-m'!J387-'АЗК S-m'!J386)/'АЗК CL-m'!J387</f>
        <v>-7.9283540018883607E-5</v>
      </c>
      <c r="L386" s="142">
        <f>('АЗК CL-m'!K387-'АЗК S-m'!K386)/'АЗК CL-m'!K387</f>
        <v>-1.4175640688901406E-4</v>
      </c>
      <c r="M386" s="142">
        <f>('АЗК CL-m'!L387-'АЗК S-m'!L386)/'АЗК CL-m'!L387</f>
        <v>-1.5315323266175705E-4</v>
      </c>
      <c r="N386" s="142">
        <f>('АЗК CL-m'!M387-'АЗК S-m'!M386)/'АЗК CL-m'!M387</f>
        <v>-4.2379061270716512E-4</v>
      </c>
      <c r="O386" s="142">
        <f>('АЗК CL-m'!N387-'АЗК S-m'!N386)/'АЗК CL-m'!N387</f>
        <v>-2.5274220699207385E-4</v>
      </c>
      <c r="P386" s="142">
        <f>('АЗК CL-m'!O387-'АЗК S-m'!O386)/'АЗК CL-m'!O387</f>
        <v>-1.4361281046364088E-4</v>
      </c>
      <c r="Q386" s="142">
        <f>('АЗК CL-m'!P387-'АЗК S-m'!P386)/'АЗК CL-m'!P387</f>
        <v>-1.9272727812363652E-4</v>
      </c>
      <c r="R386" s="142">
        <f>('АЗК CL-m'!Q387-'АЗК S-m'!Q386)/'АЗК CL-m'!Q387</f>
        <v>-2.5436709619103476E-4</v>
      </c>
      <c r="S386" s="142">
        <f>('АЗК CL-m'!R387-'АЗК S-m'!R386)/'АЗК CL-m'!R387</f>
        <v>-9.2079174461917756E-5</v>
      </c>
      <c r="T386" s="142">
        <f>('АЗК CL-m'!S387-'АЗК S-m'!S386)/'АЗК CL-m'!S387</f>
        <v>-1.5028934188993868E-4</v>
      </c>
    </row>
    <row r="387" spans="1:20" x14ac:dyDescent="0.25">
      <c r="A387" s="126" t="str">
        <f>'АЗК S-m'!A387</f>
        <v>АЗК 6 ГРОДНО ОНП</v>
      </c>
      <c r="B387" t="str">
        <f>'АЗК CL-m'!A388</f>
        <v>АЗК 6 ГродноОНП</v>
      </c>
      <c r="C387" s="142">
        <f>('АЗК CL-m'!B388-'АЗК S-m'!B387)/'АЗК CL-m'!B388</f>
        <v>-1.6858559865314772E-16</v>
      </c>
      <c r="D387" s="142">
        <f>('АЗК CL-m'!C388-'АЗК S-m'!C387)/'АЗК CL-m'!C388</f>
        <v>-5.2520098396477779E-16</v>
      </c>
      <c r="E387" s="142">
        <f>('АЗК CL-m'!D388-'АЗК S-m'!D387)/'АЗК CL-m'!D388</f>
        <v>-8.1806536467853272E-16</v>
      </c>
      <c r="F387" s="142">
        <f>('АЗК CL-m'!E388-'АЗК S-m'!E387)/'АЗК CL-m'!E388</f>
        <v>-1.5668289048956775E-16</v>
      </c>
      <c r="G387" s="142">
        <f>('АЗК CL-m'!F388-'АЗК S-m'!F387)/'АЗК CL-m'!F388</f>
        <v>6.357209556842352E-16</v>
      </c>
      <c r="H387" s="142">
        <f>('АЗК CL-m'!G388-'АЗК S-m'!G387)/'АЗК CL-m'!G388</f>
        <v>6.0875504322697788E-16</v>
      </c>
      <c r="I387" s="142">
        <f>('АЗК CL-m'!H388-'АЗК S-m'!H387)/'АЗК CL-m'!H388</f>
        <v>2.0119034265879773E-6</v>
      </c>
      <c r="J387" s="142">
        <f>('АЗК CL-m'!I388-'АЗК S-m'!I387)/'АЗК CL-m'!I388</f>
        <v>4.1435181479744634E-16</v>
      </c>
      <c r="K387" s="142">
        <f>('АЗК CL-m'!J388-'АЗК S-m'!J387)/'АЗК CL-m'!J388</f>
        <v>-2.793177344039748E-16</v>
      </c>
      <c r="L387" s="142">
        <f>('АЗК CL-m'!K388-'АЗК S-m'!K387)/'АЗК CL-m'!K388</f>
        <v>6.5272826233763511E-4</v>
      </c>
      <c r="M387" s="142">
        <f>('АЗК CL-m'!L388-'АЗК S-m'!L387)/'АЗК CL-m'!L388</f>
        <v>7.0874719671934842E-16</v>
      </c>
      <c r="N387" s="142">
        <f>('АЗК CL-m'!M388-'АЗК S-m'!M387)/'АЗК CL-m'!M388</f>
        <v>1.3394931687468013E-16</v>
      </c>
      <c r="O387" s="142">
        <f>('АЗК CL-m'!N388-'АЗК S-m'!N387)/'АЗК CL-m'!N388</f>
        <v>5.9944401587058463E-16</v>
      </c>
      <c r="P387" s="142">
        <f>('АЗК CL-m'!O388-'АЗК S-m'!O387)/'АЗК CL-m'!O388</f>
        <v>2.9757209505853726E-16</v>
      </c>
      <c r="Q387" s="142">
        <f>('АЗК CL-m'!P388-'АЗК S-m'!P387)/'АЗК CL-m'!P388</f>
        <v>2.9781872105314993E-16</v>
      </c>
      <c r="R387" s="142">
        <f>('АЗК CL-m'!Q388-'АЗК S-m'!Q387)/'АЗК CL-m'!Q388</f>
        <v>1.833387800046786E-16</v>
      </c>
      <c r="S387" s="142">
        <f>('АЗК CL-m'!R388-'АЗК S-m'!R387)/'АЗК CL-m'!R388</f>
        <v>0</v>
      </c>
      <c r="T387" s="142">
        <f>('АЗК CL-m'!S388-'АЗК S-m'!S387)/'АЗК CL-m'!S388</f>
        <v>4.30753845203917E-5</v>
      </c>
    </row>
    <row r="388" spans="1:20" x14ac:dyDescent="0.25">
      <c r="A388" s="126" t="str">
        <f>'АЗК S-m'!A388</f>
        <v>АЗК 6 МАЗ</v>
      </c>
      <c r="B388" t="str">
        <f>'АЗК CL-m'!A389</f>
        <v>АЗК 6 МАЗ</v>
      </c>
      <c r="C388" s="142">
        <f>('АЗК CL-m'!B389-'АЗК S-m'!B388)/'АЗК CL-m'!B389</f>
        <v>7.937521125381746E-6</v>
      </c>
      <c r="D388" s="142">
        <f>('АЗК CL-m'!C389-'АЗК S-m'!C388)/'АЗК CL-m'!C389</f>
        <v>2.8166586582762469E-6</v>
      </c>
      <c r="E388" s="142">
        <f>('АЗК CL-m'!D389-'АЗК S-m'!D388)/'АЗК CL-m'!D389</f>
        <v>2.5749698599163155E-6</v>
      </c>
      <c r="F388" s="142">
        <f>('АЗК CL-m'!E389-'АЗК S-m'!E388)/'АЗК CL-m'!E389</f>
        <v>7.3083616037000972E-6</v>
      </c>
      <c r="G388" s="142">
        <f>('АЗК CL-m'!F389-'АЗК S-m'!F388)/'АЗК CL-m'!F389</f>
        <v>3.8314896485081963E-5</v>
      </c>
      <c r="H388" s="142">
        <f>('АЗК CL-m'!G389-'АЗК S-m'!G388)/'АЗК CL-m'!G389</f>
        <v>1.970934702564318E-5</v>
      </c>
      <c r="I388" s="142">
        <f>('АЗК CL-m'!H389-'АЗК S-m'!H388)/'АЗК CL-m'!H389</f>
        <v>1.8418972711631621E-5</v>
      </c>
      <c r="J388" s="142">
        <f>('АЗК CL-m'!I389-'АЗК S-m'!I388)/'АЗК CL-m'!I389</f>
        <v>2.5581012229914653E-5</v>
      </c>
      <c r="K388" s="142">
        <f>('АЗК CL-m'!J389-'АЗК S-m'!J388)/'АЗК CL-m'!J389</f>
        <v>3.5606847132825405E-6</v>
      </c>
      <c r="L388" s="142">
        <f>('АЗК CL-m'!K389-'АЗК S-m'!K388)/'АЗК CL-m'!K389</f>
        <v>7.8169216598914653E-6</v>
      </c>
      <c r="M388" s="142">
        <f>('АЗК CL-m'!L389-'АЗК S-m'!L388)/'АЗК CL-m'!L389</f>
        <v>2.4660518982999583E-6</v>
      </c>
      <c r="N388" s="142">
        <f>('АЗК CL-m'!M389-'АЗК S-m'!M388)/'АЗК CL-m'!M389</f>
        <v>2.3854395075056604E-6</v>
      </c>
      <c r="O388" s="142">
        <f>('АЗК CL-m'!N389-'АЗК S-m'!N388)/'АЗК CL-m'!N389</f>
        <v>4.1897578515047426E-5</v>
      </c>
      <c r="P388" s="142">
        <f>('АЗК CL-m'!O389-'АЗК S-m'!O388)/'АЗК CL-m'!O389</f>
        <v>2.520946449513516E-6</v>
      </c>
      <c r="Q388" s="142">
        <f>('АЗК CL-m'!P389-'АЗК S-m'!P388)/'АЗК CL-m'!P389</f>
        <v>3.795770593110536E-4</v>
      </c>
      <c r="R388" s="142">
        <f>('АЗК CL-m'!Q389-'АЗК S-m'!Q388)/'АЗК CL-m'!Q389</f>
        <v>8.3926500187600298E-6</v>
      </c>
      <c r="S388" s="142">
        <f>('АЗК CL-m'!R389-'АЗК S-m'!R388)/'АЗК CL-m'!R389</f>
        <v>2.6024324909257671E-5</v>
      </c>
      <c r="T388" s="142">
        <f>('АЗК CL-m'!S389-'АЗК S-m'!S388)/'АЗК CL-m'!S389</f>
        <v>3.5658187351473463E-5</v>
      </c>
    </row>
    <row r="389" spans="1:20" x14ac:dyDescent="0.25">
      <c r="A389" s="126" t="str">
        <f>'АЗК S-m'!A389</f>
        <v>АЗК 6 МИНСК ОНП</v>
      </c>
      <c r="B389" t="str">
        <f>'АЗК CL-m'!A390</f>
        <v>АЗК 6 МинскОНП</v>
      </c>
      <c r="C389" s="142">
        <f>('АЗК CL-m'!B390-'АЗК S-m'!B389)/'АЗК CL-m'!B390</f>
        <v>-1.083077848550946E-4</v>
      </c>
      <c r="D389" s="142">
        <f>('АЗК CL-m'!C390-'АЗК S-m'!C389)/'АЗК CL-m'!C390</f>
        <v>-1.2056282715617599E-4</v>
      </c>
      <c r="E389" s="142">
        <f>('АЗК CL-m'!D390-'АЗК S-m'!D389)/'АЗК CL-m'!D390</f>
        <v>-8.2290652413844072E-5</v>
      </c>
      <c r="F389" s="142">
        <f>('АЗК CL-m'!E390-'АЗК S-m'!E389)/'АЗК CL-m'!E390</f>
        <v>-1.7867060848474292E-4</v>
      </c>
      <c r="G389" s="142">
        <f>('АЗК CL-m'!F390-'АЗК S-m'!F389)/'АЗК CL-m'!F390</f>
        <v>-7.2371799071064446E-5</v>
      </c>
      <c r="H389" s="142">
        <f>('АЗК CL-m'!G390-'АЗК S-m'!G389)/'АЗК CL-m'!G390</f>
        <v>-5.006564501206261E-5</v>
      </c>
      <c r="I389" s="142">
        <f>('АЗК CL-m'!H390-'АЗК S-m'!H389)/'АЗК CL-m'!H390</f>
        <v>-2.1183987044713439E-4</v>
      </c>
      <c r="J389" s="142">
        <f>('АЗК CL-m'!I390-'АЗК S-m'!I389)/'АЗК CL-m'!I390</f>
        <v>-5.9904435803274735E-5</v>
      </c>
      <c r="K389" s="142">
        <f>('АЗК CL-m'!J390-'АЗК S-m'!J389)/'АЗК CL-m'!J390</f>
        <v>-2.3637421320715766E-4</v>
      </c>
      <c r="L389" s="142">
        <f>('АЗК CL-m'!K390-'АЗК S-m'!K389)/'АЗК CL-m'!K390</f>
        <v>-7.4820618968908644E-5</v>
      </c>
      <c r="M389" s="142">
        <f>('АЗК CL-m'!L390-'АЗК S-m'!L389)/'АЗК CL-m'!L390</f>
        <v>-4.0237314044662191E-5</v>
      </c>
      <c r="N389" s="142">
        <f>('АЗК CL-m'!M390-'АЗК S-m'!M389)/'АЗК CL-m'!M390</f>
        <v>5.2595449850312829E-7</v>
      </c>
      <c r="O389" s="142">
        <f>('АЗК CL-m'!N390-'АЗК S-m'!N389)/'АЗК CL-m'!N390</f>
        <v>-1.2531797608842233E-4</v>
      </c>
      <c r="P389" s="142">
        <f>('АЗК CL-m'!O390-'АЗК S-m'!O389)/'АЗК CL-m'!O390</f>
        <v>-5.5361654436925767E-5</v>
      </c>
      <c r="Q389" s="142">
        <f>('АЗК CL-m'!P390-'АЗК S-m'!P389)/'АЗК CL-m'!P390</f>
        <v>-4.2672135983404659E-5</v>
      </c>
      <c r="R389" s="142">
        <f>('АЗК CL-m'!Q390-'АЗК S-m'!Q389)/'АЗК CL-m'!Q390</f>
        <v>-1.0132531998692201E-4</v>
      </c>
      <c r="S389" s="142">
        <f>('АЗК CL-m'!R390-'АЗК S-m'!R389)/'АЗК CL-m'!R390</f>
        <v>-7.1886183467790814E-5</v>
      </c>
      <c r="T389" s="142">
        <f>('АЗК CL-m'!S390-'АЗК S-m'!S389)/'АЗК CL-m'!S390</f>
        <v>-9.7092025084693733E-5</v>
      </c>
    </row>
    <row r="390" spans="1:20" x14ac:dyDescent="0.25">
      <c r="A390" s="126" t="str">
        <f>'АЗК S-m'!A390</f>
        <v>АЗК 6 МОГИЛЕВ ОНП</v>
      </c>
      <c r="B390" t="str">
        <f>'АЗК CL-m'!A391</f>
        <v>АЗК 6 МогилевОНП</v>
      </c>
      <c r="C390" s="142">
        <f>('АЗК CL-m'!B391-'АЗК S-m'!B390)/'АЗК CL-m'!B391</f>
        <v>-1.1441007314660851E-3</v>
      </c>
      <c r="D390" s="142">
        <f>('АЗК CL-m'!C391-'АЗК S-m'!C390)/'АЗК CL-m'!C391</f>
        <v>-2.7354812670841538E-4</v>
      </c>
      <c r="E390" s="142">
        <f>('АЗК CL-m'!D391-'АЗК S-m'!D390)/'АЗК CL-m'!D391</f>
        <v>-2.7001192395386178E-4</v>
      </c>
      <c r="F390" s="142">
        <f>('АЗК CL-m'!E391-'АЗК S-m'!E390)/'АЗК CL-m'!E391</f>
        <v>-2.9323756194579595E-4</v>
      </c>
      <c r="G390" s="142">
        <f>('АЗК CL-m'!F391-'АЗК S-m'!F390)/'АЗК CL-m'!F391</f>
        <v>-1.1537839667915993E-4</v>
      </c>
      <c r="H390" s="142">
        <f>('АЗК CL-m'!G391-'АЗК S-m'!G390)/'АЗК CL-m'!G391</f>
        <v>-3.0029206344174455E-4</v>
      </c>
      <c r="I390" s="142">
        <f>('АЗК CL-m'!H391-'АЗК S-m'!H390)/'АЗК CL-m'!H391</f>
        <v>-4.8287074559711014E-4</v>
      </c>
      <c r="J390" s="142">
        <f>('АЗК CL-m'!I391-'АЗК S-m'!I390)/'АЗК CL-m'!I391</f>
        <v>-1.6183778363071193E-4</v>
      </c>
      <c r="K390" s="142">
        <f>('АЗК CL-m'!J391-'АЗК S-m'!J390)/'АЗК CL-m'!J391</f>
        <v>-6.0012430112283267E-4</v>
      </c>
      <c r="L390" s="142">
        <f>('АЗК CL-m'!K391-'АЗК S-m'!K390)/'АЗК CL-m'!K391</f>
        <v>-1.981600807780902E-4</v>
      </c>
      <c r="M390" s="142">
        <f>('АЗК CL-m'!L391-'АЗК S-m'!L390)/'АЗК CL-m'!L391</f>
        <v>-1.6311399763457887E-4</v>
      </c>
      <c r="N390" s="142">
        <f>('АЗК CL-m'!M391-'АЗК S-m'!M390)/'АЗК CL-m'!M391</f>
        <v>-1.3508321361293743E-4</v>
      </c>
      <c r="O390" s="142">
        <f>('АЗК CL-m'!N391-'АЗК S-m'!N390)/'АЗК CL-m'!N391</f>
        <v>-1.6395152348253173E-4</v>
      </c>
      <c r="P390" s="142">
        <f>('АЗК CL-m'!O391-'АЗК S-m'!O390)/'АЗК CL-m'!O391</f>
        <v>-1.3857711444032923E-4</v>
      </c>
      <c r="Q390" s="142">
        <f>('АЗК CL-m'!P391-'АЗК S-m'!P390)/'АЗК CL-m'!P391</f>
        <v>-6.4453843748853474E-5</v>
      </c>
      <c r="R390" s="142">
        <f>('АЗК CL-m'!Q391-'АЗК S-m'!Q390)/'АЗК CL-m'!Q391</f>
        <v>-8.1749484463284505E-5</v>
      </c>
      <c r="S390" s="142">
        <f>('АЗК CL-m'!R391-'АЗК S-m'!R390)/'АЗК CL-m'!R391</f>
        <v>-3.1576326791386578E-4</v>
      </c>
      <c r="T390" s="142">
        <f>('АЗК CL-m'!S391-'АЗК S-m'!S390)/'АЗК CL-m'!S391</f>
        <v>-2.8689647517603543E-4</v>
      </c>
    </row>
    <row r="391" spans="1:20" x14ac:dyDescent="0.25">
      <c r="A391" s="126" t="str">
        <f>'АЗК S-m'!A391</f>
        <v>АЗК 6 ПУХОВИЧИ НП</v>
      </c>
      <c r="B391" t="str">
        <f>'АЗК CL-m'!A392</f>
        <v>АЗК 6 ПуховичиНП</v>
      </c>
      <c r="C391" s="142">
        <f>('АЗК CL-m'!B392-'АЗК S-m'!B391)/'АЗК CL-m'!B392</f>
        <v>-1.6072917899481794E-4</v>
      </c>
      <c r="D391" s="142">
        <f>('АЗК CL-m'!C392-'АЗК S-m'!C391)/'АЗК CL-m'!C392</f>
        <v>5.8200740729157769E-4</v>
      </c>
      <c r="E391" s="142">
        <f>('АЗК CL-m'!D392-'АЗК S-m'!D391)/'АЗК CL-m'!D392</f>
        <v>4.6647646866169486E-4</v>
      </c>
      <c r="F391" s="142">
        <f>('АЗК CL-m'!E392-'АЗК S-m'!E391)/'АЗК CL-m'!E392</f>
        <v>-1.7471713393149484E-4</v>
      </c>
      <c r="G391" s="142">
        <f>('АЗК CL-m'!F392-'АЗК S-m'!F391)/'АЗК CL-m'!F392</f>
        <v>-5.1184971327857207E-5</v>
      </c>
      <c r="H391" s="142">
        <f>('АЗК CL-m'!G392-'АЗК S-m'!G391)/'АЗК CL-m'!G392</f>
        <v>-5.0651045749677877E-5</v>
      </c>
      <c r="I391" s="142">
        <f>('АЗК CL-m'!H392-'АЗК S-m'!H391)/'АЗК CL-m'!H392</f>
        <v>-8.2196363098350198E-6</v>
      </c>
      <c r="J391" s="142">
        <f>('АЗК CL-m'!I392-'АЗК S-m'!I391)/'АЗК CL-m'!I392</f>
        <v>-1.6533964242973752E-4</v>
      </c>
      <c r="K391" s="142">
        <f>('АЗК CL-m'!J392-'АЗК S-m'!J391)/'АЗК CL-m'!J392</f>
        <v>0</v>
      </c>
      <c r="L391" s="142">
        <f>('АЗК CL-m'!K392-'АЗК S-m'!K391)/'АЗК CL-m'!K392</f>
        <v>-8.3674446121519669E-16</v>
      </c>
      <c r="M391" s="142">
        <f>('АЗК CL-m'!L392-'АЗК S-m'!L391)/'АЗК CL-m'!L392</f>
        <v>-1.138312240326727E-15</v>
      </c>
      <c r="N391" s="142">
        <f>('АЗК CL-m'!M392-'АЗК S-m'!M391)/'АЗК CL-m'!M392</f>
        <v>-6.6141481258315225E-5</v>
      </c>
      <c r="O391" s="142">
        <f>('АЗК CL-m'!N392-'АЗК S-m'!N391)/'АЗК CL-m'!N392</f>
        <v>-4.9701255692863439E-5</v>
      </c>
      <c r="P391" s="142">
        <f>('АЗК CL-m'!O392-'АЗК S-m'!O391)/'АЗК CL-m'!O392</f>
        <v>1.1396200838605169E-3</v>
      </c>
      <c r="Q391" s="142">
        <f>('АЗК CL-m'!P392-'АЗК S-m'!P391)/'АЗК CL-m'!P392</f>
        <v>-4.2913360585855819E-5</v>
      </c>
      <c r="R391" s="142">
        <f>('АЗК CL-m'!Q392-'АЗК S-m'!Q391)/'АЗК CL-m'!Q392</f>
        <v>-1.8769049020717123E-4</v>
      </c>
      <c r="S391" s="142">
        <f>('АЗК CL-m'!R392-'АЗК S-m'!R391)/'АЗК CL-m'!R392</f>
        <v>-7.4872373191811639E-5</v>
      </c>
      <c r="T391" s="142">
        <f>('АЗК CL-m'!S392-'АЗК S-m'!S391)/'АЗК CL-m'!S392</f>
        <v>4.3313249082638762E-5</v>
      </c>
    </row>
    <row r="392" spans="1:20" x14ac:dyDescent="0.25">
      <c r="A392" s="126" t="str">
        <f>'АЗК S-m'!A392</f>
        <v>АЗК 60 БРЕСТ ОНП</v>
      </c>
      <c r="B392" t="str">
        <f>'АЗК CL-m'!A393</f>
        <v>АЗК 60 БрестОНП</v>
      </c>
      <c r="C392" s="142">
        <f>('АЗК CL-m'!B393-'АЗК S-m'!B392)/'АЗК CL-m'!B393</f>
        <v>2.7347914531287024E-16</v>
      </c>
      <c r="D392" s="142">
        <f>('АЗК CL-m'!C393-'АЗК S-m'!C392)/'АЗК CL-m'!C393</f>
        <v>-1.8519412743608594E-15</v>
      </c>
      <c r="E392" s="142">
        <f>('АЗК CL-m'!D393-'АЗК S-m'!D392)/'АЗК CL-m'!D393</f>
        <v>-4.6513621503105477E-5</v>
      </c>
      <c r="F392" s="142">
        <f>('АЗК CL-m'!E393-'АЗК S-m'!E392)/'АЗК CL-m'!E393</f>
        <v>-4.66168638509506E-5</v>
      </c>
      <c r="G392" s="142">
        <f>('АЗК CL-m'!F393-'АЗК S-m'!F392)/'АЗК CL-m'!F393</f>
        <v>-1.0864690685117853E-4</v>
      </c>
      <c r="H392" s="142">
        <f>('АЗК CL-m'!G393-'АЗК S-m'!G392)/'АЗК CL-m'!G393</f>
        <v>-4.3870478205282649E-5</v>
      </c>
      <c r="I392" s="142">
        <f>('АЗК CL-m'!H393-'АЗК S-m'!H392)/'АЗК CL-m'!H393</f>
        <v>-4.2240859875096286E-5</v>
      </c>
      <c r="J392" s="142">
        <f>('АЗК CL-m'!I393-'АЗК S-m'!I392)/'АЗК CL-m'!I393</f>
        <v>1.2090470453578153E-16</v>
      </c>
      <c r="K392" s="142">
        <f>('АЗК CL-m'!J393-'АЗК S-m'!J392)/'АЗК CL-m'!J393</f>
        <v>-2.2022919694136616E-5</v>
      </c>
      <c r="L392" s="142">
        <f>('АЗК CL-m'!K393-'АЗК S-m'!K392)/'АЗК CL-m'!K393</f>
        <v>3.577094570857222E-16</v>
      </c>
      <c r="M392" s="142">
        <f>('АЗК CL-m'!L393-'АЗК S-m'!L392)/'АЗК CL-m'!L393</f>
        <v>-8.6714937692932616E-5</v>
      </c>
      <c r="N392" s="142">
        <f>('АЗК CL-m'!M393-'АЗК S-m'!M392)/'АЗК CL-m'!M393</f>
        <v>-1.2262759043072972E-4</v>
      </c>
      <c r="O392" s="142">
        <f>('АЗК CL-m'!N393-'АЗК S-m'!N392)/'АЗК CL-m'!N393</f>
        <v>3.8484112151392648E-16</v>
      </c>
      <c r="P392" s="142">
        <f>('АЗК CL-m'!O393-'АЗК S-m'!O392)/'АЗК CL-m'!O393</f>
        <v>-6.5921859524197186E-5</v>
      </c>
      <c r="Q392" s="142">
        <f>('АЗК CL-m'!P393-'АЗК S-m'!P392)/'АЗК CL-m'!P393</f>
        <v>2.4848903191513289E-5</v>
      </c>
      <c r="R392" s="142">
        <f>('АЗК CL-m'!Q393-'АЗК S-m'!Q392)/'АЗК CL-m'!Q393</f>
        <v>-2.3608877580818726E-5</v>
      </c>
      <c r="S392" s="142">
        <f>('АЗК CL-m'!R393-'АЗК S-m'!R392)/'АЗК CL-m'!R393</f>
        <v>-1.3972650113041609E-4</v>
      </c>
      <c r="T392" s="142">
        <f>('АЗК CL-m'!S393-'АЗК S-m'!S392)/'АЗК CL-m'!S393</f>
        <v>-4.3003400318737687E-5</v>
      </c>
    </row>
    <row r="393" spans="1:20" x14ac:dyDescent="0.25">
      <c r="A393" s="126" t="str">
        <f>'АЗК S-m'!A393</f>
        <v>АЗК 60 ВИТЕБСК ОНП</v>
      </c>
      <c r="B393" t="str">
        <f>'АЗК CL-m'!A394</f>
        <v>АЗК 60 ВитебскОНП</v>
      </c>
      <c r="C393" s="142">
        <f>('АЗК CL-m'!B394-'АЗК S-m'!B393)/'АЗК CL-m'!B394</f>
        <v>-5.1545781971290592E-5</v>
      </c>
      <c r="D393" s="142">
        <f>('АЗК CL-m'!C394-'АЗК S-m'!C393)/'АЗК CL-m'!C394</f>
        <v>2.0795573537683844E-6</v>
      </c>
      <c r="E393" s="142">
        <f>('АЗК CL-m'!D394-'АЗК S-m'!D393)/'АЗК CL-m'!D394</f>
        <v>-3.6538125416556453E-4</v>
      </c>
      <c r="F393" s="142">
        <f>('АЗК CL-m'!E394-'АЗК S-m'!E393)/'АЗК CL-m'!E394</f>
        <v>-2.4373354757810864E-4</v>
      </c>
      <c r="G393" s="142">
        <f>('АЗК CL-m'!F394-'АЗК S-m'!F393)/'АЗК CL-m'!F394</f>
        <v>-1.7448837116017371E-4</v>
      </c>
      <c r="H393" s="142">
        <f>('АЗК CL-m'!G394-'АЗК S-m'!G393)/'АЗК CL-m'!G394</f>
        <v>-5.3054657062623595E-4</v>
      </c>
      <c r="I393" s="142">
        <f>('АЗК CL-m'!H394-'АЗК S-m'!H393)/'АЗК CL-m'!H394</f>
        <v>-8.6760247339260729E-5</v>
      </c>
      <c r="J393" s="142">
        <f>('АЗК CL-m'!I394-'АЗК S-m'!I393)/'АЗК CL-m'!I394</f>
        <v>-2.1096600224858114E-4</v>
      </c>
      <c r="K393" s="142">
        <f>('АЗК CL-m'!J394-'АЗК S-m'!J393)/'АЗК CL-m'!J394</f>
        <v>-2.100702105787031E-4</v>
      </c>
      <c r="L393" s="142">
        <f>('АЗК CL-m'!K394-'АЗК S-m'!K393)/'АЗК CL-m'!K394</f>
        <v>-1.0545959211086093E-4</v>
      </c>
      <c r="M393" s="142">
        <f>('АЗК CL-m'!L394-'АЗК S-m'!L393)/'АЗК CL-m'!L394</f>
        <v>-2.12925389517623E-4</v>
      </c>
      <c r="N393" s="142">
        <f>('АЗК CL-m'!M394-'АЗК S-m'!M393)/'АЗК CL-m'!M394</f>
        <v>-8.0972754125746262E-5</v>
      </c>
      <c r="O393" s="142">
        <f>('АЗК CL-m'!N394-'АЗК S-m'!N393)/'АЗК CL-m'!N394</f>
        <v>-5.2144289084888673E-16</v>
      </c>
      <c r="P393" s="142">
        <f>('АЗК CL-m'!O394-'АЗК S-m'!O393)/'АЗК CL-m'!O394</f>
        <v>7.7502128540133003E-6</v>
      </c>
      <c r="Q393" s="142">
        <f>('АЗК CL-m'!P394-'АЗК S-m'!P393)/'АЗК CL-m'!P394</f>
        <v>-5.1157220316438892E-5</v>
      </c>
      <c r="R393" s="142">
        <f>('АЗК CL-m'!Q394-'АЗК S-m'!Q393)/'АЗК CL-m'!Q394</f>
        <v>-3.892074436524643E-5</v>
      </c>
      <c r="S393" s="142">
        <f>('АЗК CL-m'!R394-'АЗК S-m'!R393)/'АЗК CL-m'!R394</f>
        <v>-3.5481236819665175E-4</v>
      </c>
      <c r="T393" s="142">
        <f>('АЗК CL-m'!S394-'АЗК S-m'!S393)/'АЗК CL-m'!S394</f>
        <v>-1.6584089183834853E-4</v>
      </c>
    </row>
    <row r="394" spans="1:20" x14ac:dyDescent="0.25">
      <c r="A394" s="126" t="str">
        <f>'АЗК S-m'!A394</f>
        <v>АЗК 60 ГОМЕЛЬ ОНП</v>
      </c>
      <c r="B394" t="str">
        <f>'АЗК CL-m'!A395</f>
        <v>АЗК 60 ГомельОНП</v>
      </c>
      <c r="C394" s="142">
        <f>('АЗК CL-m'!B395-'АЗК S-m'!B394)/'АЗК CL-m'!B395</f>
        <v>-1.4029959350652833E-4</v>
      </c>
      <c r="D394" s="142">
        <f>('АЗК CL-m'!C395-'АЗК S-m'!C394)/'АЗК CL-m'!C395</f>
        <v>-5.5957239792192788E-16</v>
      </c>
      <c r="E394" s="142">
        <f>('АЗК CL-m'!D395-'АЗК S-m'!D394)/'АЗК CL-m'!D395</f>
        <v>0</v>
      </c>
      <c r="F394" s="142">
        <f>('АЗК CL-m'!E395-'АЗК S-m'!E394)/'АЗК CL-m'!E395</f>
        <v>-4.8188083066094563E-16</v>
      </c>
      <c r="G394" s="142">
        <f>('АЗК CL-m'!F395-'АЗК S-m'!F394)/'АЗК CL-m'!F395</f>
        <v>-5.0972956501226354E-5</v>
      </c>
      <c r="H394" s="142">
        <f>('АЗК CL-m'!G395-'АЗК S-m'!G394)/'АЗК CL-m'!G395</f>
        <v>0</v>
      </c>
      <c r="I394" s="142">
        <f>('АЗК CL-m'!H395-'АЗК S-m'!H394)/'АЗК CL-m'!H395</f>
        <v>-5.3264002472028009E-16</v>
      </c>
      <c r="J394" s="142">
        <f>('АЗК CL-m'!I395-'АЗК S-m'!I394)/'АЗК CL-m'!I395</f>
        <v>9.671949625370981E-16</v>
      </c>
      <c r="K394" s="142">
        <f>('АЗК CL-m'!J395-'АЗК S-m'!J394)/'АЗК CL-m'!J395</f>
        <v>0</v>
      </c>
      <c r="L394" s="142">
        <f>('АЗК CL-m'!K395-'АЗК S-m'!K394)/'АЗК CL-m'!K395</f>
        <v>-6.1257027904013952E-4</v>
      </c>
      <c r="M394" s="142">
        <f>('АЗК CL-m'!L395-'АЗК S-m'!L394)/'АЗК CL-m'!L395</f>
        <v>-6.5454985788086209E-4</v>
      </c>
      <c r="N394" s="142">
        <f>('АЗК CL-m'!M395-'АЗК S-m'!M394)/'АЗК CL-m'!M395</f>
        <v>-4.7652446878638241E-4</v>
      </c>
      <c r="O394" s="142">
        <f>('АЗК CL-m'!N395-'АЗК S-m'!N394)/'АЗК CL-m'!N395</f>
        <v>-6.9511824250937683E-4</v>
      </c>
      <c r="P394" s="142">
        <f>('АЗК CL-m'!O395-'АЗК S-m'!O394)/'АЗК CL-m'!O395</f>
        <v>-5.0136312277077868E-4</v>
      </c>
      <c r="Q394" s="142">
        <f>('АЗК CL-m'!P395-'АЗК S-m'!P394)/'АЗК CL-m'!P395</f>
        <v>-7.7471474109452822E-4</v>
      </c>
      <c r="R394" s="142">
        <f>('АЗК CL-m'!Q395-'АЗК S-m'!Q394)/'АЗК CL-m'!Q395</f>
        <v>1.4837954240331406E-3</v>
      </c>
      <c r="S394" s="142">
        <f>('АЗК CL-m'!R395-'АЗК S-m'!R394)/'АЗК CL-m'!R395</f>
        <v>-1.0692108458264871E-3</v>
      </c>
      <c r="T394" s="142">
        <f>('АЗК CL-m'!S395-'АЗК S-m'!S394)/'АЗК CL-m'!S395</f>
        <v>-2.0601318897734057E-4</v>
      </c>
    </row>
    <row r="395" spans="1:20" x14ac:dyDescent="0.25">
      <c r="A395" s="126" t="str">
        <f>'АЗК S-m'!A395</f>
        <v>АЗК 60 ГРОДНО ОНП</v>
      </c>
      <c r="B395" t="str">
        <f>'АЗК CL-m'!A396</f>
        <v>АЗК 60 ГродноОНП</v>
      </c>
      <c r="C395" s="142">
        <f>('АЗК CL-m'!B396-'АЗК S-m'!B395)/'АЗК CL-m'!B396</f>
        <v>-1.5462344242290621E-16</v>
      </c>
      <c r="D395" s="142">
        <f>('АЗК CL-m'!C396-'АЗК S-m'!C395)/'АЗК CL-m'!C396</f>
        <v>1.6255942807576808E-16</v>
      </c>
      <c r="E395" s="142">
        <f>('АЗК CL-m'!D396-'АЗК S-m'!D395)/'АЗК CL-m'!D396</f>
        <v>0</v>
      </c>
      <c r="F395" s="142">
        <f>('АЗК CL-m'!E396-'АЗК S-m'!E395)/'АЗК CL-m'!E396</f>
        <v>-1.7306363096756779E-16</v>
      </c>
      <c r="G395" s="142">
        <f>('АЗК CL-m'!F396-'АЗК S-m'!F395)/'АЗК CL-m'!F396</f>
        <v>-2.0483766011821664E-16</v>
      </c>
      <c r="H395" s="142">
        <f>('АЗК CL-m'!G396-'АЗК S-m'!G395)/'АЗК CL-m'!G396</f>
        <v>-2.2310429586155151E-16</v>
      </c>
      <c r="I395" s="142">
        <f>('АЗК CL-m'!H396-'АЗК S-m'!H395)/'АЗК CL-m'!H396</f>
        <v>-1.1236823163841168E-16</v>
      </c>
      <c r="J395" s="142">
        <f>('АЗК CL-m'!I396-'АЗК S-m'!I395)/'АЗК CL-m'!I396</f>
        <v>0</v>
      </c>
      <c r="K395" s="142">
        <f>('АЗК CL-m'!J396-'АЗК S-m'!J395)/'АЗК CL-m'!J396</f>
        <v>-2.0178973265848087E-16</v>
      </c>
      <c r="L395" s="142">
        <f>('АЗК CL-m'!K396-'АЗК S-m'!K395)/'АЗК CL-m'!K396</f>
        <v>1.9501525178203529E-16</v>
      </c>
      <c r="M395" s="142">
        <f>('АЗК CL-m'!L396-'АЗК S-m'!L395)/'АЗК CL-m'!L396</f>
        <v>2.1946163762538544E-16</v>
      </c>
      <c r="N395" s="142">
        <f>('АЗК CL-m'!M396-'АЗК S-m'!M395)/'АЗК CL-m'!M396</f>
        <v>6.5686243345733501E-16</v>
      </c>
      <c r="O395" s="142">
        <f>('АЗК CL-m'!N396-'АЗК S-m'!N395)/'АЗК CL-m'!N396</f>
        <v>3.9527690588264316E-16</v>
      </c>
      <c r="P395" s="142">
        <f>('АЗК CL-m'!O396-'АЗК S-m'!O395)/'АЗК CL-m'!O396</f>
        <v>-1.0050333962737692E-15</v>
      </c>
      <c r="Q395" s="142">
        <f>('АЗК CL-m'!P396-'АЗК S-m'!P395)/'АЗК CL-m'!P396</f>
        <v>3.6179138568416674E-16</v>
      </c>
      <c r="R395" s="142">
        <f>('АЗК CL-m'!Q396-'АЗК S-m'!Q395)/'АЗК CL-m'!Q396</f>
        <v>7.1058341735467237E-16</v>
      </c>
      <c r="S395" s="142">
        <f>('АЗК CL-m'!R396-'АЗК S-m'!R395)/'АЗК CL-m'!R396</f>
        <v>0</v>
      </c>
      <c r="T395" s="142">
        <f>('АЗК CL-m'!S396-'АЗК S-m'!S395)/'АЗК CL-m'!S396</f>
        <v>0</v>
      </c>
    </row>
    <row r="396" spans="1:20" x14ac:dyDescent="0.25">
      <c r="A396" s="126" t="str">
        <f>'АЗК S-m'!A396</f>
        <v>АЗК 60 МАЗ</v>
      </c>
      <c r="B396" t="str">
        <f>'АЗК CL-m'!A397</f>
        <v>АЗК 60 МАЗ</v>
      </c>
      <c r="C396" s="142">
        <f>('АЗК CL-m'!B397-'АЗК S-m'!B396)/'АЗК CL-m'!B397</f>
        <v>4.8007955499909706E-6</v>
      </c>
      <c r="D396" s="142">
        <f>('АЗК CL-m'!C397-'АЗК S-m'!C396)/'АЗК CL-m'!C397</f>
        <v>1.047491514466878E-15</v>
      </c>
      <c r="E396" s="142">
        <f>('АЗК CL-m'!D397-'АЗК S-m'!D396)/'АЗК CL-m'!D397</f>
        <v>1.5166823685421876E-5</v>
      </c>
      <c r="F396" s="142">
        <f>('АЗК CL-m'!E397-'АЗК S-m'!E396)/'АЗК CL-m'!E397</f>
        <v>4.1790994880072847E-6</v>
      </c>
      <c r="G396" s="142">
        <f>('АЗК CL-m'!F397-'АЗК S-m'!F396)/'АЗК CL-m'!F397</f>
        <v>9.8204781244775059E-5</v>
      </c>
      <c r="H396" s="142">
        <f>('АЗК CL-m'!G397-'АЗК S-m'!G396)/'АЗК CL-m'!G397</f>
        <v>1.7156118081171977E-4</v>
      </c>
      <c r="I396" s="142">
        <f>('АЗК CL-m'!H397-'АЗК S-m'!H396)/'АЗК CL-m'!H397</f>
        <v>1.5855238118264918E-4</v>
      </c>
      <c r="J396" s="142">
        <f>('АЗК CL-m'!I397-'АЗК S-m'!I396)/'АЗК CL-m'!I397</f>
        <v>1.6088244570791418E-4</v>
      </c>
      <c r="K396" s="142">
        <f>('АЗК CL-m'!J397-'АЗК S-m'!J396)/'АЗК CL-m'!J397</f>
        <v>1.1829941281692117E-5</v>
      </c>
      <c r="L396" s="142">
        <f>('АЗК CL-m'!K397-'АЗК S-m'!K396)/'АЗК CL-m'!K397</f>
        <v>3.7183679834402291E-6</v>
      </c>
      <c r="M396" s="142">
        <f>('АЗК CL-m'!L397-'АЗК S-m'!L396)/'АЗК CL-m'!L397</f>
        <v>4.1872787211264204E-6</v>
      </c>
      <c r="N396" s="142">
        <f>('АЗК CL-m'!M397-'АЗК S-m'!M396)/'АЗК CL-m'!M397</f>
        <v>1.2994267838250168E-5</v>
      </c>
      <c r="O396" s="142">
        <f>('АЗК CL-m'!N397-'АЗК S-m'!N396)/'АЗК CL-m'!N397</f>
        <v>4.8515889239175044E-6</v>
      </c>
      <c r="P396" s="142">
        <f>('АЗК CL-m'!O397-'АЗК S-m'!O396)/'АЗК CL-m'!O397</f>
        <v>4.8902481605331543E-6</v>
      </c>
      <c r="Q396" s="142">
        <f>('АЗК CL-m'!P397-'АЗК S-m'!P396)/'АЗК CL-m'!P397</f>
        <v>1.2667386850202367E-5</v>
      </c>
      <c r="R396" s="142">
        <f>('АЗК CL-m'!Q397-'АЗК S-m'!Q396)/'АЗК CL-m'!Q397</f>
        <v>4.2557503374430623E-6</v>
      </c>
      <c r="S396" s="142">
        <f>('АЗК CL-m'!R397-'АЗК S-m'!R396)/'АЗК CL-m'!R397</f>
        <v>7.9582747654049821E-5</v>
      </c>
      <c r="T396" s="142">
        <f>('АЗК CL-m'!S397-'АЗК S-m'!S396)/'АЗК CL-m'!S397</f>
        <v>4.7434286829524908E-5</v>
      </c>
    </row>
    <row r="397" spans="1:20" x14ac:dyDescent="0.25">
      <c r="A397" s="126" t="str">
        <f>'АЗК S-m'!A397</f>
        <v>АЗК 60 МИНСК ОНП</v>
      </c>
      <c r="B397" t="str">
        <f>'АЗК CL-m'!A398</f>
        <v>АЗК 60 МинскОНП</v>
      </c>
      <c r="C397" s="142">
        <f>('АЗК CL-m'!B398-'АЗК S-m'!B397)/'АЗК CL-m'!B398</f>
        <v>-1.0998946757436527E-4</v>
      </c>
      <c r="D397" s="142">
        <f>('АЗК CL-m'!C398-'АЗК S-m'!C397)/'АЗК CL-m'!C398</f>
        <v>-7.0746624501678469E-5</v>
      </c>
      <c r="E397" s="142">
        <f>('АЗК CL-m'!D398-'АЗК S-m'!D397)/'АЗК CL-m'!D398</f>
        <v>-8.4584346390092488E-5</v>
      </c>
      <c r="F397" s="142">
        <f>('АЗК CL-m'!E398-'АЗК S-m'!E397)/'АЗК CL-m'!E398</f>
        <v>-7.6994209207779818E-5</v>
      </c>
      <c r="G397" s="142">
        <f>('АЗК CL-m'!F398-'АЗК S-m'!F397)/'АЗК CL-m'!F398</f>
        <v>-6.8412654527156752E-5</v>
      </c>
      <c r="H397" s="142">
        <f>('АЗК CL-m'!G398-'АЗК S-m'!G397)/'АЗК CL-m'!G398</f>
        <v>6.2520588821919263E-4</v>
      </c>
      <c r="I397" s="142">
        <f>('АЗК CL-m'!H398-'АЗК S-m'!H397)/'АЗК CL-m'!H398</f>
        <v>-1.8245113253415309E-4</v>
      </c>
      <c r="J397" s="142">
        <f>('АЗК CL-m'!I398-'АЗК S-m'!I397)/'АЗК CL-m'!I398</f>
        <v>-1.0044965134148688E-4</v>
      </c>
      <c r="K397" s="142">
        <f>('АЗК CL-m'!J398-'АЗК S-m'!J397)/'АЗК CL-m'!J398</f>
        <v>-1.3926511449669087E-4</v>
      </c>
      <c r="L397" s="142">
        <f>('АЗК CL-m'!K398-'АЗК S-m'!K397)/'АЗК CL-m'!K398</f>
        <v>-5.4180544965599956E-5</v>
      </c>
      <c r="M397" s="142">
        <f>('АЗК CL-m'!L398-'АЗК S-m'!L397)/'АЗК CL-m'!L398</f>
        <v>-1.4142307249485881E-4</v>
      </c>
      <c r="N397" s="142">
        <f>('АЗК CL-m'!M398-'АЗК S-m'!M397)/'АЗК CL-m'!M398</f>
        <v>-4.024196851786655E-5</v>
      </c>
      <c r="O397" s="142">
        <f>('АЗК CL-m'!N398-'АЗК S-m'!N397)/'АЗК CL-m'!N398</f>
        <v>-1.2651165615117169E-4</v>
      </c>
      <c r="P397" s="142">
        <f>('АЗК CL-m'!O398-'АЗК S-m'!O397)/'АЗК CL-m'!O398</f>
        <v>-2.2508010940023419E-5</v>
      </c>
      <c r="Q397" s="142">
        <f>('АЗК CL-m'!P398-'АЗК S-m'!P397)/'АЗК CL-m'!P398</f>
        <v>-5.0924150087291867E-5</v>
      </c>
      <c r="R397" s="142">
        <f>('АЗК CL-m'!Q398-'АЗК S-m'!Q397)/'АЗК CL-m'!Q398</f>
        <v>-3.4059452583149621E-5</v>
      </c>
      <c r="S397" s="142">
        <f>('АЗК CL-m'!R398-'АЗК S-m'!R397)/'АЗК CL-m'!R398</f>
        <v>-1.827056584667528E-4</v>
      </c>
      <c r="T397" s="142">
        <f>('АЗК CL-m'!S398-'АЗК S-m'!S397)/'АЗК CL-m'!S398</f>
        <v>-4.7261454518000196E-5</v>
      </c>
    </row>
    <row r="398" spans="1:20" x14ac:dyDescent="0.25">
      <c r="A398" s="126" t="str">
        <f>'АЗК S-m'!A398</f>
        <v>АЗК 60 МОГИЛЕВ ОНП</v>
      </c>
      <c r="B398" t="str">
        <f>'АЗК CL-m'!A399</f>
        <v>АЗК 60 МогилевОНП</v>
      </c>
      <c r="C398" s="142">
        <f>('АЗК CL-m'!B399-'АЗК S-m'!B398)/'АЗК CL-m'!B399</f>
        <v>-1.8473061339670379E-4</v>
      </c>
      <c r="D398" s="142">
        <f>('АЗК CL-m'!C399-'АЗК S-m'!C398)/'АЗК CL-m'!C399</f>
        <v>-1.8692209296474426E-4</v>
      </c>
      <c r="E398" s="142">
        <f>('АЗК CL-m'!D399-'АЗК S-m'!D398)/'АЗК CL-m'!D399</f>
        <v>2.363365514135665E-4</v>
      </c>
      <c r="F398" s="142">
        <f>('АЗК CL-m'!E399-'АЗК S-m'!E398)/'АЗК CL-m'!E399</f>
        <v>-5.2737725764062183E-4</v>
      </c>
      <c r="G398" s="142">
        <f>('АЗК CL-m'!F399-'АЗК S-m'!F398)/'АЗК CL-m'!F399</f>
        <v>-8.4183336802118533E-5</v>
      </c>
      <c r="H398" s="142">
        <f>('АЗК CL-m'!G399-'АЗК S-m'!G398)/'АЗК CL-m'!G399</f>
        <v>-3.3188448402770399E-4</v>
      </c>
      <c r="I398" s="142">
        <f>('АЗК CL-m'!H399-'АЗК S-m'!H398)/'АЗК CL-m'!H399</f>
        <v>-1.9023302435606646E-5</v>
      </c>
      <c r="J398" s="142">
        <f>('АЗК CL-m'!I399-'АЗК S-m'!I398)/'АЗК CL-m'!I399</f>
        <v>-1.6973638658134582E-4</v>
      </c>
      <c r="K398" s="142">
        <f>('АЗК CL-m'!J399-'АЗК S-m'!J398)/'АЗК CL-m'!J399</f>
        <v>-1.7686790587455797E-4</v>
      </c>
      <c r="L398" s="142">
        <f>('АЗК CL-m'!K399-'АЗК S-m'!K398)/'АЗК CL-m'!K399</f>
        <v>-1.4560980468827917E-4</v>
      </c>
      <c r="M398" s="142">
        <f>('АЗК CL-m'!L399-'АЗК S-m'!L398)/'АЗК CL-m'!L399</f>
        <v>-1.3417209635144565E-4</v>
      </c>
      <c r="N398" s="142">
        <f>('АЗК CL-m'!M399-'АЗК S-m'!M398)/'АЗК CL-m'!M399</f>
        <v>1.4490274738335846E-4</v>
      </c>
      <c r="O398" s="142">
        <f>('АЗК CL-m'!N399-'АЗК S-m'!N398)/'АЗК CL-m'!N399</f>
        <v>-2.2245557694562993E-4</v>
      </c>
      <c r="P398" s="142">
        <f>('АЗК CL-m'!O399-'АЗК S-m'!O398)/'АЗК CL-m'!O399</f>
        <v>-1.218296520473473E-4</v>
      </c>
      <c r="Q398" s="142">
        <f>('АЗК CL-m'!P399-'АЗК S-m'!P398)/'АЗК CL-m'!P399</f>
        <v>-2.2638916656502714E-4</v>
      </c>
      <c r="R398" s="142">
        <f>('АЗК CL-m'!Q399-'АЗК S-m'!Q398)/'АЗК CL-m'!Q399</f>
        <v>-8.3523670966889135E-16</v>
      </c>
      <c r="S398" s="142">
        <f>('АЗК CL-m'!R399-'АЗК S-m'!R398)/'АЗК CL-m'!R399</f>
        <v>-2.054792023562499E-4</v>
      </c>
      <c r="T398" s="142">
        <f>('АЗК CL-m'!S399-'АЗК S-m'!S398)/'АЗК CL-m'!S399</f>
        <v>-1.3955234690578273E-4</v>
      </c>
    </row>
    <row r="399" spans="1:20" x14ac:dyDescent="0.25">
      <c r="A399" s="126" t="str">
        <f>'АЗК S-m'!A399</f>
        <v>АЗК 61 БРЕСТ ОНП</v>
      </c>
      <c r="B399" t="str">
        <f>'АЗК CL-m'!A400</f>
        <v>АЗК 61 БрестОНП</v>
      </c>
      <c r="C399" s="142">
        <f>('АЗК CL-m'!B400-'АЗК S-m'!B399)/'АЗК CL-m'!B400</f>
        <v>-2.2055120377350245E-4</v>
      </c>
      <c r="D399" s="142">
        <f>('АЗК CL-m'!C400-'АЗК S-m'!C399)/'АЗК CL-m'!C400</f>
        <v>-2.760427151267858E-4</v>
      </c>
      <c r="E399" s="142">
        <f>('АЗК CL-m'!D400-'АЗК S-m'!D399)/'АЗК CL-m'!D400</f>
        <v>-1.0652343951145808E-4</v>
      </c>
      <c r="F399" s="142">
        <f>('АЗК CL-m'!E400-'АЗК S-m'!E399)/'АЗК CL-m'!E400</f>
        <v>-3.5904081835075178E-4</v>
      </c>
      <c r="G399" s="142">
        <f>('АЗК CL-m'!F400-'АЗК S-m'!F399)/'АЗК CL-m'!F400</f>
        <v>-2.5132570309955394E-4</v>
      </c>
      <c r="H399" s="142">
        <f>('АЗК CL-m'!G400-'АЗК S-m'!G399)/'АЗК CL-m'!G400</f>
        <v>-3.5084398151184434E-4</v>
      </c>
      <c r="I399" s="142">
        <f>('АЗК CL-m'!H400-'АЗК S-m'!H399)/'АЗК CL-m'!H400</f>
        <v>-2.4572341218351751E-4</v>
      </c>
      <c r="J399" s="142">
        <f>('АЗК CL-m'!I400-'АЗК S-m'!I399)/'АЗК CL-m'!I400</f>
        <v>-3.4712516682259149E-4</v>
      </c>
      <c r="K399" s="142">
        <f>('АЗК CL-m'!J400-'АЗК S-m'!J399)/'АЗК CL-m'!J400</f>
        <v>-1.9202757208691053E-4</v>
      </c>
      <c r="L399" s="142">
        <f>('АЗК CL-m'!K400-'АЗК S-m'!K399)/'АЗК CL-m'!K400</f>
        <v>1.1603385151522327E-15</v>
      </c>
      <c r="M399" s="142">
        <f>('АЗК CL-m'!L400-'АЗК S-m'!L399)/'АЗК CL-m'!L400</f>
        <v>-3.0268146591711111E-4</v>
      </c>
      <c r="N399" s="142">
        <f>('АЗК CL-m'!M400-'АЗК S-m'!M399)/'АЗК CL-m'!M400</f>
        <v>-1.054390435367466E-4</v>
      </c>
      <c r="O399" s="142">
        <f>('АЗК CL-m'!N400-'АЗК S-m'!N399)/'АЗК CL-m'!N400</f>
        <v>-2.8168059279909543E-4</v>
      </c>
      <c r="P399" s="142">
        <f>('АЗК CL-m'!O400-'АЗК S-m'!O399)/'АЗК CL-m'!O400</f>
        <v>-2.8771162088857017E-4</v>
      </c>
      <c r="Q399" s="142">
        <f>('АЗК CL-m'!P400-'АЗК S-m'!P399)/'АЗК CL-m'!P400</f>
        <v>-3.2094630375770352E-4</v>
      </c>
      <c r="R399" s="142">
        <f>('АЗК CL-m'!Q400-'АЗК S-m'!Q399)/'АЗК CL-m'!Q400</f>
        <v>-1.4662331634278635E-4</v>
      </c>
      <c r="S399" s="142">
        <f>('АЗК CL-m'!R400-'АЗК S-m'!R399)/'АЗК CL-m'!R400</f>
        <v>-1.7999284573528109E-4</v>
      </c>
      <c r="T399" s="142">
        <f>('АЗК CL-m'!S400-'АЗК S-m'!S399)/'АЗК CL-m'!S400</f>
        <v>-2.3181292453719048E-4</v>
      </c>
    </row>
    <row r="400" spans="1:20" x14ac:dyDescent="0.25">
      <c r="A400" s="126" t="str">
        <f>'АЗК S-m'!A400</f>
        <v>АЗК 61 ВИТЕБСК ОНП</v>
      </c>
      <c r="B400" t="str">
        <f>'АЗК CL-m'!A401</f>
        <v>АЗК 61 ВитебскОНП</v>
      </c>
      <c r="C400" s="142">
        <f>('АЗК CL-m'!B401-'АЗК S-m'!B400)/'АЗК CL-m'!B401</f>
        <v>-2.8815711995503956E-3</v>
      </c>
      <c r="D400" s="142">
        <f>('АЗК CL-m'!C401-'АЗК S-m'!C400)/'АЗК CL-m'!C401</f>
        <v>-2.6140456994301689E-3</v>
      </c>
      <c r="E400" s="142">
        <f>('АЗК CL-m'!D401-'АЗК S-m'!D400)/'АЗК CL-m'!D401</f>
        <v>-1.0428579870757665E-3</v>
      </c>
      <c r="F400" s="142">
        <f>('АЗК CL-m'!E401-'АЗК S-m'!E400)/'АЗК CL-m'!E401</f>
        <v>-2.1908526893455849E-16</v>
      </c>
      <c r="G400" s="142">
        <f>('АЗК CL-m'!F401-'АЗК S-m'!F400)/'АЗК CL-m'!F401</f>
        <v>-4.8243528923167222E-4</v>
      </c>
      <c r="H400" s="142">
        <f>('АЗК CL-m'!G401-'АЗК S-m'!G400)/'АЗК CL-m'!G401</f>
        <v>-1.8526078113028865E-3</v>
      </c>
      <c r="I400" s="142">
        <f>('АЗК CL-m'!H401-'АЗК S-m'!H400)/'АЗК CL-m'!H401</f>
        <v>-3.0521397025384646E-3</v>
      </c>
      <c r="J400" s="142">
        <f>('АЗК CL-m'!I401-'АЗК S-m'!I400)/'АЗК CL-m'!I401</f>
        <v>-1.4193765048052282E-4</v>
      </c>
      <c r="K400" s="142">
        <f>('АЗК CL-m'!J401-'АЗК S-m'!J400)/'АЗК CL-m'!J401</f>
        <v>-1.6018774678397804E-3</v>
      </c>
      <c r="L400" s="142">
        <f>('АЗК CL-m'!K401-'АЗК S-m'!K400)/'АЗК CL-m'!K401</f>
        <v>-3.5068566938792903E-4</v>
      </c>
      <c r="M400" s="142">
        <f>('АЗК CL-m'!L401-'АЗК S-m'!L400)/'АЗК CL-m'!L401</f>
        <v>-1.8156267361891027E-4</v>
      </c>
      <c r="N400" s="142">
        <f>('АЗК CL-m'!M401-'АЗК S-m'!M400)/'АЗК CL-m'!M401</f>
        <v>1.4610165960049566E-16</v>
      </c>
      <c r="O400" s="142">
        <f>('АЗК CL-m'!N401-'АЗК S-m'!N400)/'АЗК CL-m'!N401</f>
        <v>-5.120723577975198E-16</v>
      </c>
      <c r="P400" s="142">
        <f>('АЗК CL-m'!O401-'АЗК S-m'!O400)/'АЗК CL-m'!O401</f>
        <v>1.0185687757271546E-15</v>
      </c>
      <c r="Q400" s="142">
        <f>('АЗК CL-m'!P401-'АЗК S-m'!P400)/'АЗК CL-m'!P401</f>
        <v>-4.4459484241213224E-16</v>
      </c>
      <c r="R400" s="142">
        <f>('АЗК CL-m'!Q401-'АЗК S-m'!Q400)/'АЗК CL-m'!Q401</f>
        <v>-2.8934413677767643E-16</v>
      </c>
      <c r="S400" s="142">
        <f>('АЗК CL-m'!R401-'АЗК S-m'!R400)/'АЗК CL-m'!R401</f>
        <v>4.1384686519886058E-16</v>
      </c>
      <c r="T400" s="142">
        <f>('АЗК CL-m'!S401-'АЗК S-m'!S400)/'АЗК CL-m'!S401</f>
        <v>-8.5700800419199563E-4</v>
      </c>
    </row>
    <row r="401" spans="1:20" x14ac:dyDescent="0.25">
      <c r="A401" s="126" t="str">
        <f>'АЗК S-m'!A401</f>
        <v>АЗК 61 ГОМЕЛЬ ОНП</v>
      </c>
      <c r="B401" t="str">
        <f>'АЗК CL-m'!A402</f>
        <v>АЗК 61 ГомельОНП</v>
      </c>
      <c r="C401" s="142">
        <f>('АЗК CL-m'!B402-'АЗК S-m'!B401)/'АЗК CL-m'!B402</f>
        <v>-9.242475913391484E-16</v>
      </c>
      <c r="D401" s="142">
        <f>('АЗК CL-m'!C402-'АЗК S-m'!C401)/'АЗК CL-m'!C402</f>
        <v>-9.0535000288823598E-5</v>
      </c>
      <c r="E401" s="142">
        <f>('АЗК CL-m'!D402-'АЗК S-m'!D401)/'АЗК CL-m'!D402</f>
        <v>-1.7873820408285246E-4</v>
      </c>
      <c r="F401" s="142">
        <f>('АЗК CL-m'!E402-'АЗК S-m'!E401)/'АЗК CL-m'!E402</f>
        <v>-8.2659092540320576E-16</v>
      </c>
      <c r="G401" s="142">
        <f>('АЗК CL-m'!F402-'АЗК S-m'!F401)/'АЗК CL-m'!F402</f>
        <v>0</v>
      </c>
      <c r="H401" s="142">
        <f>('АЗК CL-m'!G402-'АЗК S-m'!G401)/'АЗК CL-m'!G402</f>
        <v>-1.4909956906497052E-4</v>
      </c>
      <c r="I401" s="142">
        <f>('АЗК CL-m'!H402-'АЗК S-m'!H401)/'АЗК CL-m'!H402</f>
        <v>-1.3871502501667908E-4</v>
      </c>
      <c r="J401" s="142">
        <f>('АЗК CL-m'!I402-'АЗК S-m'!I401)/'АЗК CL-m'!I402</f>
        <v>0</v>
      </c>
      <c r="K401" s="142">
        <f>('АЗК CL-m'!J402-'АЗК S-m'!J401)/'АЗК CL-m'!J402</f>
        <v>-1.5004446567740349E-4</v>
      </c>
      <c r="L401" s="142">
        <f>('АЗК CL-m'!K402-'АЗК S-m'!K401)/'АЗК CL-m'!K402</f>
        <v>-1.47545550262277E-4</v>
      </c>
      <c r="M401" s="142">
        <f>('АЗК CL-m'!L402-'АЗК S-m'!L401)/'АЗК CL-m'!L402</f>
        <v>0</v>
      </c>
      <c r="N401" s="142">
        <f>('АЗК CL-m'!M402-'АЗК S-m'!M401)/'АЗК CL-m'!M402</f>
        <v>0</v>
      </c>
      <c r="O401" s="142">
        <f>('АЗК CL-m'!N402-'АЗК S-m'!N401)/'АЗК CL-m'!N402</f>
        <v>0</v>
      </c>
      <c r="P401" s="142">
        <f>('АЗК CL-m'!O402-'АЗК S-m'!O401)/'АЗК CL-m'!O402</f>
        <v>0</v>
      </c>
      <c r="Q401" s="142">
        <f>('АЗК CL-m'!P402-'АЗК S-m'!P401)/'АЗК CL-m'!P402</f>
        <v>-3.0384682230827836E-4</v>
      </c>
      <c r="R401" s="142">
        <f>('АЗК CL-m'!Q402-'АЗК S-m'!Q401)/'АЗК CL-m'!Q402</f>
        <v>0</v>
      </c>
      <c r="S401" s="142">
        <f>('АЗК CL-m'!R402-'АЗК S-m'!R401)/'АЗК CL-m'!R402</f>
        <v>0</v>
      </c>
      <c r="T401" s="142">
        <f>('АЗК CL-m'!S402-'АЗК S-m'!S401)/'АЗК CL-m'!S402</f>
        <v>-6.9191472731986256E-5</v>
      </c>
    </row>
    <row r="402" spans="1:20" x14ac:dyDescent="0.25">
      <c r="A402" s="126" t="str">
        <f>'АЗК S-m'!A402</f>
        <v>АЗК 61 ГРОДНО ОНП</v>
      </c>
      <c r="B402" t="str">
        <f>'АЗК CL-m'!A403</f>
        <v>АЗК 61 ГродноОНП</v>
      </c>
      <c r="C402" s="142">
        <f>('АЗК CL-m'!B403-'АЗК S-m'!B402)/'АЗК CL-m'!B403</f>
        <v>1.4405775835404589E-16</v>
      </c>
      <c r="D402" s="142">
        <f>('АЗК CL-m'!C403-'АЗК S-m'!C402)/'АЗК CL-m'!C403</f>
        <v>-2.5359113555741285E-16</v>
      </c>
      <c r="E402" s="142">
        <f>('АЗК CL-m'!D403-'АЗК S-m'!D402)/'АЗК CL-m'!D403</f>
        <v>0</v>
      </c>
      <c r="F402" s="142">
        <f>('АЗК CL-m'!E403-'АЗК S-m'!E402)/'АЗК CL-m'!E403</f>
        <v>-7.6649916294977149E-16</v>
      </c>
      <c r="G402" s="142">
        <f>('АЗК CL-m'!F403-'АЗК S-m'!F402)/'АЗК CL-m'!F403</f>
        <v>0</v>
      </c>
      <c r="H402" s="142">
        <f>('АЗК CL-m'!G403-'АЗК S-m'!G402)/'АЗК CL-m'!G403</f>
        <v>1.753256898586124E-16</v>
      </c>
      <c r="I402" s="142">
        <f>('АЗК CL-m'!H403-'АЗК S-m'!H402)/'АЗК CL-m'!H403</f>
        <v>1.8053657189072313E-16</v>
      </c>
      <c r="J402" s="142">
        <f>('АЗК CL-m'!I403-'АЗК S-m'!I402)/'АЗК CL-m'!I403</f>
        <v>1.9201339283227984E-16</v>
      </c>
      <c r="K402" s="142">
        <f>('АЗК CL-m'!J403-'АЗК S-m'!J402)/'АЗК CL-m'!J403</f>
        <v>0</v>
      </c>
      <c r="L402" s="142">
        <f>('АЗК CL-m'!K403-'АЗК S-m'!K402)/'АЗК CL-m'!K403</f>
        <v>2.143657522548526E-16</v>
      </c>
      <c r="M402" s="142">
        <f>('АЗК CL-m'!L403-'АЗК S-m'!L402)/'АЗК CL-m'!L403</f>
        <v>-4.032239532929124E-16</v>
      </c>
      <c r="N402" s="142">
        <f>('АЗК CL-m'!M403-'АЗК S-m'!M402)/'АЗК CL-m'!M403</f>
        <v>-7.0318343017102445E-16</v>
      </c>
      <c r="O402" s="142">
        <f>('АЗК CL-m'!N403-'АЗК S-m'!N402)/'АЗК CL-m'!N403</f>
        <v>0</v>
      </c>
      <c r="P402" s="142">
        <f>('АЗК CL-m'!O403-'АЗК S-m'!O402)/'АЗК CL-m'!O403</f>
        <v>-3.4396114692202929E-16</v>
      </c>
      <c r="Q402" s="142">
        <f>('АЗК CL-m'!P403-'АЗК S-m'!P402)/'АЗК CL-m'!P403</f>
        <v>-4.7681393667779693E-16</v>
      </c>
      <c r="R402" s="142">
        <f>('АЗК CL-m'!Q403-'АЗК S-m'!Q402)/'АЗК CL-m'!Q403</f>
        <v>-3.4159669989108742E-16</v>
      </c>
      <c r="S402" s="142">
        <f>('АЗК CL-m'!R403-'АЗК S-m'!R402)/'АЗК CL-m'!R403</f>
        <v>1.7520236645412398E-16</v>
      </c>
      <c r="T402" s="142">
        <f>('АЗК CL-m'!S403-'АЗК S-m'!S402)/'АЗК CL-m'!S403</f>
        <v>-3.5051254442217199E-16</v>
      </c>
    </row>
    <row r="403" spans="1:20" x14ac:dyDescent="0.25">
      <c r="A403" s="126" t="str">
        <f>'АЗК S-m'!A403</f>
        <v>АЗК 61 МАЗ</v>
      </c>
      <c r="B403" t="str">
        <f>'АЗК CL-m'!A404</f>
        <v>АЗК 61 МАЗ</v>
      </c>
      <c r="C403" s="142">
        <f>('АЗК CL-m'!B404-'АЗК S-m'!B403)/'АЗК CL-m'!B404</f>
        <v>6.3732829260472718E-6</v>
      </c>
      <c r="D403" s="142">
        <f>('АЗК CL-m'!C404-'АЗК S-m'!C403)/'АЗК CL-m'!C404</f>
        <v>7.005728350955749E-6</v>
      </c>
      <c r="E403" s="142">
        <f>('АЗК CL-m'!D404-'АЗК S-m'!D403)/'АЗК CL-m'!D404</f>
        <v>1.9790201870669668E-5</v>
      </c>
      <c r="F403" s="142">
        <f>('АЗК CL-m'!E404-'АЗК S-m'!E403)/'АЗК CL-m'!E404</f>
        <v>6.121738108370681E-6</v>
      </c>
      <c r="G403" s="142">
        <f>('АЗК CL-m'!F404-'АЗК S-m'!F403)/'АЗК CL-m'!F404</f>
        <v>6.4261000431693638E-6</v>
      </c>
      <c r="H403" s="142">
        <f>('АЗК CL-m'!G404-'АЗК S-m'!G403)/'АЗК CL-m'!G404</f>
        <v>9.1585502577021895E-5</v>
      </c>
      <c r="I403" s="142">
        <f>('АЗК CL-m'!H404-'АЗК S-m'!H403)/'АЗК CL-m'!H404</f>
        <v>5.9435514764653589E-6</v>
      </c>
      <c r="J403" s="142">
        <f>('АЗК CL-m'!I404-'АЗК S-m'!I403)/'АЗК CL-m'!I404</f>
        <v>6.1331113310581127E-6</v>
      </c>
      <c r="K403" s="142">
        <f>('АЗК CL-m'!J404-'АЗК S-m'!J403)/'АЗК CL-m'!J404</f>
        <v>1.8360009679397102E-5</v>
      </c>
      <c r="L403" s="142">
        <f>('АЗК CL-m'!K404-'АЗК S-m'!K403)/'АЗК CL-m'!K404</f>
        <v>5.3017471720797388E-6</v>
      </c>
      <c r="M403" s="142">
        <f>('АЗК CL-m'!L404-'АЗК S-m'!L403)/'АЗК CL-m'!L404</f>
        <v>5.4517953707133627E-6</v>
      </c>
      <c r="N403" s="142">
        <f>('АЗК CL-m'!M404-'АЗК S-m'!M403)/'АЗК CL-m'!M404</f>
        <v>1.6334244820492638E-5</v>
      </c>
      <c r="O403" s="142">
        <f>('АЗК CL-m'!N404-'АЗК S-m'!N403)/'АЗК CL-m'!N404</f>
        <v>5.9317361566921095E-6</v>
      </c>
      <c r="P403" s="142">
        <f>('АЗК CL-m'!O404-'АЗК S-m'!O403)/'АЗК CL-m'!O404</f>
        <v>5.6228397054217319E-6</v>
      </c>
      <c r="Q403" s="142">
        <f>('АЗК CL-m'!P404-'АЗК S-m'!P403)/'АЗК CL-m'!P404</f>
        <v>1.4863471581785508E-5</v>
      </c>
      <c r="R403" s="142">
        <f>('АЗК CL-m'!Q404-'АЗК S-m'!Q403)/'АЗК CL-m'!Q404</f>
        <v>5.421078475015823E-6</v>
      </c>
      <c r="S403" s="142">
        <f>('АЗК CL-m'!R404-'АЗК S-m'!R403)/'АЗК CL-m'!R404</f>
        <v>4.1799828092801632E-16</v>
      </c>
      <c r="T403" s="142">
        <f>('АЗК CL-m'!S404-'АЗК S-m'!S403)/'АЗК CL-m'!S404</f>
        <v>1.3090843208265453E-5</v>
      </c>
    </row>
    <row r="404" spans="1:20" x14ac:dyDescent="0.25">
      <c r="A404" s="126" t="str">
        <f>'АЗК S-m'!A404</f>
        <v>АЗК 61 МОГИЛЕВ ОНП</v>
      </c>
      <c r="B404" t="str">
        <f>'АЗК CL-m'!A405</f>
        <v>АЗК 61 МогилевОНП</v>
      </c>
      <c r="C404" s="142">
        <f>('АЗК CL-m'!B405-'АЗК S-m'!B404)/'АЗК CL-m'!B405</f>
        <v>-9.1722405041100148E-5</v>
      </c>
      <c r="D404" s="142">
        <f>('АЗК CL-m'!C405-'АЗК S-m'!C404)/'АЗК CL-m'!C405</f>
        <v>-7.4618690014628656E-5</v>
      </c>
      <c r="E404" s="142">
        <f>('АЗК CL-m'!D405-'АЗК S-m'!D404)/'АЗК CL-m'!D405</f>
        <v>-1.1321777083302279E-4</v>
      </c>
      <c r="F404" s="142">
        <f>('АЗК CL-m'!E405-'АЗК S-m'!E404)/'АЗК CL-m'!E405</f>
        <v>-6.3535410594366769E-5</v>
      </c>
      <c r="G404" s="142">
        <f>('АЗК CL-m'!F405-'АЗК S-m'!F404)/'АЗК CL-m'!F405</f>
        <v>-1.1987351354885781E-4</v>
      </c>
      <c r="H404" s="142">
        <f>('АЗК CL-m'!G405-'АЗК S-m'!G404)/'АЗК CL-m'!G405</f>
        <v>-5.7015011645316129E-5</v>
      </c>
      <c r="I404" s="142">
        <f>('АЗК CL-m'!H405-'АЗК S-m'!H404)/'АЗК CL-m'!H405</f>
        <v>-7.7872077348387639E-5</v>
      </c>
      <c r="J404" s="142">
        <f>('АЗК CL-m'!I405-'АЗК S-m'!I404)/'АЗК CL-m'!I405</f>
        <v>-2.3763951736500031E-4</v>
      </c>
      <c r="K404" s="142">
        <f>('АЗК CL-m'!J405-'АЗК S-m'!J404)/'АЗК CL-m'!J405</f>
        <v>-7.0813174963995645E-5</v>
      </c>
      <c r="L404" s="142">
        <f>('АЗК CL-m'!K405-'АЗК S-m'!K404)/'АЗК CL-m'!K405</f>
        <v>-5.7162333908992679E-5</v>
      </c>
      <c r="M404" s="142">
        <f>('АЗК CL-m'!L405-'АЗК S-m'!L404)/'АЗК CL-m'!L405</f>
        <v>-2.320656409282155E-4</v>
      </c>
      <c r="N404" s="142">
        <f>('АЗК CL-m'!M405-'АЗК S-m'!M404)/'АЗК CL-m'!M405</f>
        <v>-8.0784710362752119E-5</v>
      </c>
      <c r="O404" s="142">
        <f>('АЗК CL-m'!N405-'АЗК S-m'!N404)/'АЗК CL-m'!N405</f>
        <v>3.2925461495671939E-5</v>
      </c>
      <c r="P404" s="142">
        <f>('АЗК CL-m'!O405-'АЗК S-m'!O404)/'АЗК CL-m'!O405</f>
        <v>-2.0331594544179601E-4</v>
      </c>
      <c r="Q404" s="142">
        <f>('АЗК CL-m'!P405-'АЗК S-m'!P404)/'АЗК CL-m'!P405</f>
        <v>-4.4394861706586352E-4</v>
      </c>
      <c r="R404" s="142">
        <f>('АЗК CL-m'!Q405-'АЗК S-m'!Q404)/'АЗК CL-m'!Q405</f>
        <v>-6.834300426561339E-4</v>
      </c>
      <c r="S404" s="142">
        <f>('АЗК CL-m'!R405-'АЗК S-m'!R404)/'АЗК CL-m'!R405</f>
        <v>-5.6150215667525054E-4</v>
      </c>
      <c r="T404" s="142">
        <f>('АЗК CL-m'!S405-'АЗК S-m'!S404)/'АЗК CL-m'!S405</f>
        <v>-1.7910770097229008E-4</v>
      </c>
    </row>
    <row r="405" spans="1:20" x14ac:dyDescent="0.25">
      <c r="A405" s="126" t="str">
        <f>'АЗК S-m'!A405</f>
        <v>АЗК 62 БРЕСТ ОНП</v>
      </c>
      <c r="B405" t="str">
        <f>'АЗК CL-m'!A406</f>
        <v>АЗК 62 БрестОНП</v>
      </c>
      <c r="C405" s="142">
        <f>('АЗК CL-m'!B406-'АЗК S-m'!B405)/'АЗК CL-m'!B406</f>
        <v>-1.6185629338747145E-4</v>
      </c>
      <c r="D405" s="142">
        <f>('АЗК CL-m'!C406-'АЗК S-m'!C405)/'АЗК CL-m'!C406</f>
        <v>-1.7176666957954311E-4</v>
      </c>
      <c r="E405" s="142">
        <f>('АЗК CL-m'!D406-'АЗК S-m'!D405)/'АЗК CL-m'!D406</f>
        <v>6.6052742997525351E-16</v>
      </c>
      <c r="F405" s="142">
        <f>('АЗК CL-m'!E406-'АЗК S-m'!E405)/'АЗК CL-m'!E406</f>
        <v>-1.9602865546885644E-4</v>
      </c>
      <c r="G405" s="142">
        <f>('АЗК CL-m'!F406-'АЗК S-m'!F405)/'АЗК CL-m'!F406</f>
        <v>-1.4134170735753248E-4</v>
      </c>
      <c r="H405" s="142">
        <f>('АЗК CL-m'!G406-'АЗК S-m'!G405)/'АЗК CL-m'!G406</f>
        <v>-2.5486544506366638E-4</v>
      </c>
      <c r="I405" s="142">
        <f>('АЗК CL-m'!H406-'АЗК S-m'!H405)/'АЗК CL-m'!H406</f>
        <v>-1.3631222806602129E-4</v>
      </c>
      <c r="J405" s="142">
        <f>('АЗК CL-m'!I406-'АЗК S-m'!I405)/'АЗК CL-m'!I406</f>
        <v>0</v>
      </c>
      <c r="K405" s="142">
        <f>('АЗК CL-m'!J406-'АЗК S-m'!J405)/'АЗК CL-m'!J406</f>
        <v>-1.3509982661307916E-4</v>
      </c>
      <c r="L405" s="142">
        <f>('АЗК CL-m'!K406-'АЗК S-m'!K405)/'АЗК CL-m'!K406</f>
        <v>0</v>
      </c>
      <c r="M405" s="142">
        <f>('АЗК CL-m'!L406-'АЗК S-m'!L405)/'АЗК CL-m'!L406</f>
        <v>-3.1157089127444178E-4</v>
      </c>
      <c r="N405" s="142">
        <f>('АЗК CL-m'!M406-'АЗК S-m'!M405)/'АЗК CL-m'!M406</f>
        <v>0</v>
      </c>
      <c r="O405" s="142">
        <f>('АЗК CL-m'!N406-'АЗК S-m'!N405)/'АЗК CL-m'!N406</f>
        <v>-5.2526624761217245E-4</v>
      </c>
      <c r="P405" s="142">
        <f>('АЗК CL-m'!O406-'АЗК S-m'!O405)/'АЗК CL-m'!O406</f>
        <v>8.8144431059591016E-16</v>
      </c>
      <c r="Q405" s="142">
        <f>('АЗК CL-m'!P406-'АЗК S-m'!P405)/'АЗК CL-m'!P406</f>
        <v>-3.7698548832103073E-4</v>
      </c>
      <c r="R405" s="142">
        <f>('АЗК CL-m'!Q406-'АЗК S-m'!Q405)/'АЗК CL-m'!Q406</f>
        <v>-3.2318359852471303E-4</v>
      </c>
      <c r="S405" s="142">
        <f>('АЗК CL-m'!R406-'АЗК S-m'!R405)/'АЗК CL-m'!R406</f>
        <v>-3.732696308612722E-4</v>
      </c>
      <c r="T405" s="142">
        <f>('АЗК CL-m'!S406-'АЗК S-m'!S405)/'АЗК CL-m'!S406</f>
        <v>-1.766570730045126E-4</v>
      </c>
    </row>
    <row r="406" spans="1:20" x14ac:dyDescent="0.25">
      <c r="A406" s="126" t="str">
        <f>'АЗК S-m'!A406</f>
        <v>АЗК 62 ВИТЕБСК ОНП</v>
      </c>
      <c r="B406" t="str">
        <f>'АЗК CL-m'!A407</f>
        <v>АЗК 62 ВитебскОНП</v>
      </c>
      <c r="C406" s="142">
        <f>('АЗК CL-m'!B407-'АЗК S-m'!B406)/'АЗК CL-m'!B407</f>
        <v>-7.2723477884183914E-5</v>
      </c>
      <c r="D406" s="142">
        <f>('АЗК CL-m'!C407-'АЗК S-m'!C406)/'АЗК CL-m'!C407</f>
        <v>-4.7674451019222549E-16</v>
      </c>
      <c r="E406" s="142">
        <f>('АЗК CL-m'!D407-'АЗК S-m'!D406)/'АЗК CL-m'!D407</f>
        <v>2.3497454246327631E-5</v>
      </c>
      <c r="F406" s="142">
        <f>('АЗК CL-m'!E407-'АЗК S-m'!E406)/'АЗК CL-m'!E407</f>
        <v>1.8018045797536691E-16</v>
      </c>
      <c r="G406" s="142">
        <f>('АЗК CL-m'!F407-'АЗК S-m'!F406)/'АЗК CL-m'!F407</f>
        <v>-5.6668669902993219E-5</v>
      </c>
      <c r="H406" s="142">
        <f>('АЗК CL-m'!G407-'АЗК S-m'!G406)/'АЗК CL-m'!G407</f>
        <v>-8.44067740448288E-16</v>
      </c>
      <c r="I406" s="142">
        <f>('АЗК CL-m'!H407-'АЗК S-m'!H406)/'АЗК CL-m'!H407</f>
        <v>-1.3637698767072931E-5</v>
      </c>
      <c r="J406" s="142">
        <f>('АЗК CL-m'!I407-'АЗК S-m'!I406)/'АЗК CL-m'!I407</f>
        <v>-4.7107742144793351E-16</v>
      </c>
      <c r="K406" s="142">
        <f>('АЗК CL-m'!J407-'АЗК S-m'!J406)/'АЗК CL-m'!J407</f>
        <v>5.190038065387125E-16</v>
      </c>
      <c r="L406" s="142">
        <f>('АЗК CL-m'!K407-'АЗК S-m'!K406)/'АЗК CL-m'!K407</f>
        <v>-1.2064109401134335E-4</v>
      </c>
      <c r="M406" s="142">
        <f>('АЗК CL-m'!L407-'АЗК S-m'!L406)/'АЗК CL-m'!L407</f>
        <v>-1.4855860027633005E-4</v>
      </c>
      <c r="N406" s="142">
        <f>('АЗК CL-m'!M407-'АЗК S-m'!M406)/'АЗК CL-m'!M407</f>
        <v>0</v>
      </c>
      <c r="O406" s="142">
        <f>('АЗК CL-m'!N407-'АЗК S-m'!N406)/'АЗК CL-m'!N407</f>
        <v>-4.4879003136812505E-16</v>
      </c>
      <c r="P406" s="142">
        <f>('АЗК CL-m'!O407-'АЗК S-m'!O406)/'АЗК CL-m'!O407</f>
        <v>4.3593080631692481E-16</v>
      </c>
      <c r="Q406" s="142">
        <f>('АЗК CL-m'!P407-'АЗК S-m'!P406)/'АЗК CL-m'!P407</f>
        <v>1.1119631181238902E-15</v>
      </c>
      <c r="R406" s="142">
        <f>('АЗК CL-m'!Q407-'АЗК S-m'!Q406)/'АЗК CL-m'!Q407</f>
        <v>-3.7433089707375705E-16</v>
      </c>
      <c r="S406" s="142">
        <f>('АЗК CL-m'!R407-'АЗК S-m'!R406)/'АЗК CL-m'!R407</f>
        <v>-4.51591131673936E-5</v>
      </c>
      <c r="T406" s="142">
        <f>('АЗК CL-m'!S407-'АЗК S-m'!S406)/'АЗК CL-m'!S407</f>
        <v>-2.6016352504635602E-5</v>
      </c>
    </row>
    <row r="407" spans="1:20" x14ac:dyDescent="0.25">
      <c r="A407" s="126" t="str">
        <f>'АЗК S-m'!A407</f>
        <v>АЗК 62 ГОМЕЛЬ ОНП</v>
      </c>
      <c r="B407" t="str">
        <f>'АЗК CL-m'!A408</f>
        <v>АЗК 62 ГомельОНП</v>
      </c>
      <c r="C407" s="142">
        <f>('АЗК CL-m'!B408-'АЗК S-m'!B407)/'АЗК CL-m'!B408</f>
        <v>6.2227632338687766E-16</v>
      </c>
      <c r="D407" s="142">
        <f>('АЗК CL-m'!C408-'АЗК S-m'!C407)/'АЗК CL-m'!C408</f>
        <v>-2.7681814155393694E-4</v>
      </c>
      <c r="E407" s="142">
        <f>('АЗК CL-m'!D408-'АЗК S-m'!D407)/'АЗК CL-m'!D408</f>
        <v>-1.1820038961178019E-4</v>
      </c>
      <c r="F407" s="142">
        <f>('АЗК CL-m'!E408-'АЗК S-m'!E407)/'АЗК CL-m'!E408</f>
        <v>-6.031606129446481E-4</v>
      </c>
      <c r="G407" s="142">
        <f>('АЗК CL-m'!F408-'АЗК S-m'!F407)/'АЗК CL-m'!F408</f>
        <v>-4.1636148892350552E-16</v>
      </c>
      <c r="H407" s="142">
        <f>('АЗК CL-m'!G408-'АЗК S-m'!G407)/'АЗК CL-m'!G408</f>
        <v>-2.0803006487063168E-16</v>
      </c>
      <c r="I407" s="142">
        <f>('АЗК CL-m'!H408-'АЗК S-m'!H407)/'АЗК CL-m'!H408</f>
        <v>0</v>
      </c>
      <c r="J407" s="142">
        <f>('АЗК CL-m'!I408-'АЗК S-m'!I407)/'АЗК CL-m'!I408</f>
        <v>0</v>
      </c>
      <c r="K407" s="142">
        <f>('АЗК CL-m'!J408-'АЗК S-m'!J407)/'АЗК CL-m'!J408</f>
        <v>-3.4523039739962693E-16</v>
      </c>
      <c r="L407" s="142">
        <f>('АЗК CL-m'!K408-'АЗК S-m'!K407)/'АЗК CL-m'!K408</f>
        <v>-3.1086081043600459E-16</v>
      </c>
      <c r="M407" s="142">
        <f>('АЗК CL-m'!L408-'АЗК S-m'!L407)/'АЗК CL-m'!L408</f>
        <v>2.9627882517120009E-16</v>
      </c>
      <c r="N407" s="142">
        <f>('АЗК CL-m'!M408-'АЗК S-m'!M407)/'АЗК CL-m'!M408</f>
        <v>0</v>
      </c>
      <c r="O407" s="142">
        <f>('АЗК CL-m'!N408-'АЗК S-m'!N407)/'АЗК CL-m'!N408</f>
        <v>0</v>
      </c>
      <c r="P407" s="142">
        <f>('АЗК CL-m'!O408-'АЗК S-m'!O407)/'АЗК CL-m'!O408</f>
        <v>-1.9757570656530241E-4</v>
      </c>
      <c r="Q407" s="142">
        <f>('АЗК CL-m'!P408-'АЗК S-m'!P407)/'АЗК CL-m'!P408</f>
        <v>0</v>
      </c>
      <c r="R407" s="142">
        <f>('АЗК CL-m'!Q408-'АЗК S-m'!Q407)/'АЗК CL-m'!Q408</f>
        <v>7.9546968999935061E-16</v>
      </c>
      <c r="S407" s="142">
        <f>('АЗК CL-m'!R408-'АЗК S-m'!R407)/'АЗК CL-m'!R408</f>
        <v>0</v>
      </c>
      <c r="T407" s="142">
        <f>('АЗК CL-m'!S408-'АЗК S-m'!S407)/'АЗК CL-m'!S408</f>
        <v>-6.549763932846632E-5</v>
      </c>
    </row>
    <row r="408" spans="1:20" x14ac:dyDescent="0.25">
      <c r="A408" s="126" t="str">
        <f>'АЗК S-m'!A408</f>
        <v>АЗК 62 ГРОДНО ОНП</v>
      </c>
      <c r="B408" t="str">
        <f>'АЗК CL-m'!A409</f>
        <v>АЗК 62 ГродноОНП</v>
      </c>
      <c r="C408" s="142">
        <f>('АЗК CL-m'!B409-'АЗК S-m'!B408)/'АЗК CL-m'!B409</f>
        <v>-2.1916153437186572E-16</v>
      </c>
      <c r="D408" s="142">
        <f>('АЗК CL-m'!C409-'АЗК S-m'!C408)/'АЗК CL-m'!C409</f>
        <v>2.5099553704355261E-16</v>
      </c>
      <c r="E408" s="142">
        <f>('АЗК CL-m'!D409-'АЗК S-m'!D408)/'АЗК CL-m'!D409</f>
        <v>-2.3119769893027908E-16</v>
      </c>
      <c r="F408" s="142">
        <f>('АЗК CL-m'!E409-'АЗК S-m'!E408)/'АЗК CL-m'!E409</f>
        <v>0</v>
      </c>
      <c r="G408" s="142">
        <f>('АЗК CL-m'!F409-'АЗК S-m'!F408)/'АЗК CL-m'!F409</f>
        <v>0</v>
      </c>
      <c r="H408" s="142">
        <f>('АЗК CL-m'!G409-'АЗК S-m'!G408)/'АЗК CL-m'!G409</f>
        <v>4.4318996924683462E-16</v>
      </c>
      <c r="I408" s="142">
        <f>('АЗК CL-m'!H409-'АЗК S-m'!H408)/'АЗК CL-m'!H409</f>
        <v>4.3702690022155088E-16</v>
      </c>
      <c r="J408" s="142">
        <f>('АЗК CL-m'!I409-'АЗК S-m'!I408)/'АЗК CL-m'!I409</f>
        <v>6.1415569365091187E-6</v>
      </c>
      <c r="K408" s="142">
        <f>('АЗК CL-m'!J409-'АЗК S-m'!J408)/'АЗК CL-m'!J409</f>
        <v>2.2826277231617532E-16</v>
      </c>
      <c r="L408" s="142">
        <f>('АЗК CL-m'!K409-'АЗК S-m'!K408)/'АЗК CL-m'!K409</f>
        <v>6.5516355412541558E-16</v>
      </c>
      <c r="M408" s="142">
        <f>('АЗК CL-m'!L409-'АЗК S-m'!L408)/'АЗК CL-m'!L409</f>
        <v>0</v>
      </c>
      <c r="N408" s="142">
        <f>('АЗК CL-m'!M409-'АЗК S-m'!M408)/'АЗК CL-m'!M409</f>
        <v>-6.6159195711751912E-16</v>
      </c>
      <c r="O408" s="142">
        <f>('АЗК CL-m'!N409-'АЗК S-m'!N408)/'АЗК CL-m'!N409</f>
        <v>2.4049840624034938E-16</v>
      </c>
      <c r="P408" s="142">
        <f>('АЗК CL-m'!O409-'АЗК S-m'!O408)/'АЗК CL-m'!O409</f>
        <v>3.6197245362553756E-16</v>
      </c>
      <c r="Q408" s="142">
        <f>('АЗК CL-m'!P409-'АЗК S-m'!P408)/'АЗК CL-m'!P409</f>
        <v>-8.4502041727911115E-16</v>
      </c>
      <c r="R408" s="142">
        <f>('АЗК CL-m'!Q409-'АЗК S-m'!Q408)/'АЗК CL-m'!Q409</f>
        <v>-2.8247936346590641E-16</v>
      </c>
      <c r="S408" s="142">
        <f>('АЗК CL-m'!R409-'АЗК S-m'!R408)/'АЗК CL-m'!R409</f>
        <v>1.4646263528766457E-16</v>
      </c>
      <c r="T408" s="142">
        <f>('АЗК CL-m'!S409-'АЗК S-m'!S408)/'АЗК CL-m'!S409</f>
        <v>3.8089524561829433E-7</v>
      </c>
    </row>
    <row r="409" spans="1:20" x14ac:dyDescent="0.25">
      <c r="A409" s="126" t="str">
        <f>'АЗК S-m'!A409</f>
        <v>АЗК 62 МАЗ</v>
      </c>
      <c r="B409" t="str">
        <f>'АЗК CL-m'!A410</f>
        <v>АЗК 62 МАЗ</v>
      </c>
      <c r="C409" s="142">
        <f>('АЗК CL-m'!B410-'АЗК S-m'!B409)/'АЗК CL-m'!B410</f>
        <v>2.0700843907645362E-5</v>
      </c>
      <c r="D409" s="142">
        <f>('АЗК CL-m'!C410-'АЗК S-m'!C409)/'АЗК CL-m'!C410</f>
        <v>5.9256988000611106E-6</v>
      </c>
      <c r="E409" s="142">
        <f>('АЗК CL-m'!D410-'АЗК S-m'!D409)/'АЗК CL-m'!D410</f>
        <v>1.9529981205762571E-5</v>
      </c>
      <c r="F409" s="142">
        <f>('АЗК CL-m'!E410-'АЗК S-m'!E409)/'АЗК CL-m'!E410</f>
        <v>4.8605478671053374E-6</v>
      </c>
      <c r="G409" s="142">
        <f>('АЗК CL-m'!F410-'АЗК S-m'!F409)/'АЗК CL-m'!F410</f>
        <v>5.4230254894305197E-4</v>
      </c>
      <c r="H409" s="142">
        <f>('АЗК CL-m'!G410-'АЗК S-m'!G409)/'АЗК CL-m'!G410</f>
        <v>2.2080632150550004E-5</v>
      </c>
      <c r="I409" s="142">
        <f>('АЗК CL-m'!H410-'АЗК S-m'!H409)/'АЗК CL-m'!H410</f>
        <v>4.0675437667523912E-5</v>
      </c>
      <c r="J409" s="142">
        <f>('АЗК CL-m'!I410-'АЗК S-m'!I409)/'АЗК CL-m'!I410</f>
        <v>-2.4907885414113202E-6</v>
      </c>
      <c r="K409" s="142">
        <f>('АЗК CL-m'!J410-'АЗК S-m'!J409)/'АЗК CL-m'!J410</f>
        <v>3.0636098640113841E-5</v>
      </c>
      <c r="L409" s="142">
        <f>('АЗК CL-m'!K410-'АЗК S-m'!K409)/'АЗК CL-m'!K410</f>
        <v>5.2272362493266517E-6</v>
      </c>
      <c r="M409" s="142">
        <f>('АЗК CL-m'!L410-'АЗК S-m'!L409)/'АЗК CL-m'!L410</f>
        <v>5.3424648355194723E-5</v>
      </c>
      <c r="N409" s="142">
        <f>('АЗК CL-m'!M410-'АЗК S-m'!M409)/'АЗК CL-m'!M410</f>
        <v>1.2459411452214971E-5</v>
      </c>
      <c r="O409" s="142">
        <f>('АЗК CL-m'!N410-'АЗК S-m'!N409)/'АЗК CL-m'!N410</f>
        <v>4.0660240998928515E-6</v>
      </c>
      <c r="P409" s="142">
        <f>('АЗК CL-m'!O410-'АЗК S-m'!O409)/'АЗК CL-m'!O410</f>
        <v>8.3215826783754194E-5</v>
      </c>
      <c r="Q409" s="142">
        <f>('АЗК CL-m'!P410-'АЗК S-m'!P409)/'АЗК CL-m'!P410</f>
        <v>-1.0525610389841242E-6</v>
      </c>
      <c r="R409" s="142">
        <f>('АЗК CL-m'!Q410-'АЗК S-m'!Q409)/'АЗК CL-m'!Q410</f>
        <v>0</v>
      </c>
      <c r="S409" s="142">
        <f>('АЗК CL-m'!R410-'АЗК S-m'!R409)/'АЗК CL-m'!R410</f>
        <v>1.6402638588638376E-5</v>
      </c>
      <c r="T409" s="142">
        <f>('АЗК CL-m'!S410-'АЗК S-m'!S409)/'АЗК CL-m'!S410</f>
        <v>5.0635732349314336E-5</v>
      </c>
    </row>
    <row r="410" spans="1:20" x14ac:dyDescent="0.25">
      <c r="A410" s="126" t="str">
        <f>'АЗК S-m'!A410</f>
        <v>АЗК 62 МОГИЛЕВ ОНП</v>
      </c>
      <c r="B410" t="str">
        <f>'АЗК CL-m'!A411</f>
        <v>АЗК 62 МогилевОНП</v>
      </c>
      <c r="C410" s="142">
        <f>('АЗК CL-m'!B411-'АЗК S-m'!B410)/'АЗК CL-m'!B411</f>
        <v>-9.9536283733227295E-3</v>
      </c>
      <c r="D410" s="142">
        <f>('АЗК CL-m'!C411-'АЗК S-m'!C410)/'АЗК CL-m'!C411</f>
        <v>-9.2731852106824018E-3</v>
      </c>
      <c r="E410" s="142">
        <f>('АЗК CL-m'!D411-'АЗК S-m'!D410)/'АЗК CL-m'!D411</f>
        <v>-4.9295415526352318E-3</v>
      </c>
      <c r="F410" s="142">
        <f>('АЗК CL-m'!E411-'АЗК S-m'!E410)/'АЗК CL-m'!E411</f>
        <v>-6.4495472152288095E-3</v>
      </c>
      <c r="G410" s="142">
        <f>('АЗК CL-m'!F411-'АЗК S-m'!F410)/'АЗК CL-m'!F411</f>
        <v>-8.0874647805622597E-3</v>
      </c>
      <c r="H410" s="142">
        <f>('АЗК CL-m'!G411-'АЗК S-m'!G410)/'АЗК CL-m'!G411</f>
        <v>-9.0133047910902833E-3</v>
      </c>
      <c r="I410" s="142">
        <f>('АЗК CL-m'!H411-'АЗК S-m'!H410)/'АЗК CL-m'!H411</f>
        <v>-5.3762404536763942E-3</v>
      </c>
      <c r="J410" s="142">
        <f>('АЗК CL-m'!I411-'АЗК S-m'!I410)/'АЗК CL-m'!I411</f>
        <v>-5.6752919864010033E-3</v>
      </c>
      <c r="K410" s="142">
        <f>('АЗК CL-m'!J411-'АЗК S-m'!J410)/'АЗК CL-m'!J411</f>
        <v>-9.2541520773451423E-3</v>
      </c>
      <c r="L410" s="142">
        <f>('АЗК CL-m'!K411-'АЗК S-m'!K410)/'АЗК CL-m'!K411</f>
        <v>-1.1607505801736343E-2</v>
      </c>
      <c r="M410" s="142">
        <f>('АЗК CL-m'!L411-'АЗК S-m'!L410)/'АЗК CL-m'!L411</f>
        <v>-8.5274994665259767E-3</v>
      </c>
      <c r="N410" s="142">
        <f>('АЗК CL-m'!M411-'АЗК S-m'!M410)/'АЗК CL-m'!M411</f>
        <v>-8.1833431037621543E-3</v>
      </c>
      <c r="O410" s="142">
        <f>('АЗК CL-m'!N411-'АЗК S-m'!N410)/'АЗК CL-m'!N411</f>
        <v>-1.0933882716952422E-2</v>
      </c>
      <c r="P410" s="142">
        <f>('АЗК CL-m'!O411-'АЗК S-m'!O410)/'АЗК CL-m'!O411</f>
        <v>-1.0214175771593106E-2</v>
      </c>
      <c r="Q410" s="142">
        <f>('АЗК CL-m'!P411-'АЗК S-m'!P410)/'АЗК CL-m'!P411</f>
        <v>-9.0908165581224006E-3</v>
      </c>
      <c r="R410" s="142">
        <f>('АЗК CL-m'!Q411-'АЗК S-m'!Q410)/'АЗК CL-m'!Q411</f>
        <v>-1.1633352362365854E-2</v>
      </c>
      <c r="S410" s="142">
        <f>('АЗК CL-m'!R411-'АЗК S-m'!R410)/'АЗК CL-m'!R411</f>
        <v>-1.245634797383445E-2</v>
      </c>
      <c r="T410" s="142">
        <f>('АЗК CL-m'!S411-'АЗК S-m'!S410)/'АЗК CL-m'!S411</f>
        <v>-8.7388321751162169E-3</v>
      </c>
    </row>
    <row r="411" spans="1:20" x14ac:dyDescent="0.25">
      <c r="A411" s="126" t="str">
        <f>'АЗК S-m'!A411</f>
        <v>АЗК 63 БРЕСТ ОНП</v>
      </c>
      <c r="B411" t="str">
        <f>'АЗК CL-m'!A412</f>
        <v>АЗК 63 БрестОНП</v>
      </c>
      <c r="C411" s="142">
        <f>('АЗК CL-m'!B412-'АЗК S-m'!B411)/'АЗК CL-m'!B412</f>
        <v>4.8070104830417862E-16</v>
      </c>
      <c r="D411" s="142">
        <f>('АЗК CL-m'!C412-'АЗК S-m'!C411)/'АЗК CL-m'!C412</f>
        <v>-6.6780490302748537E-5</v>
      </c>
      <c r="E411" s="142">
        <f>('АЗК CL-m'!D412-'АЗК S-m'!D411)/'АЗК CL-m'!D412</f>
        <v>-1.9348505257684702E-5</v>
      </c>
      <c r="F411" s="142">
        <f>('АЗК CL-m'!E412-'АЗК S-m'!E411)/'АЗК CL-m'!E412</f>
        <v>-4.3562779174865603E-16</v>
      </c>
      <c r="G411" s="142">
        <f>('АЗК CL-m'!F412-'АЗК S-m'!F411)/'АЗК CL-m'!F412</f>
        <v>-1.5358445605947617E-4</v>
      </c>
      <c r="H411" s="142">
        <f>('АЗК CL-m'!G412-'АЗК S-m'!G411)/'АЗК CL-m'!G412</f>
        <v>-3.130122102518238E-5</v>
      </c>
      <c r="I411" s="142">
        <f>('АЗК CL-m'!H412-'АЗК S-m'!H411)/'АЗК CL-m'!H412</f>
        <v>-5.1654729115483223E-5</v>
      </c>
      <c r="J411" s="142">
        <f>('АЗК CL-m'!I412-'АЗК S-m'!I411)/'АЗК CL-m'!I412</f>
        <v>-5.3659373409005061E-5</v>
      </c>
      <c r="K411" s="142">
        <f>('АЗК CL-m'!J412-'АЗК S-m'!J411)/'АЗК CL-m'!J412</f>
        <v>-7.9722201445316152E-16</v>
      </c>
      <c r="L411" s="142">
        <f>('АЗК CL-m'!K412-'АЗК S-m'!K411)/'АЗК CL-m'!K412</f>
        <v>-5.0610450602358972E-5</v>
      </c>
      <c r="M411" s="142">
        <f>('АЗК CL-m'!L412-'АЗК S-m'!L411)/'АЗК CL-m'!L412</f>
        <v>-3.7362399187606933E-5</v>
      </c>
      <c r="N411" s="142">
        <f>('АЗК CL-m'!M412-'АЗК S-m'!M411)/'АЗК CL-m'!M412</f>
        <v>-1.1566256364589706E-4</v>
      </c>
      <c r="O411" s="142">
        <f>('АЗК CL-m'!N412-'АЗК S-m'!N411)/'АЗК CL-m'!N412</f>
        <v>-4.7796996016244348E-16</v>
      </c>
      <c r="P411" s="142">
        <f>('АЗК CL-m'!O412-'АЗК S-m'!O411)/'АЗК CL-m'!O412</f>
        <v>3.5975943119425269E-16</v>
      </c>
      <c r="Q411" s="142">
        <f>('АЗК CL-m'!P412-'АЗК S-m'!P411)/'АЗК CL-m'!P412</f>
        <v>-2.1253699889300845E-16</v>
      </c>
      <c r="R411" s="142">
        <f>('АЗК CL-m'!Q412-'АЗК S-m'!Q411)/'АЗК CL-m'!Q412</f>
        <v>-3.8944501204118063E-5</v>
      </c>
      <c r="S411" s="142">
        <f>('АЗК CL-m'!R412-'АЗК S-m'!R411)/'АЗК CL-m'!R412</f>
        <v>-9.4286720675231715E-5</v>
      </c>
      <c r="T411" s="142">
        <f>('АЗК CL-m'!S412-'АЗК S-m'!S411)/'АЗК CL-m'!S412</f>
        <v>-4.1380122043318031E-5</v>
      </c>
    </row>
    <row r="412" spans="1:20" x14ac:dyDescent="0.25">
      <c r="A412" s="126" t="str">
        <f>'АЗК S-m'!A412</f>
        <v>АЗК 63 ВИТЕБСК ОНП</v>
      </c>
      <c r="B412" t="str">
        <f>'АЗК CL-m'!A413</f>
        <v>АЗК 63 ВитебскОНП</v>
      </c>
      <c r="C412" s="142">
        <f>('АЗК CL-m'!B413-'АЗК S-m'!B412)/'АЗК CL-m'!B413</f>
        <v>5.1058342800245661E-4</v>
      </c>
      <c r="D412" s="142">
        <f>('АЗК CL-m'!C413-'АЗК S-m'!C412)/'АЗК CL-m'!C413</f>
        <v>-1.558600020925883E-4</v>
      </c>
      <c r="E412" s="142">
        <f>('АЗК CL-m'!D413-'АЗК S-m'!D412)/'АЗК CL-m'!D413</f>
        <v>-1.339998785072496E-4</v>
      </c>
      <c r="F412" s="142">
        <f>('АЗК CL-m'!E413-'АЗК S-m'!E412)/'АЗК CL-m'!E413</f>
        <v>-1.6329577911401537E-4</v>
      </c>
      <c r="G412" s="142">
        <f>('АЗК CL-m'!F413-'АЗК S-m'!F412)/'АЗК CL-m'!F413</f>
        <v>-4.3052675809941124E-4</v>
      </c>
      <c r="H412" s="142">
        <f>('АЗК CL-m'!G413-'АЗК S-m'!G412)/'АЗК CL-m'!G413</f>
        <v>-5.451605780975189E-4</v>
      </c>
      <c r="I412" s="142">
        <f>('АЗК CL-m'!H413-'АЗК S-m'!H412)/'АЗК CL-m'!H413</f>
        <v>-5.9933639227136243E-4</v>
      </c>
      <c r="J412" s="142">
        <f>('АЗК CL-m'!I413-'АЗК S-m'!I412)/'АЗК CL-m'!I413</f>
        <v>-5.1781786267397604E-4</v>
      </c>
      <c r="K412" s="142">
        <f>('АЗК CL-m'!J413-'АЗК S-m'!J412)/'АЗК CL-m'!J413</f>
        <v>-3.8727907519891776E-4</v>
      </c>
      <c r="L412" s="142">
        <f>('АЗК CL-m'!K413-'АЗК S-m'!K412)/'АЗК CL-m'!K413</f>
        <v>-1.9305559711579829E-4</v>
      </c>
      <c r="M412" s="142">
        <f>('АЗК CL-m'!L413-'АЗК S-m'!L412)/'АЗК CL-m'!L413</f>
        <v>-2.789004183665647E-4</v>
      </c>
      <c r="N412" s="142">
        <f>('АЗК CL-m'!M413-'АЗК S-m'!M412)/'АЗК CL-m'!M413</f>
        <v>-1.3821571118681191E-4</v>
      </c>
      <c r="O412" s="142">
        <f>('АЗК CL-m'!N413-'АЗК S-m'!N412)/'АЗК CL-m'!N413</f>
        <v>-3.7742165528457307E-5</v>
      </c>
      <c r="P412" s="142">
        <f>('АЗК CL-m'!O413-'АЗК S-m'!O412)/'АЗК CL-m'!O413</f>
        <v>-7.8219020752701243E-16</v>
      </c>
      <c r="Q412" s="142">
        <f>('АЗК CL-m'!P413-'АЗК S-m'!P412)/'АЗК CL-m'!P413</f>
        <v>-1.5727702511799543E-4</v>
      </c>
      <c r="R412" s="142">
        <f>('АЗК CL-m'!Q413-'АЗК S-m'!Q412)/'АЗК CL-m'!Q413</f>
        <v>3.5552383377959102E-16</v>
      </c>
      <c r="S412" s="142">
        <f>('АЗК CL-m'!R413-'АЗК S-m'!R412)/'АЗК CL-m'!R413</f>
        <v>-3.1233332653484846E-4</v>
      </c>
      <c r="T412" s="142">
        <f>('АЗК CL-m'!S413-'АЗК S-m'!S412)/'АЗК CL-m'!S413</f>
        <v>-2.0702281346965924E-4</v>
      </c>
    </row>
    <row r="413" spans="1:20" x14ac:dyDescent="0.25">
      <c r="A413" s="126" t="str">
        <f>'АЗК S-m'!A413</f>
        <v>АЗК 63 ГОМЕЛЬ ОНП</v>
      </c>
      <c r="B413" t="str">
        <f>'АЗК CL-m'!A414</f>
        <v>АЗК 63 ГомельОНП</v>
      </c>
      <c r="C413" s="142">
        <f>('АЗК CL-m'!B414-'АЗК S-m'!B413)/'АЗК CL-m'!B414</f>
        <v>-2.4507910565340637E-4</v>
      </c>
      <c r="D413" s="142">
        <f>('АЗК CL-m'!C414-'АЗК S-m'!C413)/'АЗК CL-m'!C414</f>
        <v>0</v>
      </c>
      <c r="E413" s="142">
        <f>('АЗК CL-m'!D414-'АЗК S-m'!D413)/'АЗК CL-m'!D414</f>
        <v>-2.0443601622850238E-4</v>
      </c>
      <c r="F413" s="142">
        <f>('АЗК CL-m'!E414-'АЗК S-m'!E413)/'АЗК CL-m'!E414</f>
        <v>-5.4586195697001985E-4</v>
      </c>
      <c r="G413" s="142">
        <f>('АЗК CL-m'!F414-'АЗК S-m'!F413)/'АЗК CL-m'!F414</f>
        <v>0</v>
      </c>
      <c r="H413" s="142">
        <f>('АЗК CL-m'!G414-'АЗК S-m'!G413)/'АЗК CL-m'!G414</f>
        <v>3.1739715430084368E-16</v>
      </c>
      <c r="I413" s="142">
        <f>('АЗК CL-m'!H414-'АЗК S-m'!H413)/'АЗК CL-m'!H414</f>
        <v>-2.6307837122217266E-4</v>
      </c>
      <c r="J413" s="142">
        <f>('АЗК CL-m'!I414-'АЗК S-m'!I413)/'АЗК CL-m'!I414</f>
        <v>0</v>
      </c>
      <c r="K413" s="142">
        <f>('АЗК CL-m'!J414-'АЗК S-m'!J413)/'АЗК CL-m'!J414</f>
        <v>0</v>
      </c>
      <c r="L413" s="142">
        <f>('АЗК CL-m'!K414-'АЗК S-m'!K413)/'АЗК CL-m'!K414</f>
        <v>-1.0345260412204934E-15</v>
      </c>
      <c r="M413" s="142">
        <f>('АЗК CL-m'!L414-'АЗК S-m'!L413)/'АЗК CL-m'!L414</f>
        <v>0</v>
      </c>
      <c r="N413" s="142">
        <f>('АЗК CL-m'!M414-'АЗК S-m'!M413)/'АЗК CL-m'!M414</f>
        <v>0</v>
      </c>
      <c r="O413" s="142">
        <f>('АЗК CL-m'!N414-'АЗК S-m'!N413)/'АЗК CL-m'!N414</f>
        <v>-3.9558602848920157E-4</v>
      </c>
      <c r="P413" s="142">
        <f>('АЗК CL-m'!O414-'АЗК S-m'!O413)/'АЗК CL-m'!O414</f>
        <v>2.9684137535061629E-16</v>
      </c>
      <c r="Q413" s="142">
        <f>('АЗК CL-m'!P414-'АЗК S-m'!P413)/'АЗК CL-m'!P414</f>
        <v>-1.3263595118601456E-4</v>
      </c>
      <c r="R413" s="142">
        <f>('АЗК CL-m'!Q414-'АЗК S-m'!Q413)/'АЗК CL-m'!Q414</f>
        <v>-1.3642231656280156E-4</v>
      </c>
      <c r="S413" s="142">
        <f>('АЗК CL-m'!R414-'АЗК S-m'!R413)/'АЗК CL-m'!R414</f>
        <v>0</v>
      </c>
      <c r="T413" s="142">
        <f>('АЗК CL-m'!S414-'АЗК S-m'!S413)/'АЗК CL-m'!S414</f>
        <v>-1.1456085162805956E-4</v>
      </c>
    </row>
    <row r="414" spans="1:20" x14ac:dyDescent="0.25">
      <c r="A414" s="126" t="str">
        <f>'АЗК S-m'!A414</f>
        <v>АЗК 63 ГРОДНО ОНП</v>
      </c>
      <c r="B414" t="str">
        <f>'АЗК CL-m'!A415</f>
        <v>АЗК 63 ГродноОНП</v>
      </c>
      <c r="C414" s="142">
        <f>('АЗК CL-m'!B415-'АЗК S-m'!B414)/'АЗК CL-m'!B415</f>
        <v>2.1351429570122219E-16</v>
      </c>
      <c r="D414" s="142">
        <f>('АЗК CL-m'!C415-'АЗК S-m'!C414)/'АЗК CL-m'!C415</f>
        <v>4.0013625467772908E-16</v>
      </c>
      <c r="E414" s="142">
        <f>('АЗК CL-m'!D415-'АЗК S-m'!D414)/'АЗК CL-m'!D415</f>
        <v>0</v>
      </c>
      <c r="F414" s="142">
        <f>('АЗК CL-m'!E415-'АЗК S-m'!E414)/'АЗК CL-m'!E415</f>
        <v>5.7619382384490362E-16</v>
      </c>
      <c r="G414" s="142">
        <f>('АЗК CL-m'!F415-'АЗК S-m'!F414)/'АЗК CL-m'!F415</f>
        <v>-1.8624797014341194E-16</v>
      </c>
      <c r="H414" s="142">
        <f>('АЗК CL-m'!G415-'АЗК S-m'!G414)/'АЗК CL-m'!G415</f>
        <v>1.8449503923733386E-16</v>
      </c>
      <c r="I414" s="142">
        <f>('АЗК CL-m'!H415-'АЗК S-m'!H414)/'АЗК CL-m'!H415</f>
        <v>1.901535039615568E-16</v>
      </c>
      <c r="J414" s="142">
        <f>('АЗК CL-m'!I415-'АЗК S-m'!I414)/'АЗК CL-m'!I415</f>
        <v>-1.1755497815515649E-15</v>
      </c>
      <c r="K414" s="142">
        <f>('АЗК CL-m'!J415-'АЗК S-m'!J414)/'АЗК CL-m'!J415</f>
        <v>-2.2272038539126444E-16</v>
      </c>
      <c r="L414" s="142">
        <f>('АЗК CL-m'!K415-'АЗК S-m'!K414)/'АЗК CL-m'!K415</f>
        <v>0</v>
      </c>
      <c r="M414" s="142">
        <f>('АЗК CL-m'!L415-'АЗК S-m'!L414)/'АЗК CL-m'!L415</f>
        <v>-3.5679348932351681E-16</v>
      </c>
      <c r="N414" s="142">
        <f>('АЗК CL-m'!M415-'АЗК S-m'!M414)/'АЗК CL-m'!M415</f>
        <v>-6.7952798999039265E-16</v>
      </c>
      <c r="O414" s="142">
        <f>('АЗК CL-m'!N415-'АЗК S-m'!N414)/'АЗК CL-m'!N415</f>
        <v>-1.2859108722459595E-16</v>
      </c>
      <c r="P414" s="142">
        <f>('АЗК CL-m'!O415-'АЗК S-m'!O414)/'АЗК CL-m'!O415</f>
        <v>5.7785090106536291E-16</v>
      </c>
      <c r="Q414" s="142">
        <f>('АЗК CL-m'!P415-'АЗК S-m'!P414)/'АЗК CL-m'!P415</f>
        <v>-3.3499464988497012E-16</v>
      </c>
      <c r="R414" s="142">
        <f>('АЗК CL-m'!Q415-'АЗК S-m'!Q414)/'АЗК CL-m'!Q415</f>
        <v>3.5989618617218083E-16</v>
      </c>
      <c r="S414" s="142">
        <f>('АЗК CL-m'!R415-'АЗК S-m'!R414)/'АЗК CL-m'!R415</f>
        <v>1.1784658271560575E-16</v>
      </c>
      <c r="T414" s="142">
        <f>('АЗК CL-m'!S415-'АЗК S-m'!S414)/'АЗК CL-m'!S415</f>
        <v>0</v>
      </c>
    </row>
    <row r="415" spans="1:20" x14ac:dyDescent="0.25">
      <c r="A415" s="126" t="str">
        <f>'АЗК S-m'!A415</f>
        <v>АЗК 63 МАЗ</v>
      </c>
      <c r="B415" t="str">
        <f>'АЗК CL-m'!A416</f>
        <v>АЗК 63 МАЗ</v>
      </c>
      <c r="C415" s="142" t="e">
        <f>('АЗК CL-m'!B416-'АЗК S-m'!B415)/'АЗК CL-m'!B416</f>
        <v>#VALUE!</v>
      </c>
      <c r="D415" s="142" t="e">
        <f>('АЗК CL-m'!C416-'АЗК S-m'!C415)/'АЗК CL-m'!C416</f>
        <v>#VALUE!</v>
      </c>
      <c r="E415" s="142" t="e">
        <f>('АЗК CL-m'!D416-'АЗК S-m'!D415)/'АЗК CL-m'!D416</f>
        <v>#VALUE!</v>
      </c>
      <c r="F415" s="142" t="e">
        <f>('АЗК CL-m'!E416-'АЗК S-m'!E415)/'АЗК CL-m'!E416</f>
        <v>#VALUE!</v>
      </c>
      <c r="G415" s="142" t="e">
        <f>('АЗК CL-m'!F416-'АЗК S-m'!F415)/'АЗК CL-m'!F416</f>
        <v>#VALUE!</v>
      </c>
      <c r="H415" s="142" t="e">
        <f>('АЗК CL-m'!G416-'АЗК S-m'!G415)/'АЗК CL-m'!G416</f>
        <v>#VALUE!</v>
      </c>
      <c r="I415" s="142" t="e">
        <f>('АЗК CL-m'!H416-'АЗК S-m'!H415)/'АЗК CL-m'!H416</f>
        <v>#VALUE!</v>
      </c>
      <c r="J415" s="142" t="e">
        <f>('АЗК CL-m'!I416-'АЗК S-m'!I415)/'АЗК CL-m'!I416</f>
        <v>#VALUE!</v>
      </c>
      <c r="K415" s="142" t="e">
        <f>('АЗК CL-m'!J416-'АЗК S-m'!J415)/'АЗК CL-m'!J416</f>
        <v>#VALUE!</v>
      </c>
      <c r="L415" s="142" t="e">
        <f>('АЗК CL-m'!K416-'АЗК S-m'!K415)/'АЗК CL-m'!K416</f>
        <v>#VALUE!</v>
      </c>
      <c r="M415" s="142" t="e">
        <f>('АЗК CL-m'!L416-'АЗК S-m'!L415)/'АЗК CL-m'!L416</f>
        <v>#VALUE!</v>
      </c>
      <c r="N415" s="142">
        <f>('АЗК CL-m'!M416-'АЗК S-m'!M415)/'АЗК CL-m'!M416</f>
        <v>1.236756400214371E-2</v>
      </c>
      <c r="O415" s="142">
        <f>('АЗК CL-m'!N416-'АЗК S-m'!N415)/'АЗК CL-m'!N416</f>
        <v>1.3626104643528715E-3</v>
      </c>
      <c r="P415" s="142">
        <f>('АЗК CL-m'!O416-'АЗК S-m'!O415)/'АЗК CL-m'!O416</f>
        <v>2.1092511968418601E-5</v>
      </c>
      <c r="Q415" s="142">
        <f>('АЗК CL-m'!P416-'АЗК S-m'!P415)/'АЗК CL-m'!P416</f>
        <v>5.6515098196866949E-5</v>
      </c>
      <c r="R415" s="142">
        <f>('АЗК CL-m'!Q416-'АЗК S-m'!Q415)/'АЗК CL-m'!Q416</f>
        <v>2.0196361264431754E-4</v>
      </c>
      <c r="S415" s="142">
        <f>('АЗК CL-m'!R416-'АЗК S-m'!R415)/'АЗК CL-m'!R416</f>
        <v>2.0813020453695299E-3</v>
      </c>
      <c r="T415" s="142">
        <f>('АЗК CL-m'!S416-'АЗК S-m'!S415)/'АЗК CL-m'!S416</f>
        <v>8.0955065534727994E-4</v>
      </c>
    </row>
    <row r="416" spans="1:20" x14ac:dyDescent="0.25">
      <c r="A416" s="126" t="str">
        <f>'АЗК S-m'!A416</f>
        <v>АЗК 64 БРЕСТ ОНП</v>
      </c>
      <c r="B416" t="str">
        <f>'АЗК CL-m'!A417</f>
        <v>АЗК 64 БрестОНП</v>
      </c>
      <c r="C416" s="142">
        <f>('АЗК CL-m'!B417-'АЗК S-m'!B416)/'АЗК CL-m'!B417</f>
        <v>0</v>
      </c>
      <c r="D416" s="142">
        <f>('АЗК CL-m'!C417-'АЗК S-m'!C416)/'АЗК CL-m'!C417</f>
        <v>-6.3446465149186151E-16</v>
      </c>
      <c r="E416" s="142">
        <f>('АЗК CL-m'!D417-'АЗК S-m'!D416)/'АЗК CL-m'!D417</f>
        <v>-6.4356267473363477E-5</v>
      </c>
      <c r="F416" s="142">
        <f>('АЗК CL-m'!E417-'АЗК S-m'!E416)/'АЗК CL-m'!E417</f>
        <v>-5.6060676264188354E-5</v>
      </c>
      <c r="G416" s="142">
        <f>('АЗК CL-m'!F417-'АЗК S-m'!F416)/'АЗК CL-m'!F417</f>
        <v>-2.5082062237059409E-4</v>
      </c>
      <c r="H416" s="142">
        <f>('АЗК CL-m'!G417-'АЗК S-m'!G416)/'АЗК CL-m'!G417</f>
        <v>-1.5513529232447031E-4</v>
      </c>
      <c r="I416" s="142">
        <f>('АЗК CL-m'!H417-'АЗК S-m'!H416)/'АЗК CL-m'!H417</f>
        <v>-7.6003096467782503E-5</v>
      </c>
      <c r="J416" s="142">
        <f>('АЗК CL-m'!I417-'АЗК S-m'!I416)/'АЗК CL-m'!I417</f>
        <v>-9.9995322718779821E-5</v>
      </c>
      <c r="K416" s="142">
        <f>('АЗК CL-m'!J417-'АЗК S-m'!J416)/'АЗК CL-m'!J417</f>
        <v>-1.3263556767600712E-4</v>
      </c>
      <c r="L416" s="142">
        <f>('АЗК CL-m'!K417-'АЗК S-m'!K416)/'АЗК CL-m'!K417</f>
        <v>-1.8624244445443255E-4</v>
      </c>
      <c r="M416" s="142">
        <f>('АЗК CL-m'!L417-'АЗК S-m'!L416)/'АЗК CL-m'!L417</f>
        <v>-2.6408791706493461E-4</v>
      </c>
      <c r="N416" s="142">
        <f>('АЗК CL-m'!M417-'АЗК S-m'!M416)/'АЗК CL-m'!M417</f>
        <v>4.628431771407036E-16</v>
      </c>
      <c r="O416" s="142">
        <f>('АЗК CL-m'!N417-'АЗК S-m'!N416)/'АЗК CL-m'!N417</f>
        <v>8.5034362967055292E-16</v>
      </c>
      <c r="P416" s="142">
        <f>('АЗК CL-m'!O417-'АЗК S-m'!O416)/'АЗК CL-m'!O417</f>
        <v>3.903905008457843E-16</v>
      </c>
      <c r="Q416" s="142">
        <f>('АЗК CL-m'!P417-'АЗК S-m'!P416)/'АЗК CL-m'!P417</f>
        <v>-2.0462585390309266E-4</v>
      </c>
      <c r="R416" s="142">
        <f>('АЗК CL-m'!Q417-'АЗК S-m'!Q416)/'АЗК CL-m'!Q417</f>
        <v>-3.7999959076079766E-16</v>
      </c>
      <c r="S416" s="142">
        <f>('АЗК CL-m'!R417-'АЗК S-m'!R416)/'АЗК CL-m'!R417</f>
        <v>-1.7307199527935092E-4</v>
      </c>
      <c r="T416" s="142">
        <f>('АЗК CL-m'!S417-'АЗК S-m'!S416)/'АЗК CL-m'!S417</f>
        <v>-1.017302435571998E-4</v>
      </c>
    </row>
    <row r="417" spans="1:20" x14ac:dyDescent="0.25">
      <c r="A417" s="126" t="str">
        <f>'АЗК S-m'!A417</f>
        <v>АЗК 64 ВИТЕБСК ОНП</v>
      </c>
      <c r="B417" t="str">
        <f>'АЗК CL-m'!A418</f>
        <v>АЗК 64 ВитебскОНП</v>
      </c>
      <c r="C417" s="142">
        <f>('АЗК CL-m'!B418-'АЗК S-m'!B417)/'АЗК CL-m'!B418</f>
        <v>-3.8798102804661703E-4</v>
      </c>
      <c r="D417" s="142">
        <f>('АЗК CL-m'!C418-'АЗК S-m'!C417)/'АЗК CL-m'!C418</f>
        <v>-2.6349333253594789E-4</v>
      </c>
      <c r="E417" s="142">
        <f>('АЗК CL-m'!D418-'АЗК S-m'!D417)/'АЗК CL-m'!D418</f>
        <v>-2.7496553503437548E-4</v>
      </c>
      <c r="F417" s="142">
        <f>('АЗК CL-m'!E418-'АЗК S-m'!E417)/'АЗК CL-m'!E418</f>
        <v>-1.2648340368211743E-4</v>
      </c>
      <c r="G417" s="142">
        <f>('АЗК CL-m'!F418-'АЗК S-m'!F417)/'АЗК CL-m'!F418</f>
        <v>-3.234278638713598E-4</v>
      </c>
      <c r="H417" s="142">
        <f>('АЗК CL-m'!G418-'АЗК S-m'!G417)/'АЗК CL-m'!G418</f>
        <v>-3.7909500497550349E-4</v>
      </c>
      <c r="I417" s="142">
        <f>('АЗК CL-m'!H418-'АЗК S-m'!H417)/'АЗК CL-m'!H418</f>
        <v>-4.0426242794060132E-4</v>
      </c>
      <c r="J417" s="142">
        <f>('АЗК CL-m'!I418-'АЗК S-m'!I417)/'АЗК CL-m'!I418</f>
        <v>-1.6638372767167588E-4</v>
      </c>
      <c r="K417" s="142">
        <f>('АЗК CL-m'!J418-'АЗК S-m'!J417)/'АЗК CL-m'!J418</f>
        <v>-3.0259400984408475E-4</v>
      </c>
      <c r="L417" s="142">
        <f>('АЗК CL-m'!K418-'АЗК S-m'!K417)/'АЗК CL-m'!K418</f>
        <v>-2.8499524271760238E-4</v>
      </c>
      <c r="M417" s="142">
        <f>('АЗК CL-m'!L418-'АЗК S-m'!L417)/'АЗК CL-m'!L418</f>
        <v>-3.9933662200192905E-4</v>
      </c>
      <c r="N417" s="142">
        <f>('АЗК CL-m'!M418-'АЗК S-m'!M417)/'АЗК CL-m'!M418</f>
        <v>-2.454221649007593E-4</v>
      </c>
      <c r="O417" s="142">
        <f>('АЗК CL-m'!N418-'АЗК S-m'!N417)/'АЗК CL-m'!N418</f>
        <v>-1.8534848799042886E-4</v>
      </c>
      <c r="P417" s="142">
        <f>('АЗК CL-m'!O418-'АЗК S-m'!O417)/'АЗК CL-m'!O418</f>
        <v>-2.659104245107685E-4</v>
      </c>
      <c r="Q417" s="142">
        <f>('АЗК CL-m'!P418-'АЗК S-m'!P417)/'АЗК CL-m'!P418</f>
        <v>-5.0017519885759299E-5</v>
      </c>
      <c r="R417" s="142">
        <f>('АЗК CL-m'!Q418-'АЗК S-m'!Q417)/'АЗК CL-m'!Q418</f>
        <v>-1.8723187762702871E-16</v>
      </c>
      <c r="S417" s="142">
        <f>('АЗК CL-m'!R418-'АЗК S-m'!R417)/'АЗК CL-m'!R418</f>
        <v>-2.1155843291467547E-4</v>
      </c>
      <c r="T417" s="142">
        <f>('АЗК CL-m'!S418-'АЗК S-m'!S417)/'АЗК CL-m'!S418</f>
        <v>-2.5580205630256945E-4</v>
      </c>
    </row>
    <row r="418" spans="1:20" x14ac:dyDescent="0.25">
      <c r="A418" s="126" t="str">
        <f>'АЗК S-m'!A418</f>
        <v>АЗК 64 ГОМЕЛЬ ОНП</v>
      </c>
      <c r="B418" t="str">
        <f>'АЗК CL-m'!A419</f>
        <v>АЗК 64 ГомельОНП</v>
      </c>
      <c r="C418" s="142">
        <f>('АЗК CL-m'!B419-'АЗК S-m'!B418)/'АЗК CL-m'!B419</f>
        <v>1.474813473659685E-16</v>
      </c>
      <c r="D418" s="142">
        <f>('АЗК CL-m'!C419-'АЗК S-m'!C418)/'АЗК CL-m'!C419</f>
        <v>-1.5980287673612422E-16</v>
      </c>
      <c r="E418" s="142">
        <f>('АЗК CL-m'!D419-'АЗК S-m'!D418)/'АЗК CL-m'!D419</f>
        <v>0</v>
      </c>
      <c r="F418" s="142">
        <f>('АЗК CL-m'!E419-'АЗК S-m'!E418)/'АЗК CL-m'!E419</f>
        <v>0</v>
      </c>
      <c r="G418" s="142">
        <f>('АЗК CL-m'!F419-'АЗК S-m'!F418)/'АЗК CL-m'!F419</f>
        <v>1.9954782462880917E-4</v>
      </c>
      <c r="H418" s="142">
        <f>('АЗК CL-m'!G419-'АЗК S-m'!G418)/'АЗК CL-m'!G419</f>
        <v>0</v>
      </c>
      <c r="I418" s="142">
        <f>('АЗК CL-m'!H419-'АЗК S-m'!H418)/'АЗК CL-m'!H419</f>
        <v>0</v>
      </c>
      <c r="J418" s="142">
        <f>('АЗК CL-m'!I419-'АЗК S-m'!I418)/'АЗК CL-m'!I419</f>
        <v>0</v>
      </c>
      <c r="K418" s="142">
        <f>('АЗК CL-m'!J419-'АЗК S-m'!J418)/'АЗК CL-m'!J419</f>
        <v>-1.7729703078129736E-4</v>
      </c>
      <c r="L418" s="142">
        <f>('АЗК CL-m'!K419-'АЗК S-m'!K418)/'АЗК CL-m'!K419</f>
        <v>-1.4297622815268373E-15</v>
      </c>
      <c r="M418" s="142">
        <f>('АЗК CL-m'!L419-'АЗК S-m'!L418)/'АЗК CL-m'!L419</f>
        <v>0</v>
      </c>
      <c r="N418" s="142">
        <f>('АЗК CL-m'!M419-'АЗК S-m'!M418)/'АЗК CL-m'!M419</f>
        <v>0</v>
      </c>
      <c r="O418" s="142">
        <f>('АЗК CL-m'!N419-'АЗК S-m'!N418)/'АЗК CL-m'!N419</f>
        <v>0</v>
      </c>
      <c r="P418" s="142">
        <f>('АЗК CL-m'!O419-'АЗК S-m'!O418)/'АЗК CL-m'!O419</f>
        <v>-7.7952564396389871E-16</v>
      </c>
      <c r="Q418" s="142">
        <f>('АЗК CL-m'!P419-'АЗК S-m'!P418)/'АЗК CL-m'!P419</f>
        <v>8.8326940783100511E-16</v>
      </c>
      <c r="R418" s="142">
        <f>('АЗК CL-m'!Q419-'АЗК S-m'!Q418)/'АЗК CL-m'!Q419</f>
        <v>3.9295021124348439E-4</v>
      </c>
      <c r="S418" s="142">
        <f>('АЗК CL-m'!R419-'АЗК S-m'!R418)/'АЗК CL-m'!R419</f>
        <v>-4.4812278564326628E-4</v>
      </c>
      <c r="T418" s="142">
        <f>('АЗК CL-m'!S419-'АЗК S-m'!S418)/'АЗК CL-m'!S419</f>
        <v>1.4247399295329991E-6</v>
      </c>
    </row>
    <row r="419" spans="1:20" x14ac:dyDescent="0.25">
      <c r="A419" s="126" t="str">
        <f>'АЗК S-m'!A419</f>
        <v>АЗК 64 ГРОДНО ОНП</v>
      </c>
      <c r="B419" t="str">
        <f>'АЗК CL-m'!A420</f>
        <v>АЗК 64 ГродноОНП</v>
      </c>
      <c r="C419" s="142">
        <f>('АЗК CL-m'!B420-'АЗК S-m'!B419)/'АЗК CL-m'!B420</f>
        <v>-4.6928675273022173E-16</v>
      </c>
      <c r="D419" s="142">
        <f>('АЗК CL-m'!C420-'АЗК S-m'!C419)/'АЗК CL-m'!C420</f>
        <v>0</v>
      </c>
      <c r="E419" s="142">
        <f>('АЗК CL-m'!D420-'АЗК S-m'!D419)/'АЗК CL-m'!D420</f>
        <v>0</v>
      </c>
      <c r="F419" s="142">
        <f>('АЗК CL-m'!E420-'АЗК S-m'!E419)/'АЗК CL-m'!E420</f>
        <v>0</v>
      </c>
      <c r="G419" s="142">
        <f>('АЗК CL-m'!F420-'АЗК S-m'!F419)/'АЗК CL-m'!F420</f>
        <v>-1.8207149292226861E-16</v>
      </c>
      <c r="H419" s="142">
        <f>('АЗК CL-m'!G420-'АЗК S-m'!G419)/'АЗК CL-m'!G420</f>
        <v>-4.0356327840823301E-16</v>
      </c>
      <c r="I419" s="142">
        <f>('АЗК CL-m'!H420-'АЗК S-m'!H419)/'АЗК CL-m'!H420</f>
        <v>-1.999120053493376E-16</v>
      </c>
      <c r="J419" s="142">
        <f>('АЗК CL-m'!I420-'АЗК S-m'!I419)/'АЗК CL-m'!I420</f>
        <v>-8.5632454096901854E-16</v>
      </c>
      <c r="K419" s="142">
        <f>('АЗК CL-m'!J420-'АЗК S-m'!J419)/'АЗК CL-m'!J420</f>
        <v>0</v>
      </c>
      <c r="L419" s="142">
        <f>('АЗК CL-m'!K420-'АЗК S-m'!K419)/'АЗК CL-m'!K420</f>
        <v>0</v>
      </c>
      <c r="M419" s="142">
        <f>('АЗК CL-m'!L420-'АЗК S-m'!L419)/'АЗК CL-m'!L420</f>
        <v>-5.0899912168516905E-16</v>
      </c>
      <c r="N419" s="142">
        <f>('АЗК CL-m'!M420-'АЗК S-m'!M419)/'АЗК CL-m'!M420</f>
        <v>4.1569724926150163E-16</v>
      </c>
      <c r="O419" s="142">
        <f>('АЗК CL-m'!N420-'АЗК S-m'!N419)/'АЗК CL-m'!N420</f>
        <v>-4.1018174518147402E-16</v>
      </c>
      <c r="P419" s="142">
        <f>('АЗК CL-m'!O420-'АЗК S-m'!O419)/'АЗК CL-m'!O420</f>
        <v>1.5104954553284748E-5</v>
      </c>
      <c r="Q419" s="142">
        <f>('АЗК CL-m'!P420-'АЗК S-m'!P419)/'АЗК CL-m'!P420</f>
        <v>3.8114093675430216E-16</v>
      </c>
      <c r="R419" s="142">
        <f>('АЗК CL-m'!Q420-'АЗК S-m'!Q419)/'АЗК CL-m'!Q420</f>
        <v>0</v>
      </c>
      <c r="S419" s="142">
        <f>('АЗК CL-m'!R420-'АЗК S-m'!R419)/'АЗК CL-m'!R420</f>
        <v>0</v>
      </c>
      <c r="T419" s="142">
        <f>('АЗК CL-m'!S420-'АЗК S-m'!S419)/'АЗК CL-m'!S420</f>
        <v>8.3353447115526711E-7</v>
      </c>
    </row>
    <row r="420" spans="1:20" x14ac:dyDescent="0.25">
      <c r="A420" s="126" t="str">
        <f>'АЗК S-m'!A420</f>
        <v>АЗК 64 МОГИЛЕВ ОНП</v>
      </c>
      <c r="B420" t="str">
        <f>'АЗК CL-m'!A421</f>
        <v>АЗК 64 МогилевОНП</v>
      </c>
      <c r="C420" s="142">
        <f>('АЗК CL-m'!B421-'АЗК S-m'!B420)/'АЗК CL-m'!B421</f>
        <v>1.0064806956108772E-5</v>
      </c>
      <c r="D420" s="142">
        <f>('АЗК CL-m'!C421-'АЗК S-m'!C420)/'АЗК CL-m'!C421</f>
        <v>-2.2779901201386828E-5</v>
      </c>
      <c r="E420" s="142">
        <f>('АЗК CL-m'!D421-'АЗК S-m'!D420)/'АЗК CL-m'!D421</f>
        <v>-6.8570931725849389E-5</v>
      </c>
      <c r="F420" s="142">
        <f>('АЗК CL-m'!E421-'АЗК S-m'!E420)/'АЗК CL-m'!E421</f>
        <v>3.9637026360953372E-16</v>
      </c>
      <c r="G420" s="142">
        <f>('АЗК CL-m'!F421-'АЗК S-m'!F420)/'АЗК CL-m'!F421</f>
        <v>-6.3758832471212958E-5</v>
      </c>
      <c r="H420" s="142">
        <f>('АЗК CL-m'!G421-'АЗК S-m'!G420)/'АЗК CL-m'!G421</f>
        <v>-1.170302443158173E-4</v>
      </c>
      <c r="I420" s="142">
        <f>('АЗК CL-m'!H421-'АЗК S-m'!H420)/'АЗК CL-m'!H421</f>
        <v>-1.1370421289306102E-4</v>
      </c>
      <c r="J420" s="142">
        <f>('АЗК CL-m'!I421-'АЗК S-m'!I420)/'АЗК CL-m'!I421</f>
        <v>1.2308596202197377E-15</v>
      </c>
      <c r="K420" s="142">
        <f>('АЗК CL-m'!J421-'АЗК S-m'!J420)/'АЗК CL-m'!J421</f>
        <v>-6.2083370143417512E-5</v>
      </c>
      <c r="L420" s="142">
        <f>('АЗК CL-m'!K421-'АЗК S-m'!K420)/'АЗК CL-m'!K421</f>
        <v>1.3137248673140178E-3</v>
      </c>
      <c r="M420" s="142">
        <f>('АЗК CL-m'!L421-'АЗК S-m'!L420)/'АЗК CL-m'!L421</f>
        <v>8.6830256902141413E-5</v>
      </c>
      <c r="N420" s="142">
        <f>('АЗК CL-m'!M421-'АЗК S-m'!M420)/'АЗК CL-m'!M421</f>
        <v>-3.1104331901086075E-4</v>
      </c>
      <c r="O420" s="142">
        <f>('АЗК CL-m'!N421-'АЗК S-m'!N420)/'АЗК CL-m'!N421</f>
        <v>-3.2710465019440418E-5</v>
      </c>
      <c r="P420" s="142">
        <f>('АЗК CL-m'!O421-'АЗК S-m'!O420)/'АЗК CL-m'!O421</f>
        <v>-3.7598197407485861E-5</v>
      </c>
      <c r="Q420" s="142">
        <f>('АЗК CL-m'!P421-'АЗК S-m'!P420)/'АЗК CL-m'!P421</f>
        <v>-3.5941842337942181E-16</v>
      </c>
      <c r="R420" s="142">
        <f>('АЗК CL-m'!Q421-'АЗК S-m'!Q420)/'АЗК CL-m'!Q421</f>
        <v>-8.2700565514996056E-5</v>
      </c>
      <c r="S420" s="142">
        <f>('АЗК CL-m'!R421-'АЗК S-m'!R420)/'АЗК CL-m'!R421</f>
        <v>-5.3560051171213968E-4</v>
      </c>
      <c r="T420" s="142">
        <f>('АЗК CL-m'!S421-'АЗК S-m'!S420)/'АЗК CL-m'!S421</f>
        <v>5.3810383309392932E-6</v>
      </c>
    </row>
    <row r="421" spans="1:20" x14ac:dyDescent="0.25">
      <c r="A421" s="126" t="str">
        <f>'АЗК S-m'!A421</f>
        <v>АЗК 65 БРЕСТ ОНП</v>
      </c>
      <c r="B421" t="str">
        <f>'АЗК CL-m'!A422</f>
        <v>АЗК 65 БрестОНП</v>
      </c>
      <c r="C421" s="142">
        <f>('АЗК CL-m'!B422-'АЗК S-m'!B421)/'АЗК CL-m'!B422</f>
        <v>-8.1230079614725349E-16</v>
      </c>
      <c r="D421" s="142">
        <f>('АЗК CL-m'!C422-'АЗК S-m'!C421)/'АЗК CL-m'!C422</f>
        <v>0</v>
      </c>
      <c r="E421" s="142">
        <f>('АЗК CL-m'!D422-'АЗК S-m'!D421)/'АЗК CL-m'!D422</f>
        <v>-2.3775798315728747E-3</v>
      </c>
      <c r="F421" s="142">
        <f>('АЗК CL-m'!E422-'АЗК S-m'!E421)/'АЗК CL-m'!E422</f>
        <v>-1.5587117823807924E-4</v>
      </c>
      <c r="G421" s="142">
        <f>('АЗК CL-m'!F422-'АЗК S-m'!F421)/'АЗК CL-m'!F422</f>
        <v>-1.9962307835716048E-4</v>
      </c>
      <c r="H421" s="142">
        <f>('АЗК CL-m'!G422-'АЗК S-m'!G421)/'АЗК CL-m'!G422</f>
        <v>-1.3551635270785703E-4</v>
      </c>
      <c r="I421" s="142">
        <f>('АЗК CL-m'!H422-'АЗК S-m'!H421)/'АЗК CL-m'!H422</f>
        <v>-1.3001308516733505E-4</v>
      </c>
      <c r="J421" s="142">
        <f>('АЗК CL-m'!I422-'АЗК S-m'!I421)/'АЗК CL-m'!I422</f>
        <v>-2.0905639989757629E-4</v>
      </c>
      <c r="K421" s="142">
        <f>('АЗК CL-m'!J422-'АЗК S-m'!J421)/'АЗК CL-m'!J422</f>
        <v>-1.9241495267220903E-16</v>
      </c>
      <c r="L421" s="142">
        <f>('АЗК CL-m'!K422-'АЗК S-m'!K421)/'АЗК CL-m'!K422</f>
        <v>-6.3003637294486463E-5</v>
      </c>
      <c r="M421" s="142">
        <f>('АЗК CL-m'!L422-'АЗК S-m'!L421)/'АЗК CL-m'!L422</f>
        <v>0</v>
      </c>
      <c r="N421" s="142">
        <f>('АЗК CL-m'!M422-'АЗК S-m'!M421)/'АЗК CL-m'!M422</f>
        <v>-2.2114510631538617E-4</v>
      </c>
      <c r="O421" s="142">
        <f>('АЗК CL-m'!N422-'АЗК S-m'!N421)/'АЗК CL-m'!N422</f>
        <v>-9.8753497799515308E-5</v>
      </c>
      <c r="P421" s="142">
        <f>('АЗК CL-m'!O422-'АЗК S-m'!O421)/'АЗК CL-m'!O422</f>
        <v>4.5805225155946373E-16</v>
      </c>
      <c r="Q421" s="142">
        <f>('АЗК CL-m'!P422-'АЗК S-m'!P421)/'АЗК CL-m'!P422</f>
        <v>9.8656911935019194E-16</v>
      </c>
      <c r="R421" s="142">
        <f>('АЗК CL-m'!Q422-'АЗК S-m'!Q421)/'АЗК CL-m'!Q422</f>
        <v>-8.6741038144012934E-5</v>
      </c>
      <c r="S421" s="142">
        <f>('АЗК CL-m'!R422-'АЗК S-m'!R421)/'АЗК CL-m'!R422</f>
        <v>-8.7163231236861506E-5</v>
      </c>
      <c r="T421" s="142">
        <f>('АЗК CL-m'!S422-'АЗК S-m'!S421)/'АЗК CL-m'!S422</f>
        <v>-2.1706305266188858E-4</v>
      </c>
    </row>
    <row r="422" spans="1:20" x14ac:dyDescent="0.25">
      <c r="A422" s="126" t="str">
        <f>'АЗК S-m'!A422</f>
        <v>АЗК 65 ВИТЕБСК ОНП</v>
      </c>
      <c r="B422" t="str">
        <f>'АЗК CL-m'!A423</f>
        <v>АЗК 65 ВитебскОНП</v>
      </c>
      <c r="C422" s="142">
        <f>('АЗК CL-m'!B423-'АЗК S-m'!B422)/'АЗК CL-m'!B423</f>
        <v>-4.6916424563404022E-5</v>
      </c>
      <c r="D422" s="142">
        <f>('АЗК CL-m'!C423-'АЗК S-m'!C422)/'АЗК CL-m'!C423</f>
        <v>1.0740392708376813E-15</v>
      </c>
      <c r="E422" s="142">
        <f>('АЗК CL-m'!D423-'АЗК S-m'!D422)/'АЗК CL-m'!D423</f>
        <v>7.7162129650155687E-6</v>
      </c>
      <c r="F422" s="142">
        <f>('АЗК CL-m'!E423-'АЗК S-m'!E422)/'АЗК CL-m'!E423</f>
        <v>1.0763346441216074E-15</v>
      </c>
      <c r="G422" s="142">
        <f>('АЗК CL-m'!F423-'АЗК S-m'!F422)/'АЗК CL-m'!F423</f>
        <v>-1.3580391583487911E-4</v>
      </c>
      <c r="H422" s="142">
        <f>('АЗК CL-m'!G423-'АЗК S-m'!G422)/'АЗК CL-m'!G423</f>
        <v>-9.0105992020989015E-5</v>
      </c>
      <c r="I422" s="142">
        <f>('АЗК CL-m'!H423-'АЗК S-m'!H422)/'АЗК CL-m'!H423</f>
        <v>-8.6211648528729029E-5</v>
      </c>
      <c r="J422" s="142">
        <f>('АЗК CL-m'!I423-'АЗК S-m'!I422)/'АЗК CL-m'!I423</f>
        <v>-1.3558474406276516E-4</v>
      </c>
      <c r="K422" s="142">
        <f>('АЗК CL-m'!J423-'АЗК S-m'!J422)/'АЗК CL-m'!J423</f>
        <v>-8.1426945110731812E-5</v>
      </c>
      <c r="L422" s="142">
        <f>('АЗК CL-m'!K423-'АЗК S-m'!K422)/'АЗК CL-m'!K423</f>
        <v>5.0653355315594456E-3</v>
      </c>
      <c r="M422" s="142">
        <f>('АЗК CL-m'!L423-'АЗК S-m'!L422)/'АЗК CL-m'!L423</f>
        <v>0</v>
      </c>
      <c r="N422" s="142">
        <f>('АЗК CL-m'!M423-'АЗК S-m'!M422)/'АЗК CL-m'!M423</f>
        <v>0</v>
      </c>
      <c r="O422" s="142">
        <f>('АЗК CL-m'!N423-'АЗК S-m'!N422)/'АЗК CL-m'!N423</f>
        <v>-1.0540328946176208E-4</v>
      </c>
      <c r="P422" s="142">
        <f>('АЗК CL-m'!O423-'АЗК S-m'!O422)/'АЗК CL-m'!O423</f>
        <v>-1.8587741980184992E-4</v>
      </c>
      <c r="Q422" s="142">
        <f>('АЗК CL-m'!P423-'АЗК S-m'!P422)/'АЗК CL-m'!P423</f>
        <v>7.9744513416749957E-16</v>
      </c>
      <c r="R422" s="142">
        <f>('АЗК CL-m'!Q423-'АЗК S-m'!Q422)/'АЗК CL-m'!Q423</f>
        <v>-4.1740707725022423E-5</v>
      </c>
      <c r="S422" s="142">
        <f>('АЗК CL-m'!R423-'АЗК S-m'!R422)/'АЗК CL-m'!R423</f>
        <v>-9.7744678388160796E-5</v>
      </c>
      <c r="T422" s="142">
        <f>('АЗК CL-m'!S423-'АЗК S-m'!S422)/'АЗК CL-m'!S423</f>
        <v>2.6492593227940678E-4</v>
      </c>
    </row>
    <row r="423" spans="1:20" x14ac:dyDescent="0.25">
      <c r="A423" s="126" t="str">
        <f>'АЗК S-m'!A423</f>
        <v>АЗК 65 ГОМЕЛЬ ОНП</v>
      </c>
      <c r="B423" t="str">
        <f>'АЗК CL-m'!A424</f>
        <v>АЗК 65 ГомельОНП</v>
      </c>
      <c r="C423" s="142">
        <f>('АЗК CL-m'!B424-'АЗК S-m'!B423)/'АЗК CL-m'!B424</f>
        <v>-1.2886371094021264E-15</v>
      </c>
      <c r="D423" s="142">
        <f>('АЗК CL-m'!C424-'АЗК S-m'!C423)/'АЗК CL-m'!C424</f>
        <v>-5.9767533777527127E-16</v>
      </c>
      <c r="E423" s="142">
        <f>('АЗК CL-m'!D424-'АЗК S-m'!D423)/'АЗК CL-m'!D424</f>
        <v>0</v>
      </c>
      <c r="F423" s="142">
        <f>('АЗК CL-m'!E424-'АЗК S-m'!E423)/'АЗК CL-m'!E424</f>
        <v>0</v>
      </c>
      <c r="G423" s="142">
        <f>('АЗК CL-m'!F424-'АЗК S-m'!F423)/'АЗК CL-m'!F424</f>
        <v>-3.1816656643433367E-4</v>
      </c>
      <c r="H423" s="142">
        <f>('АЗК CL-m'!G424-'АЗК S-m'!G423)/'АЗК CL-m'!G424</f>
        <v>0</v>
      </c>
      <c r="I423" s="142">
        <f>('АЗК CL-m'!H424-'АЗК S-m'!H423)/'АЗК CL-m'!H424</f>
        <v>-1.3576636802143028E-4</v>
      </c>
      <c r="J423" s="142">
        <f>('АЗК CL-m'!I424-'АЗК S-m'!I423)/'АЗК CL-m'!I424</f>
        <v>0</v>
      </c>
      <c r="K423" s="142">
        <f>('АЗК CL-m'!J424-'АЗК S-m'!J423)/'АЗК CL-m'!J424</f>
        <v>0</v>
      </c>
      <c r="L423" s="142">
        <f>('АЗК CL-m'!K424-'АЗК S-m'!K423)/'АЗК CL-m'!K424</f>
        <v>5.2315034890195469E-16</v>
      </c>
      <c r="M423" s="142">
        <f>('АЗК CL-m'!L424-'АЗК S-m'!L423)/'АЗК CL-m'!L424</f>
        <v>-7.249310508001737E-16</v>
      </c>
      <c r="N423" s="142">
        <f>('АЗК CL-m'!M424-'АЗК S-m'!M423)/'АЗК CL-m'!M424</f>
        <v>0</v>
      </c>
      <c r="O423" s="142">
        <f>('АЗК CL-m'!N424-'АЗК S-m'!N423)/'АЗК CL-m'!N424</f>
        <v>1.6149056187304962E-5</v>
      </c>
      <c r="P423" s="142">
        <f>('АЗК CL-m'!O424-'АЗК S-m'!O423)/'АЗК CL-m'!O424</f>
        <v>-1.2901995538747981E-4</v>
      </c>
      <c r="Q423" s="142">
        <f>('АЗК CL-m'!P424-'АЗК S-m'!P423)/'АЗК CL-m'!P424</f>
        <v>5.8108392409767353E-16</v>
      </c>
      <c r="R423" s="142">
        <f>('АЗК CL-m'!Q424-'АЗК S-m'!Q423)/'АЗК CL-m'!Q424</f>
        <v>7.6518444286973657E-16</v>
      </c>
      <c r="S423" s="142">
        <f>('АЗК CL-m'!R424-'АЗК S-m'!R423)/'АЗК CL-m'!R424</f>
        <v>0</v>
      </c>
      <c r="T423" s="142">
        <f>('АЗК CL-m'!S424-'АЗК S-m'!S423)/'АЗК CL-m'!S424</f>
        <v>-3.3526974155039564E-5</v>
      </c>
    </row>
    <row r="424" spans="1:20" x14ac:dyDescent="0.25">
      <c r="A424" s="126" t="str">
        <f>'АЗК S-m'!A424</f>
        <v>АЗК 65 ГРОДНО ОНП</v>
      </c>
      <c r="B424" t="str">
        <f>'АЗК CL-m'!A425</f>
        <v>АЗК 65 ГродноОНП</v>
      </c>
      <c r="C424" s="142">
        <f>('АЗК CL-m'!B425-'АЗК S-m'!B424)/'АЗК CL-m'!B425</f>
        <v>-7.3021852380120608E-16</v>
      </c>
      <c r="D424" s="142">
        <f>('АЗК CL-m'!C425-'АЗК S-m'!C424)/'АЗК CL-m'!C425</f>
        <v>7.3353861620989356E-16</v>
      </c>
      <c r="E424" s="142">
        <f>('АЗК CL-m'!D425-'АЗК S-m'!D424)/'АЗК CL-m'!D425</f>
        <v>-4.9172884295606466E-16</v>
      </c>
      <c r="F424" s="142">
        <f>('АЗК CL-m'!E425-'АЗК S-m'!E424)/'АЗК CL-m'!E425</f>
        <v>0</v>
      </c>
      <c r="G424" s="142">
        <f>('АЗК CL-m'!F425-'АЗК S-m'!F424)/'АЗК CL-m'!F425</f>
        <v>0</v>
      </c>
      <c r="H424" s="142">
        <f>('АЗК CL-m'!G425-'АЗК S-m'!G424)/'АЗК CL-m'!G425</f>
        <v>-1.5534773515929088E-15</v>
      </c>
      <c r="I424" s="142">
        <f>('АЗК CL-m'!H425-'АЗК S-m'!H424)/'АЗК CL-m'!H425</f>
        <v>3.7119409314572577E-16</v>
      </c>
      <c r="J424" s="142">
        <f>('АЗК CL-m'!I425-'АЗК S-m'!I424)/'АЗК CL-m'!I425</f>
        <v>-4.9412982616489407E-16</v>
      </c>
      <c r="K424" s="142">
        <f>('АЗК CL-m'!J425-'АЗК S-m'!J424)/'АЗК CL-m'!J425</f>
        <v>0</v>
      </c>
      <c r="L424" s="142">
        <f>('АЗК CL-m'!K425-'АЗК S-m'!K424)/'АЗК CL-m'!K425</f>
        <v>-9.4457083366083479E-16</v>
      </c>
      <c r="M424" s="142">
        <f>('АЗК CL-m'!L425-'АЗК S-m'!L424)/'АЗК CL-m'!L425</f>
        <v>-1.7398410677363493E-15</v>
      </c>
      <c r="N424" s="142">
        <f>('АЗК CL-m'!M425-'АЗК S-m'!M424)/'АЗК CL-m'!M425</f>
        <v>0</v>
      </c>
      <c r="O424" s="142">
        <f>('АЗК CL-m'!N425-'АЗК S-m'!N424)/'АЗК CL-m'!N425</f>
        <v>0</v>
      </c>
      <c r="P424" s="142">
        <f>('АЗК CL-m'!O425-'АЗК S-m'!O424)/'АЗК CL-m'!O425</f>
        <v>-6.6079035238498533E-16</v>
      </c>
      <c r="Q424" s="142">
        <f>('АЗК CL-m'!P425-'АЗК S-m'!P424)/'АЗК CL-m'!P425</f>
        <v>-6.003146174487299E-16</v>
      </c>
      <c r="R424" s="142">
        <f>('АЗК CL-m'!Q425-'АЗК S-m'!Q424)/'АЗК CL-m'!Q425</f>
        <v>0</v>
      </c>
      <c r="S424" s="142">
        <f>('АЗК CL-m'!R425-'АЗК S-m'!R424)/'АЗК CL-m'!R425</f>
        <v>2.6414079197286887E-3</v>
      </c>
      <c r="T424" s="142">
        <f>('АЗК CL-m'!S425-'АЗК S-m'!S424)/'АЗК CL-m'!S425</f>
        <v>1.3985966996627882E-4</v>
      </c>
    </row>
    <row r="425" spans="1:20" x14ac:dyDescent="0.25">
      <c r="A425" s="126" t="str">
        <f>'АЗК S-m'!A425</f>
        <v>АЗК 65 МОГИЛЕВ ОНП</v>
      </c>
      <c r="B425" t="str">
        <f>'АЗК CL-m'!A426</f>
        <v>АЗК 65 МогилевОНП</v>
      </c>
      <c r="C425" s="142">
        <f>('АЗК CL-m'!B426-'АЗК S-m'!B425)/'АЗК CL-m'!B426</f>
        <v>-1.1705990356144326E-4</v>
      </c>
      <c r="D425" s="142">
        <f>('АЗК CL-m'!C426-'АЗК S-m'!C425)/'АЗК CL-m'!C426</f>
        <v>-2.6762205957769431E-4</v>
      </c>
      <c r="E425" s="142">
        <f>('АЗК CL-m'!D426-'АЗК S-m'!D425)/'АЗК CL-m'!D426</f>
        <v>-1.1272221529137157E-4</v>
      </c>
      <c r="F425" s="142">
        <f>('АЗК CL-m'!E426-'АЗК S-m'!E425)/'АЗК CL-m'!E426</f>
        <v>-2.6624854206615267E-4</v>
      </c>
      <c r="G425" s="142">
        <f>('АЗК CL-m'!F426-'АЗК S-m'!F425)/'АЗК CL-m'!F426</f>
        <v>-1.3054436949802385E-4</v>
      </c>
      <c r="H425" s="142">
        <f>('АЗК CL-m'!G426-'АЗК S-m'!G425)/'АЗК CL-m'!G426</f>
        <v>-2.0937836583993354E-4</v>
      </c>
      <c r="I425" s="142">
        <f>('АЗК CL-m'!H426-'АЗК S-m'!H425)/'АЗК CL-m'!H426</f>
        <v>-1.746310577236128E-4</v>
      </c>
      <c r="J425" s="142">
        <f>('АЗК CL-m'!I426-'АЗК S-m'!I425)/'АЗК CL-m'!I426</f>
        <v>-1.8596182820083899E-4</v>
      </c>
      <c r="K425" s="142">
        <f>('АЗК CL-m'!J426-'АЗК S-m'!J425)/'АЗК CL-m'!J426</f>
        <v>-4.1742618154194222E-4</v>
      </c>
      <c r="L425" s="142">
        <f>('АЗК CL-m'!K426-'АЗК S-m'!K425)/'АЗК CL-m'!K426</f>
        <v>-1.0423971590568508E-4</v>
      </c>
      <c r="M425" s="142">
        <f>('АЗК CL-m'!L426-'АЗК S-m'!L425)/'АЗК CL-m'!L426</f>
        <v>-5.4739565022655344E-5</v>
      </c>
      <c r="N425" s="142">
        <f>('АЗК CL-m'!M426-'АЗК S-m'!M425)/'АЗК CL-m'!M426</f>
        <v>4.0408632566530349E-5</v>
      </c>
      <c r="O425" s="142">
        <f>('АЗК CL-m'!N426-'АЗК S-m'!N425)/'АЗК CL-m'!N426</f>
        <v>-5.6964022662898371E-5</v>
      </c>
      <c r="P425" s="142">
        <f>('АЗК CL-m'!O426-'АЗК S-m'!O425)/'АЗК CL-m'!O426</f>
        <v>-1.1800734914402611E-4</v>
      </c>
      <c r="Q425" s="142">
        <f>('АЗК CL-m'!P426-'АЗК S-m'!P425)/'АЗК CL-m'!P426</f>
        <v>-5.4748101658276352E-5</v>
      </c>
      <c r="R425" s="142">
        <f>('АЗК CL-m'!Q426-'АЗК S-m'!Q425)/'АЗК CL-m'!Q426</f>
        <v>-3.4134895589886007E-5</v>
      </c>
      <c r="S425" s="142">
        <f>('АЗК CL-m'!R426-'АЗК S-m'!R425)/'АЗК CL-m'!R426</f>
        <v>-1.6159541123012967E-4</v>
      </c>
      <c r="T425" s="142">
        <f>('АЗК CL-m'!S426-'АЗК S-m'!S425)/'АЗК CL-m'!S426</f>
        <v>-1.4137250549840557E-4</v>
      </c>
    </row>
    <row r="426" spans="1:20" x14ac:dyDescent="0.25">
      <c r="A426" s="126" t="str">
        <f>'АЗК S-m'!A426</f>
        <v>АЗК 66 ВИТЕБСК ОНП</v>
      </c>
      <c r="B426">
        <f>'АЗК CL-m'!A427</f>
        <v>0</v>
      </c>
      <c r="C426" s="142" t="e">
        <f>('АЗК CL-m'!B427-'АЗК S-m'!B426)/'АЗК CL-m'!B427</f>
        <v>#DIV/0!</v>
      </c>
      <c r="D426" s="142" t="e">
        <f>('АЗК CL-m'!C427-'АЗК S-m'!C426)/'АЗК CL-m'!C427</f>
        <v>#DIV/0!</v>
      </c>
      <c r="E426" s="142" t="e">
        <f>('АЗК CL-m'!D427-'АЗК S-m'!D426)/'АЗК CL-m'!D427</f>
        <v>#DIV/0!</v>
      </c>
      <c r="F426" s="142" t="e">
        <f>('АЗК CL-m'!E427-'АЗК S-m'!E426)/'АЗК CL-m'!E427</f>
        <v>#DIV/0!</v>
      </c>
      <c r="G426" s="142" t="e">
        <f>('АЗК CL-m'!F427-'АЗК S-m'!F426)/'АЗК CL-m'!F427</f>
        <v>#DIV/0!</v>
      </c>
      <c r="H426" s="142" t="e">
        <f>('АЗК CL-m'!G427-'АЗК S-m'!G426)/'АЗК CL-m'!G427</f>
        <v>#DIV/0!</v>
      </c>
      <c r="I426" s="142" t="e">
        <f>('АЗК CL-m'!H427-'АЗК S-m'!H426)/'АЗК CL-m'!H427</f>
        <v>#DIV/0!</v>
      </c>
      <c r="J426" s="142" t="e">
        <f>('АЗК CL-m'!I427-'АЗК S-m'!I426)/'АЗК CL-m'!I427</f>
        <v>#DIV/0!</v>
      </c>
      <c r="K426" s="142" t="e">
        <f>('АЗК CL-m'!J427-'АЗК S-m'!J426)/'АЗК CL-m'!J427</f>
        <v>#DIV/0!</v>
      </c>
      <c r="L426" s="142" t="e">
        <f>('АЗК CL-m'!K427-'АЗК S-m'!K426)/'АЗК CL-m'!K427</f>
        <v>#DIV/0!</v>
      </c>
      <c r="M426" s="142" t="e">
        <f>('АЗК CL-m'!L427-'АЗК S-m'!L426)/'АЗК CL-m'!L427</f>
        <v>#DIV/0!</v>
      </c>
      <c r="N426" s="142" t="e">
        <f>('АЗК CL-m'!M427-'АЗК S-m'!M426)/'АЗК CL-m'!M427</f>
        <v>#DIV/0!</v>
      </c>
      <c r="O426" s="142" t="e">
        <f>('АЗК CL-m'!N427-'АЗК S-m'!N426)/'АЗК CL-m'!N427</f>
        <v>#DIV/0!</v>
      </c>
      <c r="P426" s="142" t="e">
        <f>('АЗК CL-m'!O427-'АЗК S-m'!O426)/'АЗК CL-m'!O427</f>
        <v>#DIV/0!</v>
      </c>
      <c r="Q426" s="142" t="e">
        <f>('АЗК CL-m'!P427-'АЗК S-m'!P426)/'АЗК CL-m'!P427</f>
        <v>#DIV/0!</v>
      </c>
      <c r="R426" s="142" t="e">
        <f>('АЗК CL-m'!Q427-'АЗК S-m'!Q426)/'АЗК CL-m'!Q427</f>
        <v>#DIV/0!</v>
      </c>
      <c r="S426" s="142" t="e">
        <f>('АЗК CL-m'!R427-'АЗК S-m'!R426)/'АЗК CL-m'!R427</f>
        <v>#DIV/0!</v>
      </c>
      <c r="T426" s="142" t="e">
        <f>('АЗК CL-m'!S427-'АЗК S-m'!S426)/'АЗК CL-m'!S427</f>
        <v>#DIV/0!</v>
      </c>
    </row>
    <row r="427" spans="1:20" x14ac:dyDescent="0.25">
      <c r="A427" s="126" t="str">
        <f>'АЗК S-m'!A427</f>
        <v>АЗК 66 ГОМЕЛЬ ОНП</v>
      </c>
      <c r="B427" t="str">
        <f>'АЗК CL-m'!A428</f>
        <v>АЗК 66 ГомельОНП</v>
      </c>
      <c r="C427" s="142">
        <f>('АЗК CL-m'!B428-'АЗК S-m'!B427)/'АЗК CL-m'!B428</f>
        <v>-2.687688466921923E-5</v>
      </c>
      <c r="D427" s="142">
        <f>('АЗК CL-m'!C428-'АЗК S-m'!C427)/'АЗК CL-m'!C428</f>
        <v>-2.7450200617676117E-5</v>
      </c>
      <c r="E427" s="142">
        <f>('АЗК CL-m'!D428-'АЗК S-m'!D427)/'АЗК CL-m'!D428</f>
        <v>-2.5456181938803099E-5</v>
      </c>
      <c r="F427" s="142">
        <f>('АЗК CL-m'!E428-'АЗК S-m'!E427)/'АЗК CL-m'!E428</f>
        <v>-2.6009961522461855E-5</v>
      </c>
      <c r="G427" s="142">
        <f>('АЗК CL-m'!F428-'АЗК S-m'!F427)/'АЗК CL-m'!F428</f>
        <v>-2.1388962431271379E-5</v>
      </c>
      <c r="H427" s="142">
        <f>('АЗК CL-m'!G428-'АЗК S-m'!G427)/'АЗК CL-m'!G428</f>
        <v>-2.5573977965567937E-5</v>
      </c>
      <c r="I427" s="142">
        <f>('АЗК CL-m'!H428-'АЗК S-m'!H427)/'АЗК CL-m'!H428</f>
        <v>-2.1537870157622922E-5</v>
      </c>
      <c r="J427" s="142">
        <f>('АЗК CL-m'!I428-'АЗК S-m'!I427)/'АЗК CL-m'!I428</f>
        <v>-2.3350154686968182E-5</v>
      </c>
      <c r="K427" s="142">
        <f>('АЗК CL-m'!J428-'АЗК S-m'!J427)/'АЗК CL-m'!J428</f>
        <v>-2.578312620101656E-5</v>
      </c>
      <c r="L427" s="142">
        <f>('АЗК CL-m'!K428-'АЗК S-m'!K427)/'АЗК CL-m'!K428</f>
        <v>0</v>
      </c>
      <c r="M427" s="142">
        <f>('АЗК CL-m'!L428-'АЗК S-m'!L427)/'АЗК CL-m'!L428</f>
        <v>-2.5992142836087977E-5</v>
      </c>
      <c r="N427" s="142">
        <f>('АЗК CL-m'!M428-'АЗК S-m'!M427)/'АЗК CL-m'!M428</f>
        <v>-2.4752929407916313E-5</v>
      </c>
      <c r="O427" s="142">
        <f>('АЗК CL-m'!N428-'АЗК S-m'!N427)/'АЗК CL-m'!N428</f>
        <v>-2.7250018253056142E-5</v>
      </c>
      <c r="P427" s="142">
        <f>('АЗК CL-m'!O428-'АЗК S-m'!O427)/'АЗК CL-m'!O428</f>
        <v>-2.7100572578809288E-5</v>
      </c>
      <c r="Q427" s="142">
        <f>('АЗК CL-m'!P428-'АЗК S-m'!P427)/'АЗК CL-m'!P428</f>
        <v>-2.6384784383156836E-5</v>
      </c>
      <c r="R427" s="142">
        <f>('АЗК CL-m'!Q428-'АЗК S-m'!Q427)/'АЗК CL-m'!Q428</f>
        <v>-8.7837848698797638E-16</v>
      </c>
      <c r="S427" s="142">
        <f>('АЗК CL-m'!R428-'АЗК S-m'!R427)/'АЗК CL-m'!R428</f>
        <v>4.1368647923924248E-16</v>
      </c>
      <c r="T427" s="142">
        <f>('АЗК CL-m'!S428-'АЗК S-m'!S427)/'АЗК CL-m'!S428</f>
        <v>-2.1041005601125565E-5</v>
      </c>
    </row>
    <row r="428" spans="1:20" x14ac:dyDescent="0.25">
      <c r="A428" s="126" t="str">
        <f>'АЗК S-m'!A428</f>
        <v>АЗК 66 ГРОДНО ОНП</v>
      </c>
      <c r="B428" t="str">
        <f>'АЗК CL-m'!A429</f>
        <v>АЗК 66 ГродноОНП</v>
      </c>
      <c r="C428" s="142">
        <f>('АЗК CL-m'!B429-'АЗК S-m'!B428)/'АЗК CL-m'!B429</f>
        <v>1.283909906250009E-4</v>
      </c>
      <c r="D428" s="142">
        <f>('АЗК CL-m'!C429-'АЗК S-m'!C428)/'АЗК CL-m'!C429</f>
        <v>6.1391752333828351E-16</v>
      </c>
      <c r="E428" s="142">
        <f>('АЗК CL-m'!D429-'АЗК S-m'!D428)/'АЗК CL-m'!D429</f>
        <v>-4.706711867266478E-16</v>
      </c>
      <c r="F428" s="142">
        <f>('АЗК CL-m'!E429-'АЗК S-m'!E428)/'АЗК CL-m'!E429</f>
        <v>5.913097632605464E-16</v>
      </c>
      <c r="G428" s="142">
        <f>('АЗК CL-m'!F429-'АЗК S-m'!F428)/'АЗК CL-m'!F429</f>
        <v>6.7550018255392426E-5</v>
      </c>
      <c r="H428" s="142">
        <f>('АЗК CL-m'!G429-'АЗК S-m'!G428)/'АЗК CL-m'!G429</f>
        <v>-1.8266486555240101E-16</v>
      </c>
      <c r="I428" s="142">
        <f>('АЗК CL-m'!H429-'АЗК S-m'!H428)/'АЗК CL-m'!H429</f>
        <v>0</v>
      </c>
      <c r="J428" s="142">
        <f>('АЗК CL-m'!I429-'АЗК S-m'!I428)/'АЗК CL-m'!I429</f>
        <v>0</v>
      </c>
      <c r="K428" s="142">
        <f>('АЗК CL-m'!J429-'АЗК S-m'!J428)/'АЗК CL-m'!J429</f>
        <v>5.0846843096084288E-16</v>
      </c>
      <c r="L428" s="142">
        <f>('АЗК CL-m'!K429-'АЗК S-m'!K428)/'АЗК CL-m'!K429</f>
        <v>3.737565300122141E-16</v>
      </c>
      <c r="M428" s="142">
        <f>('АЗК CL-m'!L429-'АЗК S-m'!L428)/'АЗК CL-m'!L429</f>
        <v>0</v>
      </c>
      <c r="N428" s="142">
        <f>('АЗК CL-m'!M429-'АЗК S-m'!M428)/'АЗК CL-m'!M429</f>
        <v>-3.9846383597517577E-16</v>
      </c>
      <c r="O428" s="142">
        <f>('АЗК CL-m'!N429-'АЗК S-m'!N428)/'АЗК CL-m'!N429</f>
        <v>6.3403460364074634E-16</v>
      </c>
      <c r="P428" s="142">
        <f>('АЗК CL-m'!O429-'АЗК S-m'!O428)/'АЗК CL-m'!O429</f>
        <v>-4.4537053813370309E-16</v>
      </c>
      <c r="Q428" s="142">
        <f>('АЗК CL-m'!P429-'АЗК S-m'!P428)/'АЗК CL-m'!P429</f>
        <v>-4.2190935472794801E-16</v>
      </c>
      <c r="R428" s="142">
        <f>('АЗК CL-m'!Q429-'АЗК S-m'!Q428)/'АЗК CL-m'!Q429</f>
        <v>-5.8770402207201952E-16</v>
      </c>
      <c r="S428" s="142">
        <f>('АЗК CL-m'!R429-'АЗК S-m'!R428)/'АЗК CL-m'!R429</f>
        <v>1.4061369647684543E-15</v>
      </c>
      <c r="T428" s="142">
        <f>('АЗК CL-m'!S429-'АЗК S-m'!S428)/'АЗК CL-m'!S429</f>
        <v>1.0727721965621492E-5</v>
      </c>
    </row>
    <row r="429" spans="1:20" x14ac:dyDescent="0.25">
      <c r="A429" s="126" t="str">
        <f>'АЗК S-m'!A429</f>
        <v>АЗК 66 МОГИЛЕВ ОНП</v>
      </c>
      <c r="B429" t="str">
        <f>'АЗК CL-m'!A430</f>
        <v>АЗК 66 МогилевОНП</v>
      </c>
      <c r="C429" s="142">
        <f>('АЗК CL-m'!B430-'АЗК S-m'!B429)/'АЗК CL-m'!B430</f>
        <v>-2.1625743705482278E-4</v>
      </c>
      <c r="D429" s="142">
        <f>('АЗК CL-m'!C430-'АЗК S-m'!C429)/'АЗК CL-m'!C430</f>
        <v>-1.3352623587881815E-4</v>
      </c>
      <c r="E429" s="142">
        <f>('АЗК CL-m'!D430-'АЗК S-m'!D429)/'АЗК CL-m'!D430</f>
        <v>-1.6370912733765686E-4</v>
      </c>
      <c r="F429" s="142">
        <f>('АЗК CL-m'!E430-'АЗК S-m'!E429)/'АЗК CL-m'!E430</f>
        <v>-2.1013958804207806E-4</v>
      </c>
      <c r="G429" s="142">
        <f>('АЗК CL-m'!F430-'АЗК S-m'!F429)/'АЗК CL-m'!F430</f>
        <v>-2.8117166790117467E-4</v>
      </c>
      <c r="H429" s="142">
        <f>('АЗК CL-m'!G430-'АЗК S-m'!G429)/'АЗК CL-m'!G430</f>
        <v>-1.3042021505512745E-4</v>
      </c>
      <c r="I429" s="142">
        <f>('АЗК CL-m'!H430-'АЗК S-m'!H429)/'АЗК CL-m'!H430</f>
        <v>-2.7738972785378816E-4</v>
      </c>
      <c r="J429" s="142">
        <f>('АЗК CL-m'!I430-'АЗК S-m'!I429)/'АЗК CL-m'!I430</f>
        <v>-2.5198004663312174E-4</v>
      </c>
      <c r="K429" s="142">
        <f>('АЗК CL-m'!J430-'АЗК S-m'!J429)/'АЗК CL-m'!J430</f>
        <v>-1.8076463006739166E-4</v>
      </c>
      <c r="L429" s="142">
        <f>('АЗК CL-m'!K430-'АЗК S-m'!K429)/'АЗК CL-m'!K430</f>
        <v>-9.43551422034019E-5</v>
      </c>
      <c r="M429" s="142">
        <f>('АЗК CL-m'!L430-'АЗК S-m'!L429)/'АЗК CL-m'!L430</f>
        <v>-2.1308369092256716E-4</v>
      </c>
      <c r="N429" s="142">
        <f>('АЗК CL-m'!M430-'АЗК S-m'!M429)/'АЗК CL-m'!M430</f>
        <v>-1.9450838907719183E-4</v>
      </c>
      <c r="O429" s="142">
        <f>('АЗК CL-m'!N430-'АЗК S-m'!N429)/'АЗК CL-m'!N430</f>
        <v>-6.0962189196828067E-4</v>
      </c>
      <c r="P429" s="142">
        <f>('АЗК CL-m'!O430-'АЗК S-m'!O429)/'АЗК CL-m'!O430</f>
        <v>-6.5922269278789129E-4</v>
      </c>
      <c r="Q429" s="142">
        <f>('АЗК CL-m'!P430-'АЗК S-m'!P429)/'АЗК CL-m'!P430</f>
        <v>-5.9334360084812687E-4</v>
      </c>
      <c r="R429" s="142">
        <f>('АЗК CL-m'!Q430-'АЗК S-m'!Q429)/'АЗК CL-m'!Q430</f>
        <v>-2.3305748649367789E-4</v>
      </c>
      <c r="S429" s="142">
        <f>('АЗК CL-m'!R430-'АЗК S-m'!R429)/'АЗК CL-m'!R430</f>
        <v>-5.8004197672253304E-4</v>
      </c>
      <c r="T429" s="142">
        <f>('АЗК CL-m'!S430-'АЗК S-m'!S429)/'АЗК CL-m'!S430</f>
        <v>-2.8980951911000962E-4</v>
      </c>
    </row>
    <row r="430" spans="1:20" x14ac:dyDescent="0.25">
      <c r="A430" s="126" t="str">
        <f>'АЗК S-m'!A430</f>
        <v>АЗК 67 БРЕСТ ОНП</v>
      </c>
      <c r="B430" t="str">
        <f>'АЗК CL-m'!A431</f>
        <v>АЗК 67 БрестОНП</v>
      </c>
      <c r="C430" s="142">
        <f>('АЗК CL-m'!B431-'АЗК S-m'!B430)/'АЗК CL-m'!B431</f>
        <v>-6.3521882766773426E-4</v>
      </c>
      <c r="D430" s="142">
        <f>('АЗК CL-m'!C431-'АЗК S-m'!C430)/'АЗК CL-m'!C431</f>
        <v>-6.6641733138225376E-4</v>
      </c>
      <c r="E430" s="142">
        <f>('АЗК CL-m'!D431-'АЗК S-m'!D430)/'АЗК CL-m'!D431</f>
        <v>-4.4684747431194887E-4</v>
      </c>
      <c r="F430" s="142">
        <f>('АЗК CL-m'!E431-'АЗК S-m'!E430)/'АЗК CL-m'!E431</f>
        <v>-8.0714711086303937E-4</v>
      </c>
      <c r="G430" s="142">
        <f>('АЗК CL-m'!F431-'АЗК S-m'!F430)/'АЗК CL-m'!F431</f>
        <v>-8.3285441187062317E-4</v>
      </c>
      <c r="H430" s="142">
        <f>('АЗК CL-m'!G431-'АЗК S-m'!G430)/'АЗК CL-m'!G431</f>
        <v>-4.3313619861147198E-4</v>
      </c>
      <c r="I430" s="142">
        <f>('АЗК CL-m'!H431-'АЗК S-m'!H430)/'АЗК CL-m'!H431</f>
        <v>-5.9364697558156906E-4</v>
      </c>
      <c r="J430" s="142">
        <f>('АЗК CL-m'!I431-'АЗК S-m'!I430)/'АЗК CL-m'!I431</f>
        <v>-5.1917132839255286E-4</v>
      </c>
      <c r="K430" s="142">
        <f>('АЗК CL-m'!J431-'АЗК S-m'!J430)/'АЗК CL-m'!J431</f>
        <v>-8.0605210298810473E-4</v>
      </c>
      <c r="L430" s="142">
        <f>('АЗК CL-m'!K431-'АЗК S-m'!K430)/'АЗК CL-m'!K431</f>
        <v>-6.6801789367596464E-4</v>
      </c>
      <c r="M430" s="142">
        <f>('АЗК CL-m'!L431-'АЗК S-m'!L430)/'АЗК CL-m'!L431</f>
        <v>-7.2521116436802258E-4</v>
      </c>
      <c r="N430" s="142">
        <f>('АЗК CL-m'!M431-'АЗК S-m'!M430)/'АЗК CL-m'!M431</f>
        <v>2.576004475373445E-4</v>
      </c>
      <c r="O430" s="142">
        <f>('АЗК CL-m'!N431-'АЗК S-m'!N430)/'АЗК CL-m'!N431</f>
        <v>-4.566877351937847E-4</v>
      </c>
      <c r="P430" s="142">
        <f>('АЗК CL-m'!O431-'АЗК S-m'!O430)/'АЗК CL-m'!O431</f>
        <v>-4.8529238915017906E-4</v>
      </c>
      <c r="Q430" s="142">
        <f>('АЗК CL-m'!P431-'АЗК S-m'!P430)/'АЗК CL-m'!P431</f>
        <v>-2.5037801864606835E-4</v>
      </c>
      <c r="R430" s="142">
        <f>('АЗК CL-m'!Q431-'АЗК S-m'!Q430)/'АЗК CL-m'!Q431</f>
        <v>-3.9410187139273629E-4</v>
      </c>
      <c r="S430" s="142">
        <f>('АЗК CL-m'!R431-'АЗК S-m'!R430)/'АЗК CL-m'!R431</f>
        <v>-7.4883886494966456E-4</v>
      </c>
      <c r="T430" s="142">
        <f>('АЗК CL-m'!S431-'АЗК S-m'!S430)/'АЗК CL-m'!S431</f>
        <v>-5.4758952063568443E-4</v>
      </c>
    </row>
    <row r="431" spans="1:20" x14ac:dyDescent="0.25">
      <c r="A431" s="126" t="str">
        <f>'АЗК S-m'!A431</f>
        <v>АЗК 67 ВИТЕБСК ОНП</v>
      </c>
      <c r="B431" t="str">
        <f>'АЗК CL-m'!A432</f>
        <v>АЗК 67 ВитебскОНП</v>
      </c>
      <c r="C431" s="142">
        <f>('АЗК CL-m'!B432-'АЗК S-m'!B431)/'АЗК CL-m'!B432</f>
        <v>-1.4071484312933394E-4</v>
      </c>
      <c r="D431" s="142">
        <f>('АЗК CL-m'!C432-'АЗК S-m'!C431)/'АЗК CL-m'!C432</f>
        <v>-1.0776631237647847E-4</v>
      </c>
      <c r="E431" s="142">
        <f>('АЗК CL-m'!D432-'АЗК S-m'!D431)/'АЗК CL-m'!D432</f>
        <v>8.8350937933936308E-4</v>
      </c>
      <c r="F431" s="142">
        <f>('АЗК CL-m'!E432-'АЗК S-m'!E431)/'АЗК CL-m'!E432</f>
        <v>-6.5389162378490692E-5</v>
      </c>
      <c r="G431" s="142">
        <f>('АЗК CL-m'!F432-'АЗК S-m'!F431)/'АЗК CL-m'!F432</f>
        <v>-1.1505675509730122E-4</v>
      </c>
      <c r="H431" s="142">
        <f>('АЗК CL-m'!G432-'АЗК S-m'!G431)/'АЗК CL-m'!G432</f>
        <v>-2.0686870291475621E-4</v>
      </c>
      <c r="I431" s="142">
        <f>('АЗК CL-m'!H432-'АЗК S-m'!H431)/'АЗК CL-m'!H432</f>
        <v>-1.9394981486664737E-4</v>
      </c>
      <c r="J431" s="142">
        <f>('АЗК CL-m'!I432-'АЗК S-m'!I431)/'АЗК CL-m'!I432</f>
        <v>-1.1142145223446766E-4</v>
      </c>
      <c r="K431" s="142">
        <f>('АЗК CL-m'!J432-'АЗК S-m'!J431)/'АЗК CL-m'!J432</f>
        <v>-1.4507869616034818E-4</v>
      </c>
      <c r="L431" s="142">
        <f>('АЗК CL-m'!K432-'АЗК S-m'!K431)/'АЗК CL-m'!K432</f>
        <v>-8.2862375812609311E-5</v>
      </c>
      <c r="M431" s="142">
        <f>('АЗК CL-m'!L432-'АЗК S-m'!L431)/'АЗК CL-m'!L432</f>
        <v>-1.1268718566399504E-4</v>
      </c>
      <c r="N431" s="142">
        <f>('АЗК CL-m'!M432-'АЗК S-m'!M431)/'АЗК CL-m'!M432</f>
        <v>-9.0529877711687212E-5</v>
      </c>
      <c r="O431" s="142">
        <f>('АЗК CL-m'!N432-'АЗК S-m'!N431)/'АЗК CL-m'!N432</f>
        <v>-1.2317234554657067E-4</v>
      </c>
      <c r="P431" s="142">
        <f>('АЗК CL-m'!O432-'АЗК S-m'!O431)/'АЗК CL-m'!O432</f>
        <v>-1.3856015207657613E-4</v>
      </c>
      <c r="Q431" s="142">
        <f>('АЗК CL-m'!P432-'АЗК S-m'!P431)/'АЗК CL-m'!P432</f>
        <v>1.1906845182259925E-4</v>
      </c>
      <c r="R431" s="142">
        <f>('АЗК CL-m'!Q432-'АЗК S-m'!Q431)/'АЗК CL-m'!Q432</f>
        <v>-1.2789552047934454E-4</v>
      </c>
      <c r="S431" s="142">
        <f>('АЗК CL-m'!R432-'АЗК S-m'!R431)/'АЗК CL-m'!R432</f>
        <v>-1.790176824554997E-4</v>
      </c>
      <c r="T431" s="142">
        <f>('АЗК CL-m'!S432-'АЗК S-m'!S431)/'АЗК CL-m'!S432</f>
        <v>-3.9380984382791642E-5</v>
      </c>
    </row>
    <row r="432" spans="1:20" x14ac:dyDescent="0.25">
      <c r="A432" s="126" t="str">
        <f>'АЗК S-m'!A432</f>
        <v>АЗК 67 ГОМЕЛЬ ОНП</v>
      </c>
      <c r="B432" t="str">
        <f>'АЗК CL-m'!A433</f>
        <v>АЗК 67 ГомельОНП</v>
      </c>
      <c r="C432" s="142">
        <f>('АЗК CL-m'!B433-'АЗК S-m'!B432)/'АЗК CL-m'!B433</f>
        <v>-2.6953917964577748E-4</v>
      </c>
      <c r="D432" s="142">
        <f>('АЗК CL-m'!C433-'АЗК S-m'!C432)/'АЗК CL-m'!C433</f>
        <v>-3.535013683886644E-4</v>
      </c>
      <c r="E432" s="142">
        <f>('АЗК CL-m'!D433-'АЗК S-m'!D432)/'АЗК CL-m'!D433</f>
        <v>-2.9850987668774093E-4</v>
      </c>
      <c r="F432" s="142">
        <f>('АЗК CL-m'!E433-'АЗК S-m'!E432)/'АЗК CL-m'!E433</f>
        <v>-2.9656633735291357E-4</v>
      </c>
      <c r="G432" s="142">
        <f>('АЗК CL-m'!F433-'АЗК S-m'!F432)/'АЗК CL-m'!F433</f>
        <v>-2.9948995434632181E-4</v>
      </c>
      <c r="H432" s="142">
        <f>('АЗК CL-m'!G433-'АЗК S-m'!G432)/'АЗК CL-m'!G433</f>
        <v>-2.6130502332511629E-4</v>
      </c>
      <c r="I432" s="142">
        <f>('АЗК CL-m'!H433-'АЗК S-m'!H432)/'АЗК CL-m'!H433</f>
        <v>-2.0988885368918974E-4</v>
      </c>
      <c r="J432" s="142">
        <f>('АЗК CL-m'!I433-'АЗК S-m'!I432)/'АЗК CL-m'!I433</f>
        <v>-2.5536831795741291E-4</v>
      </c>
      <c r="K432" s="142">
        <f>('АЗК CL-m'!J433-'АЗК S-m'!J432)/'АЗК CL-m'!J433</f>
        <v>-2.8833962171466817E-4</v>
      </c>
      <c r="L432" s="142">
        <f>('АЗК CL-m'!K433-'АЗК S-m'!K432)/'АЗК CL-m'!K433</f>
        <v>-1.668395074160659E-4</v>
      </c>
      <c r="M432" s="142">
        <f>('АЗК CL-m'!L433-'АЗК S-m'!L432)/'АЗК CL-m'!L433</f>
        <v>-2.3160189171180277E-4</v>
      </c>
      <c r="N432" s="142">
        <f>('АЗК CL-m'!M433-'АЗК S-m'!M432)/'АЗК CL-m'!M433</f>
        <v>-2.861030961056638E-4</v>
      </c>
      <c r="O432" s="142">
        <f>('АЗК CL-m'!N433-'АЗК S-m'!N432)/'АЗК CL-m'!N433</f>
        <v>-2.4569484815480282E-4</v>
      </c>
      <c r="P432" s="142">
        <f>('АЗК CL-m'!O433-'АЗК S-m'!O432)/'АЗК CL-m'!O433</f>
        <v>-3.1749238739877463E-4</v>
      </c>
      <c r="Q432" s="142">
        <f>('АЗК CL-m'!P433-'АЗК S-m'!P432)/'АЗК CL-m'!P433</f>
        <v>-2.820581165367121E-4</v>
      </c>
      <c r="R432" s="142">
        <f>('АЗК CL-m'!Q433-'АЗК S-m'!Q432)/'АЗК CL-m'!Q433</f>
        <v>-1.6068227560178187E-4</v>
      </c>
      <c r="S432" s="142">
        <f>('АЗК CL-m'!R433-'АЗК S-m'!R432)/'АЗК CL-m'!R433</f>
        <v>-2.8086208318471047E-4</v>
      </c>
      <c r="T432" s="142">
        <f>('АЗК CL-m'!S433-'АЗК S-m'!S432)/'АЗК CL-m'!S433</f>
        <v>-2.6311589268719193E-4</v>
      </c>
    </row>
    <row r="433" spans="1:20" x14ac:dyDescent="0.25">
      <c r="A433" s="126" t="str">
        <f>'АЗК S-m'!A433</f>
        <v>АЗК 67 ГРОДНО ОНП</v>
      </c>
      <c r="B433" t="str">
        <f>'АЗК CL-m'!A434</f>
        <v>АЗК 67 ГродноОНП</v>
      </c>
      <c r="C433" s="142">
        <f>('АЗК CL-m'!B434-'АЗК S-m'!B433)/'АЗК CL-m'!B434</f>
        <v>-9.962852053056011E-16</v>
      </c>
      <c r="D433" s="142">
        <f>('АЗК CL-m'!C434-'АЗК S-m'!C433)/'АЗК CL-m'!C434</f>
        <v>-4.5810100549252901E-5</v>
      </c>
      <c r="E433" s="142">
        <f>('АЗК CL-m'!D434-'АЗК S-m'!D433)/'АЗК CL-m'!D434</f>
        <v>3.2999003081353939E-16</v>
      </c>
      <c r="F433" s="142">
        <f>('АЗК CL-m'!E434-'АЗК S-m'!E433)/'АЗК CL-m'!E434</f>
        <v>0</v>
      </c>
      <c r="G433" s="142">
        <f>('АЗК CL-m'!F434-'АЗК S-m'!F433)/'АЗК CL-m'!F434</f>
        <v>1.746940762416695E-16</v>
      </c>
      <c r="H433" s="142">
        <f>('АЗК CL-m'!G434-'АЗК S-m'!G433)/'АЗК CL-m'!G434</f>
        <v>1.0533536195271248E-15</v>
      </c>
      <c r="I433" s="142">
        <f>('АЗК CL-m'!H434-'АЗК S-m'!H433)/'АЗК CL-m'!H434</f>
        <v>0</v>
      </c>
      <c r="J433" s="142">
        <f>('АЗК CL-m'!I434-'АЗК S-m'!I433)/'АЗК CL-m'!I434</f>
        <v>6.8422482388854461E-16</v>
      </c>
      <c r="K433" s="142">
        <f>('АЗК CL-m'!J434-'АЗК S-m'!J433)/'АЗК CL-m'!J434</f>
        <v>4.9012287483052227E-6</v>
      </c>
      <c r="L433" s="142">
        <f>('АЗК CL-m'!K434-'АЗК S-m'!K433)/'АЗК CL-m'!K434</f>
        <v>8.8404278897272738E-5</v>
      </c>
      <c r="M433" s="142">
        <f>('АЗК CL-m'!L434-'АЗК S-m'!L433)/'АЗК CL-m'!L434</f>
        <v>1.7783640929757126E-16</v>
      </c>
      <c r="N433" s="142">
        <f>('АЗК CL-m'!M434-'АЗК S-m'!M433)/'АЗК CL-m'!M434</f>
        <v>7.7920612175676208E-16</v>
      </c>
      <c r="O433" s="142">
        <f>('АЗК CL-m'!N434-'АЗК S-m'!N433)/'АЗК CL-m'!N434</f>
        <v>-4.2557180479807148E-16</v>
      </c>
      <c r="P433" s="142">
        <f>('АЗК CL-m'!O434-'АЗК S-m'!O433)/'АЗК CL-m'!O434</f>
        <v>2.7264553456360098E-16</v>
      </c>
      <c r="Q433" s="142">
        <f>('АЗК CL-m'!P434-'АЗК S-m'!P433)/'АЗК CL-m'!P434</f>
        <v>4.846623627517976E-5</v>
      </c>
      <c r="R433" s="142">
        <f>('АЗК CL-m'!Q434-'АЗК S-m'!Q433)/'АЗК CL-m'!Q434</f>
        <v>-3.7054471251658436E-16</v>
      </c>
      <c r="S433" s="142">
        <f>('АЗК CL-m'!R434-'АЗК S-m'!R433)/'АЗК CL-m'!R434</f>
        <v>1.8740873068229226E-16</v>
      </c>
      <c r="T433" s="142">
        <f>('АЗК CL-m'!S434-'АЗК S-m'!S433)/'АЗК CL-m'!S434</f>
        <v>6.0717957290535402E-6</v>
      </c>
    </row>
    <row r="434" spans="1:20" x14ac:dyDescent="0.25">
      <c r="A434" s="126" t="str">
        <f>'АЗК S-m'!A434</f>
        <v>АЗК 67 МОГИЛЕВ ОНП</v>
      </c>
      <c r="B434" t="str">
        <f>'АЗК CL-m'!A435</f>
        <v>АЗК 67 МогилевОНП</v>
      </c>
      <c r="C434" s="142">
        <f>('АЗК CL-m'!B435-'АЗК S-m'!B434)/'АЗК CL-m'!B435</f>
        <v>-8.6587347172841509E-4</v>
      </c>
      <c r="D434" s="142">
        <f>('АЗК CL-m'!C435-'АЗК S-m'!C434)/'АЗК CL-m'!C435</f>
        <v>-1.7074424556639162E-4</v>
      </c>
      <c r="E434" s="142">
        <f>('АЗК CL-m'!D435-'АЗК S-m'!D434)/'АЗК CL-m'!D435</f>
        <v>-3.3068977334827773E-4</v>
      </c>
      <c r="F434" s="142">
        <f>('АЗК CL-m'!E435-'АЗК S-m'!E434)/'АЗК CL-m'!E435</f>
        <v>-7.5228026198930192E-4</v>
      </c>
      <c r="G434" s="142">
        <f>('АЗК CL-m'!F435-'АЗК S-m'!F434)/'АЗК CL-m'!F435</f>
        <v>-3.3244521469125257E-4</v>
      </c>
      <c r="H434" s="142">
        <f>('АЗК CL-m'!G435-'АЗК S-m'!G434)/'АЗК CL-m'!G435</f>
        <v>-3.160142540699453E-4</v>
      </c>
      <c r="I434" s="142">
        <f>('АЗК CL-m'!H435-'АЗК S-m'!H434)/'АЗК CL-m'!H435</f>
        <v>-2.0531370829165058E-4</v>
      </c>
      <c r="J434" s="142">
        <f>('АЗК CL-m'!I435-'АЗК S-m'!I434)/'АЗК CL-m'!I435</f>
        <v>-2.3427525023982448E-4</v>
      </c>
      <c r="K434" s="142">
        <f>('АЗК CL-m'!J435-'АЗК S-m'!J434)/'АЗК CL-m'!J435</f>
        <v>-9.1079584885814127E-4</v>
      </c>
      <c r="L434" s="142">
        <f>('АЗК CL-m'!K435-'АЗК S-m'!K434)/'АЗК CL-m'!K435</f>
        <v>-4.3002559358293991E-4</v>
      </c>
      <c r="M434" s="142">
        <f>('АЗК CL-m'!L435-'АЗК S-m'!L434)/'АЗК CL-m'!L435</f>
        <v>-6.6339954794506395E-4</v>
      </c>
      <c r="N434" s="142">
        <f>('АЗК CL-m'!M435-'АЗК S-m'!M434)/'АЗК CL-m'!M435</f>
        <v>-2.9398038912911249E-5</v>
      </c>
      <c r="O434" s="142">
        <f>('АЗК CL-m'!N435-'АЗК S-m'!N434)/'АЗК CL-m'!N435</f>
        <v>8.1778306872803199E-16</v>
      </c>
      <c r="P434" s="142">
        <f>('АЗК CL-m'!O435-'АЗК S-m'!O434)/'АЗК CL-m'!O435</f>
        <v>0</v>
      </c>
      <c r="Q434" s="142">
        <f>('АЗК CL-m'!P435-'АЗК S-m'!P434)/'АЗК CL-m'!P435</f>
        <v>-4.5136769246837945E-4</v>
      </c>
      <c r="R434" s="142">
        <f>('АЗК CL-m'!Q435-'АЗК S-m'!Q434)/'АЗК CL-m'!Q435</f>
        <v>-9.3569462009814128E-4</v>
      </c>
      <c r="S434" s="142">
        <f>('АЗК CL-m'!R435-'АЗК S-m'!R434)/'АЗК CL-m'!R435</f>
        <v>-1.4995278217619446E-4</v>
      </c>
      <c r="T434" s="142">
        <f>('АЗК CL-m'!S435-'АЗК S-m'!S434)/'АЗК CL-m'!S435</f>
        <v>-3.9438181675090418E-4</v>
      </c>
    </row>
    <row r="435" spans="1:20" x14ac:dyDescent="0.25">
      <c r="A435" s="126" t="str">
        <f>'АЗК S-m'!A435</f>
        <v>АЗК 68 БРЕСТ ОНП</v>
      </c>
      <c r="B435" t="str">
        <f>'АЗК CL-m'!A436</f>
        <v>АЗК 68 БрестОНП</v>
      </c>
      <c r="C435" s="142">
        <f>('АЗК CL-m'!B436-'АЗК S-m'!B435)/'АЗК CL-m'!B436</f>
        <v>-5.5574808085408428E-16</v>
      </c>
      <c r="D435" s="142">
        <f>('АЗК CL-m'!C436-'АЗК S-m'!C435)/'АЗК CL-m'!C436</f>
        <v>5.5265757779721107E-16</v>
      </c>
      <c r="E435" s="142">
        <f>('АЗК CL-m'!D436-'АЗК S-m'!D435)/'АЗК CL-m'!D436</f>
        <v>0</v>
      </c>
      <c r="F435" s="142">
        <f>('АЗК CL-m'!E436-'АЗК S-m'!E435)/'АЗК CL-m'!E436</f>
        <v>4.4716723738387951E-16</v>
      </c>
      <c r="G435" s="142">
        <f>('АЗК CL-m'!F436-'АЗК S-m'!F435)/'АЗК CL-m'!F436</f>
        <v>-1.0217871588738024E-4</v>
      </c>
      <c r="H435" s="142">
        <f>('АЗК CL-m'!G436-'АЗК S-m'!G435)/'АЗК CL-m'!G436</f>
        <v>-4.2943375211074149E-16</v>
      </c>
      <c r="I435" s="142">
        <f>('АЗК CL-m'!H436-'АЗК S-m'!H435)/'АЗК CL-m'!H436</f>
        <v>4.7225155141099206E-16</v>
      </c>
      <c r="J435" s="142">
        <f>('АЗК CL-m'!I436-'АЗК S-m'!I435)/'АЗК CL-m'!I436</f>
        <v>0</v>
      </c>
      <c r="K435" s="142">
        <f>('АЗК CL-m'!J436-'АЗК S-m'!J435)/'АЗК CL-m'!J436</f>
        <v>5.2375671763175225E-16</v>
      </c>
      <c r="L435" s="142">
        <f>('АЗК CL-m'!K436-'АЗК S-m'!K435)/'АЗК CL-m'!K436</f>
        <v>0</v>
      </c>
      <c r="M435" s="142">
        <f>('АЗК CL-m'!L436-'АЗК S-m'!L435)/'АЗК CL-m'!L436</f>
        <v>-6.504572259244322E-16</v>
      </c>
      <c r="N435" s="142">
        <f>('АЗК CL-m'!M436-'АЗК S-m'!M435)/'АЗК CL-m'!M436</f>
        <v>1.4699357130059916E-16</v>
      </c>
      <c r="O435" s="142">
        <f>('АЗК CL-m'!N436-'АЗК S-m'!N435)/'АЗК CL-m'!N436</f>
        <v>4.8088971819165792E-16</v>
      </c>
      <c r="P435" s="142">
        <f>('АЗК CL-m'!O436-'АЗК S-m'!O435)/'АЗК CL-m'!O436</f>
        <v>8.8834812976153531E-16</v>
      </c>
      <c r="Q435" s="142">
        <f>('АЗК CL-m'!P436-'АЗК S-m'!P435)/'АЗК CL-m'!P436</f>
        <v>0</v>
      </c>
      <c r="R435" s="142">
        <f>('АЗК CL-m'!Q436-'АЗК S-m'!Q435)/'АЗК CL-m'!Q436</f>
        <v>1.7881111820841354E-15</v>
      </c>
      <c r="S435" s="142">
        <f>('АЗК CL-m'!R436-'АЗК S-m'!R435)/'АЗК CL-m'!R436</f>
        <v>-5.5371889273714821E-16</v>
      </c>
      <c r="T435" s="142">
        <f>('АЗК CL-m'!S436-'АЗК S-m'!S435)/'АЗК CL-m'!S436</f>
        <v>-8.3379741107571449E-6</v>
      </c>
    </row>
    <row r="436" spans="1:20" x14ac:dyDescent="0.25">
      <c r="A436" s="126" t="str">
        <f>'АЗК S-m'!A436</f>
        <v>АЗК 68 ВИТЕБСК ОНП</v>
      </c>
      <c r="B436" t="str">
        <f>'АЗК CL-m'!A437</f>
        <v>АЗК 68 ВитебскОНП</v>
      </c>
      <c r="C436" s="142">
        <f>('АЗК CL-m'!B437-'АЗК S-m'!B436)/'АЗК CL-m'!B437</f>
        <v>-2.1080177823886687E-4</v>
      </c>
      <c r="D436" s="142">
        <f>('АЗК CL-m'!C437-'АЗК S-m'!C436)/'АЗК CL-m'!C437</f>
        <v>-2.7853589847848709E-4</v>
      </c>
      <c r="E436" s="142">
        <f>('АЗК CL-m'!D437-'АЗК S-m'!D436)/'АЗК CL-m'!D437</f>
        <v>0</v>
      </c>
      <c r="F436" s="142">
        <f>('АЗК CL-m'!E437-'АЗК S-m'!E436)/'АЗК CL-m'!E437</f>
        <v>-1.2607890764368795E-4</v>
      </c>
      <c r="G436" s="142">
        <f>('АЗК CL-m'!F437-'АЗК S-m'!F436)/'АЗК CL-m'!F437</f>
        <v>-3.8833449016559892E-4</v>
      </c>
      <c r="H436" s="142">
        <f>('АЗК CL-m'!G437-'АЗК S-m'!G436)/'АЗК CL-m'!G437</f>
        <v>-1.876004629786365E-4</v>
      </c>
      <c r="I436" s="142">
        <f>('АЗК CL-m'!H437-'АЗК S-m'!H436)/'АЗК CL-m'!H437</f>
        <v>-1.8066702083464428E-4</v>
      </c>
      <c r="J436" s="142">
        <f>('АЗК CL-m'!I437-'АЗК S-m'!I436)/'АЗК CL-m'!I437</f>
        <v>-1.6925860120375872E-4</v>
      </c>
      <c r="K436" s="142">
        <f>('АЗК CL-m'!J437-'АЗК S-m'!J436)/'АЗК CL-m'!J437</f>
        <v>-1.47155852615779E-4</v>
      </c>
      <c r="L436" s="142">
        <f>('АЗК CL-m'!K437-'АЗК S-m'!K436)/'АЗК CL-m'!K437</f>
        <v>-5.0690991720101667E-5</v>
      </c>
      <c r="M436" s="142">
        <f>('АЗК CL-m'!L437-'АЗК S-m'!L436)/'АЗК CL-m'!L437</f>
        <v>-1.3277975339421374E-4</v>
      </c>
      <c r="N436" s="142">
        <f>('АЗК CL-m'!M437-'АЗК S-m'!M436)/'АЗК CL-m'!M437</f>
        <v>-1.2088716186803063E-4</v>
      </c>
      <c r="O436" s="142">
        <f>('АЗК CL-m'!N437-'АЗК S-m'!N436)/'АЗК CL-m'!N437</f>
        <v>-1.3058226960396401E-4</v>
      </c>
      <c r="P436" s="142">
        <f>('АЗК CL-m'!O437-'АЗК S-m'!O436)/'АЗК CL-m'!O437</f>
        <v>-1.4294416628255242E-15</v>
      </c>
      <c r="Q436" s="142">
        <f>('АЗК CL-m'!P437-'АЗК S-m'!P436)/'АЗК CL-m'!P437</f>
        <v>-2.1535095437318452E-4</v>
      </c>
      <c r="R436" s="142">
        <f>('АЗК CL-m'!Q437-'АЗК S-m'!Q436)/'АЗК CL-m'!Q437</f>
        <v>-1.1098284576996929E-4</v>
      </c>
      <c r="S436" s="142">
        <f>('АЗК CL-m'!R437-'АЗК S-m'!R436)/'АЗК CL-m'!R437</f>
        <v>-1.0693554671654034E-15</v>
      </c>
      <c r="T436" s="142">
        <f>('АЗК CL-m'!S437-'АЗК S-m'!S436)/'АЗК CL-m'!S437</f>
        <v>-1.4640770770581781E-4</v>
      </c>
    </row>
    <row r="437" spans="1:20" x14ac:dyDescent="0.25">
      <c r="A437" s="126" t="str">
        <f>'АЗК S-m'!A437</f>
        <v>АЗК 68 ГОМЕЛЬ ОНП</v>
      </c>
      <c r="B437" t="str">
        <f>'АЗК CL-m'!A438</f>
        <v>АЗК 68 ГомельОНП</v>
      </c>
      <c r="C437" s="142">
        <f>('АЗК CL-m'!B438-'АЗК S-m'!B437)/'АЗК CL-m'!B438</f>
        <v>-3.7249052658604539E-4</v>
      </c>
      <c r="D437" s="142">
        <f>('АЗК CL-m'!C438-'АЗК S-m'!C437)/'АЗК CL-m'!C438</f>
        <v>-2.0474993487454022E-4</v>
      </c>
      <c r="E437" s="142">
        <f>('АЗК CL-m'!D438-'АЗК S-m'!D437)/'АЗК CL-m'!D438</f>
        <v>-1.9356159104084317E-4</v>
      </c>
      <c r="F437" s="142">
        <f>('АЗК CL-m'!E438-'АЗК S-m'!E437)/'АЗК CL-m'!E438</f>
        <v>-5.745835448708015E-5</v>
      </c>
      <c r="G437" s="142">
        <f>('АЗК CL-m'!F438-'АЗК S-m'!F437)/'АЗК CL-m'!F438</f>
        <v>-6.7524294607832188E-5</v>
      </c>
      <c r="H437" s="142">
        <f>('АЗК CL-m'!G438-'АЗК S-m'!G437)/'АЗК CL-m'!G438</f>
        <v>-3.3533105527775353E-4</v>
      </c>
      <c r="I437" s="142">
        <f>('АЗК CL-m'!H438-'АЗК S-m'!H437)/'АЗК CL-m'!H438</f>
        <v>-1.23065349770952E-4</v>
      </c>
      <c r="J437" s="142">
        <f>('АЗК CL-m'!I438-'АЗК S-m'!I437)/'АЗК CL-m'!I438</f>
        <v>-1.2403937494724049E-4</v>
      </c>
      <c r="K437" s="142">
        <f>('АЗК CL-m'!J438-'АЗК S-m'!J437)/'АЗК CL-m'!J438</f>
        <v>-2.4940770124697449E-4</v>
      </c>
      <c r="L437" s="142">
        <f>('АЗК CL-m'!K438-'АЗК S-m'!K437)/'АЗК CL-m'!K438</f>
        <v>-1.8469745714532322E-4</v>
      </c>
      <c r="M437" s="142">
        <f>('АЗК CL-m'!L438-'АЗК S-m'!L437)/'АЗК CL-m'!L438</f>
        <v>-6.8892540640904025E-5</v>
      </c>
      <c r="N437" s="142">
        <f>('АЗК CL-m'!M438-'АЗК S-m'!M437)/'АЗК CL-m'!M438</f>
        <v>-1.2561123425720212E-4</v>
      </c>
      <c r="O437" s="142">
        <f>('АЗК CL-m'!N438-'АЗК S-m'!N437)/'АЗК CL-m'!N438</f>
        <v>-2.433567729358864E-4</v>
      </c>
      <c r="P437" s="142">
        <f>('АЗК CL-m'!O438-'АЗК S-m'!O437)/'АЗК CL-m'!O438</f>
        <v>-2.9286690823868687E-4</v>
      </c>
      <c r="Q437" s="142">
        <f>('АЗК CL-m'!P438-'АЗК S-m'!P437)/'АЗК CL-m'!P438</f>
        <v>-1.8360748203621584E-4</v>
      </c>
      <c r="R437" s="142">
        <f>('АЗК CL-m'!Q438-'АЗК S-m'!Q437)/'АЗК CL-m'!Q438</f>
        <v>-1.3063662135166907E-4</v>
      </c>
      <c r="S437" s="142">
        <f>('АЗК CL-m'!R438-'АЗК S-m'!R437)/'АЗК CL-m'!R438</f>
        <v>-1.8634035737062935E-4</v>
      </c>
      <c r="T437" s="142">
        <f>('АЗК CL-m'!S438-'АЗК S-m'!S437)/'АЗК CL-m'!S438</f>
        <v>-1.8326723915862948E-4</v>
      </c>
    </row>
    <row r="438" spans="1:20" x14ac:dyDescent="0.25">
      <c r="A438" s="126" t="str">
        <f>'АЗК S-m'!A438</f>
        <v>АЗК 68 ГРОДНО ОНП</v>
      </c>
      <c r="B438" t="str">
        <f>'АЗК CL-m'!A439</f>
        <v>АЗК 68 ГродноОНП</v>
      </c>
      <c r="C438" s="142">
        <f>('АЗК CL-m'!B439-'АЗК S-m'!B438)/'АЗК CL-m'!B439</f>
        <v>9.8492153648477969E-7</v>
      </c>
      <c r="D438" s="142">
        <f>('АЗК CL-m'!C439-'АЗК S-m'!C438)/'АЗК CL-m'!C439</f>
        <v>0</v>
      </c>
      <c r="E438" s="142">
        <f>('АЗК CL-m'!D439-'АЗК S-m'!D438)/'АЗК CL-m'!D439</f>
        <v>1.556784915655528E-15</v>
      </c>
      <c r="F438" s="142">
        <f>('АЗК CL-m'!E439-'АЗК S-m'!E438)/'АЗК CL-m'!E439</f>
        <v>8.1443195030234657E-16</v>
      </c>
      <c r="G438" s="142">
        <f>('АЗК CL-m'!F439-'АЗК S-m'!F438)/'АЗК CL-m'!F439</f>
        <v>3.514845211884204E-16</v>
      </c>
      <c r="H438" s="142">
        <f>('АЗК CL-m'!G439-'АЗК S-m'!G438)/'АЗК CL-m'!G439</f>
        <v>-4.9025930950478224E-16</v>
      </c>
      <c r="I438" s="142">
        <f>('АЗК CL-m'!H439-'АЗК S-m'!H438)/'АЗК CL-m'!H439</f>
        <v>-3.13241369699928E-16</v>
      </c>
      <c r="J438" s="142">
        <f>('АЗК CL-m'!I439-'АЗК S-m'!I438)/'АЗК CL-m'!I439</f>
        <v>7.977814170522265E-5</v>
      </c>
      <c r="K438" s="142">
        <f>('АЗК CL-m'!J439-'АЗК S-m'!J438)/'АЗК CL-m'!J439</f>
        <v>-3.2917128358246068E-16</v>
      </c>
      <c r="L438" s="142">
        <f>('АЗК CL-m'!K439-'АЗК S-m'!K438)/'АЗК CL-m'!K439</f>
        <v>0</v>
      </c>
      <c r="M438" s="142">
        <f>('АЗК CL-m'!L439-'АЗК S-m'!L438)/'АЗК CL-m'!L439</f>
        <v>6.6516913885952187E-16</v>
      </c>
      <c r="N438" s="142">
        <f>('АЗК CL-m'!M439-'АЗК S-m'!M438)/'АЗК CL-m'!M439</f>
        <v>-6.4315190592199416E-16</v>
      </c>
      <c r="O438" s="142">
        <f>('АЗК CL-m'!N439-'АЗК S-m'!N438)/'АЗК CL-m'!N439</f>
        <v>5.4785076482701964E-16</v>
      </c>
      <c r="P438" s="142">
        <f>('АЗК CL-m'!O439-'АЗК S-m'!O438)/'АЗК CL-m'!O439</f>
        <v>2.5357904713558146E-6</v>
      </c>
      <c r="Q438" s="142">
        <f>('АЗК CL-m'!P439-'АЗК S-m'!P438)/'АЗК CL-m'!P439</f>
        <v>0</v>
      </c>
      <c r="R438" s="142">
        <f>('АЗК CL-m'!Q439-'АЗК S-m'!Q438)/'АЗК CL-m'!Q439</f>
        <v>-1.8842416944272736E-16</v>
      </c>
      <c r="S438" s="142">
        <f>('АЗК CL-m'!R439-'АЗК S-m'!R438)/'АЗК CL-m'!R439</f>
        <v>3.4488684976032118E-5</v>
      </c>
      <c r="T438" s="142">
        <f>('АЗК CL-m'!S439-'АЗК S-m'!S438)/'АЗК CL-m'!S439</f>
        <v>7.600484498292493E-6</v>
      </c>
    </row>
    <row r="439" spans="1:20" x14ac:dyDescent="0.25">
      <c r="A439" s="126" t="str">
        <f>'АЗК S-m'!A439</f>
        <v>АЗК 68 МОГИЛЕВ ОНП</v>
      </c>
      <c r="B439" t="str">
        <f>'АЗК CL-m'!A440</f>
        <v>АЗК 68 МогилевОНП</v>
      </c>
      <c r="C439" s="142">
        <f>('АЗК CL-m'!B440-'АЗК S-m'!B439)/'АЗК CL-m'!B440</f>
        <v>-7.3966211825002835E-4</v>
      </c>
      <c r="D439" s="142">
        <f>('АЗК CL-m'!C440-'АЗК S-m'!C439)/'АЗК CL-m'!C440</f>
        <v>-6.7265931375282292E-4</v>
      </c>
      <c r="E439" s="142">
        <f>('АЗК CL-m'!D440-'АЗК S-m'!D439)/'АЗК CL-m'!D440</f>
        <v>-1.0867207801153585E-4</v>
      </c>
      <c r="F439" s="142">
        <f>('АЗК CL-m'!E440-'АЗК S-m'!E439)/'АЗК CL-m'!E440</f>
        <v>2.3742403156421551E-4</v>
      </c>
      <c r="G439" s="142">
        <f>('АЗК CL-m'!F440-'АЗК S-m'!F439)/'АЗК CL-m'!F440</f>
        <v>-2.8574105383725128E-4</v>
      </c>
      <c r="H439" s="142">
        <f>('АЗК CL-m'!G440-'АЗК S-m'!G439)/'АЗК CL-m'!G440</f>
        <v>-3.0717214095393665E-4</v>
      </c>
      <c r="I439" s="142">
        <f>('АЗК CL-m'!H440-'АЗК S-m'!H439)/'АЗК CL-m'!H440</f>
        <v>-2.8026313647461839E-4</v>
      </c>
      <c r="J439" s="142">
        <f>('АЗК CL-m'!I440-'АЗК S-m'!I439)/'АЗК CL-m'!I440</f>
        <v>-3.8324710273608036E-4</v>
      </c>
      <c r="K439" s="142">
        <f>('АЗК CL-m'!J440-'АЗК S-m'!J439)/'АЗК CL-m'!J440</f>
        <v>-4.7494696715599019E-4</v>
      </c>
      <c r="L439" s="142">
        <f>('АЗК CL-m'!K440-'АЗК S-m'!K439)/'АЗК CL-m'!K440</f>
        <v>-6.0796173026702644E-5</v>
      </c>
      <c r="M439" s="142">
        <f>('АЗК CL-m'!L440-'АЗК S-m'!L439)/'АЗК CL-m'!L440</f>
        <v>-1.0953510541043193E-4</v>
      </c>
      <c r="N439" s="142">
        <f>('АЗК CL-m'!M440-'АЗК S-m'!M439)/'АЗК CL-m'!M440</f>
        <v>8.4281617417228632E-5</v>
      </c>
      <c r="O439" s="142">
        <f>('АЗК CL-m'!N440-'АЗК S-m'!N439)/'АЗК CL-m'!N440</f>
        <v>-1.4360369450455739E-4</v>
      </c>
      <c r="P439" s="142">
        <f>('АЗК CL-m'!O440-'АЗК S-m'!O439)/'АЗК CL-m'!O440</f>
        <v>-1.2064711493105427E-4</v>
      </c>
      <c r="Q439" s="142">
        <f>('АЗК CL-m'!P440-'АЗК S-m'!P439)/'АЗК CL-m'!P440</f>
        <v>-1.8497812957329524E-4</v>
      </c>
      <c r="R439" s="142">
        <f>('АЗК CL-m'!Q440-'АЗК S-m'!Q439)/'АЗК CL-m'!Q440</f>
        <v>-6.4965476069773825E-5</v>
      </c>
      <c r="S439" s="142">
        <f>('АЗК CL-m'!R440-'АЗК S-m'!R439)/'АЗК CL-m'!R440</f>
        <v>-1.2614874628288271E-4</v>
      </c>
      <c r="T439" s="142">
        <f>('АЗК CL-m'!S440-'АЗК S-m'!S439)/'АЗК CL-m'!S440</f>
        <v>-2.1663268596772557E-4</v>
      </c>
    </row>
    <row r="440" spans="1:20" x14ac:dyDescent="0.25">
      <c r="A440" s="126" t="str">
        <f>'АЗК S-m'!A440</f>
        <v>АЗК 69 БРЕСТ ОНП</v>
      </c>
      <c r="B440" t="str">
        <f>'АЗК CL-m'!A441</f>
        <v>АЗК 69 БрестОНП</v>
      </c>
      <c r="C440" s="142">
        <f>('АЗК CL-m'!B441-'АЗК S-m'!B440)/'АЗК CL-m'!B441</f>
        <v>7.8585105747950958E-16</v>
      </c>
      <c r="D440" s="142">
        <f>('АЗК CL-m'!C441-'АЗК S-m'!C440)/'АЗК CL-m'!C441</f>
        <v>1.3520718741481375E-15</v>
      </c>
      <c r="E440" s="142">
        <f>('АЗК CL-m'!D441-'АЗК S-m'!D440)/'АЗК CL-m'!D441</f>
        <v>-4.2734042868014093E-4</v>
      </c>
      <c r="F440" s="142">
        <f>('АЗК CL-m'!E441-'АЗК S-m'!E440)/'АЗК CL-m'!E441</f>
        <v>-5.8619698776165105E-16</v>
      </c>
      <c r="G440" s="142">
        <f>('АЗК CL-m'!F441-'АЗК S-m'!F440)/'АЗК CL-m'!F441</f>
        <v>-1.8666091253293632E-4</v>
      </c>
      <c r="H440" s="142">
        <f>('АЗК CL-m'!G441-'АЗК S-m'!G440)/'АЗК CL-m'!G441</f>
        <v>-1.4671921274043639E-16</v>
      </c>
      <c r="I440" s="142">
        <f>('АЗК CL-m'!H441-'АЗК S-m'!H440)/'АЗК CL-m'!H441</f>
        <v>8.9173999915055435E-16</v>
      </c>
      <c r="J440" s="142">
        <f>('АЗК CL-m'!I441-'АЗК S-m'!I440)/'АЗК CL-m'!I441</f>
        <v>-1.537392341226527E-4</v>
      </c>
      <c r="K440" s="142">
        <f>('АЗК CL-m'!J441-'АЗК S-m'!J440)/'АЗК CL-m'!J441</f>
        <v>-1.7079856870799422E-4</v>
      </c>
      <c r="L440" s="142">
        <f>('АЗК CL-m'!K441-'АЗК S-m'!K440)/'АЗК CL-m'!K441</f>
        <v>-8.7642424155674489E-16</v>
      </c>
      <c r="M440" s="142">
        <f>('АЗК CL-m'!L441-'АЗК S-m'!L440)/'АЗК CL-m'!L441</f>
        <v>-3.1424664485153814E-16</v>
      </c>
      <c r="N440" s="142">
        <f>('АЗК CL-m'!M441-'АЗК S-m'!M440)/'АЗК CL-m'!M441</f>
        <v>8.1269078495691425E-16</v>
      </c>
      <c r="O440" s="142">
        <f>('АЗК CL-m'!N441-'АЗК S-m'!N440)/'АЗК CL-m'!N441</f>
        <v>8.1530220148098444E-16</v>
      </c>
      <c r="P440" s="142">
        <f>('АЗК CL-m'!O441-'АЗК S-m'!O440)/'АЗК CL-m'!O441</f>
        <v>1.6624281540984401E-15</v>
      </c>
      <c r="Q440" s="142">
        <f>('АЗК CL-m'!P441-'АЗК S-m'!P440)/'АЗК CL-m'!P441</f>
        <v>0</v>
      </c>
      <c r="R440" s="142">
        <f>('АЗК CL-m'!Q441-'АЗК S-m'!Q440)/'АЗК CL-m'!Q441</f>
        <v>-3.6956683625472838E-4</v>
      </c>
      <c r="S440" s="142">
        <f>('АЗК CL-m'!R441-'АЗК S-m'!R440)/'АЗК CL-m'!R441</f>
        <v>-1.7313726807485452E-4</v>
      </c>
      <c r="T440" s="142">
        <f>('АЗК CL-m'!S441-'АЗК S-m'!S440)/'АЗК CL-m'!S441</f>
        <v>-9.2074191450180294E-5</v>
      </c>
    </row>
    <row r="441" spans="1:20" x14ac:dyDescent="0.25">
      <c r="A441" s="126" t="str">
        <f>'АЗК S-m'!A441</f>
        <v>АЗК 69 ВИТЕБСК ОНП</v>
      </c>
      <c r="B441" t="str">
        <f>'АЗК CL-m'!A442</f>
        <v>АЗК 69 ВитебскОНП</v>
      </c>
      <c r="C441" s="142">
        <f>('АЗК CL-m'!B442-'АЗК S-m'!B441)/'АЗК CL-m'!B442</f>
        <v>2.3150131805969429E-5</v>
      </c>
      <c r="D441" s="142">
        <f>('АЗК CL-m'!C442-'АЗК S-m'!C441)/'АЗК CL-m'!C442</f>
        <v>-7.1780274861060083E-16</v>
      </c>
      <c r="E441" s="142">
        <f>('АЗК CL-m'!D442-'АЗК S-m'!D441)/'АЗК CL-m'!D442</f>
        <v>-2.089326812146301E-16</v>
      </c>
      <c r="F441" s="142">
        <f>('АЗК CL-m'!E442-'АЗК S-m'!E441)/'АЗК CL-m'!E442</f>
        <v>-3.387824891961373E-4</v>
      </c>
      <c r="G441" s="142">
        <f>('АЗК CL-m'!F442-'АЗК S-m'!F441)/'АЗК CL-m'!F442</f>
        <v>-1.1561374413545789E-4</v>
      </c>
      <c r="H441" s="142">
        <f>('АЗК CL-m'!G442-'АЗК S-m'!G441)/'АЗК CL-m'!G442</f>
        <v>-4.4922774157924487E-5</v>
      </c>
      <c r="I441" s="142">
        <f>('АЗК CL-m'!H442-'АЗК S-m'!H441)/'АЗК CL-m'!H442</f>
        <v>-1.1886935746632083E-4</v>
      </c>
      <c r="J441" s="142">
        <f>('АЗК CL-m'!I442-'АЗК S-m'!I441)/'АЗК CL-m'!I442</f>
        <v>7.4418818265312235E-4</v>
      </c>
      <c r="K441" s="142">
        <f>('АЗК CL-m'!J442-'АЗК S-m'!J441)/'АЗК CL-m'!J442</f>
        <v>-3.9358893376684114E-4</v>
      </c>
      <c r="L441" s="142">
        <f>('АЗК CL-m'!K442-'АЗК S-m'!K441)/'АЗК CL-m'!K442</f>
        <v>-2.2141860623511422E-4</v>
      </c>
      <c r="M441" s="142">
        <f>('АЗК CL-m'!L442-'АЗК S-m'!L441)/'АЗК CL-m'!L442</f>
        <v>-1.3706179331541949E-4</v>
      </c>
      <c r="N441" s="142">
        <f>('АЗК CL-m'!M442-'АЗК S-m'!M441)/'АЗК CL-m'!M442</f>
        <v>-1.2737591102393592E-4</v>
      </c>
      <c r="O441" s="142">
        <f>('АЗК CL-m'!N442-'АЗК S-m'!N441)/'АЗК CL-m'!N442</f>
        <v>1.2767167367701155E-15</v>
      </c>
      <c r="P441" s="142">
        <f>('АЗК CL-m'!O442-'АЗК S-m'!O441)/'АЗК CL-m'!O442</f>
        <v>8.6292261419167854E-16</v>
      </c>
      <c r="Q441" s="142">
        <f>('АЗК CL-m'!P442-'АЗК S-m'!P441)/'АЗК CL-m'!P442</f>
        <v>-7.2553984722512077E-4</v>
      </c>
      <c r="R441" s="142">
        <f>('АЗК CL-m'!Q442-'АЗК S-m'!Q441)/'АЗК CL-m'!Q442</f>
        <v>-9.8029881223272194E-4</v>
      </c>
      <c r="S441" s="142">
        <f>('АЗК CL-m'!R442-'АЗК S-m'!R441)/'АЗК CL-m'!R442</f>
        <v>-8.1901394663151119E-4</v>
      </c>
      <c r="T441" s="142">
        <f>('АЗК CL-m'!S442-'АЗК S-m'!S441)/'АЗК CL-m'!S442</f>
        <v>-1.7089720900259668E-4</v>
      </c>
    </row>
    <row r="442" spans="1:20" x14ac:dyDescent="0.25">
      <c r="A442" s="126" t="str">
        <f>'АЗК S-m'!A442</f>
        <v>АЗК 69 ГОМЕЛЬ ОНП</v>
      </c>
      <c r="B442" t="str">
        <f>'АЗК CL-m'!A443</f>
        <v>АЗК 69 ГомельОНП</v>
      </c>
      <c r="C442" s="142">
        <f>('АЗК CL-m'!B443-'АЗК S-m'!B442)/'АЗК CL-m'!B443</f>
        <v>-1.1491979452857168E-4</v>
      </c>
      <c r="D442" s="142">
        <f>('АЗК CL-m'!C443-'АЗК S-m'!C442)/'АЗК CL-m'!C443</f>
        <v>-1.1911526517503635E-4</v>
      </c>
      <c r="E442" s="142">
        <f>('АЗК CL-m'!D443-'АЗК S-m'!D442)/'АЗК CL-m'!D443</f>
        <v>2.4971386284652763E-16</v>
      </c>
      <c r="F442" s="142">
        <f>('АЗК CL-m'!E443-'АЗК S-m'!E442)/'АЗК CL-m'!E443</f>
        <v>-2.7450248127159293E-4</v>
      </c>
      <c r="G442" s="142">
        <f>('АЗК CL-m'!F443-'АЗК S-m'!F442)/'АЗК CL-m'!F443</f>
        <v>-1.446404518215547E-4</v>
      </c>
      <c r="H442" s="142">
        <f>('АЗК CL-m'!G443-'АЗК S-m'!G442)/'АЗК CL-m'!G443</f>
        <v>-3.9768455129777571E-5</v>
      </c>
      <c r="I442" s="142">
        <f>('АЗК CL-m'!H443-'АЗК S-m'!H442)/'АЗК CL-m'!H443</f>
        <v>-8.8387355028577276E-5</v>
      </c>
      <c r="J442" s="142">
        <f>('АЗК CL-m'!I443-'АЗК S-m'!I442)/'АЗК CL-m'!I443</f>
        <v>-2.8437576431667914E-16</v>
      </c>
      <c r="K442" s="142">
        <f>('АЗК CL-m'!J443-'АЗК S-m'!J442)/'АЗК CL-m'!J443</f>
        <v>-1.422543944292336E-4</v>
      </c>
      <c r="L442" s="142">
        <f>('АЗК CL-m'!K443-'АЗК S-m'!K442)/'АЗК CL-m'!K443</f>
        <v>-3.6365253436648623E-4</v>
      </c>
      <c r="M442" s="142">
        <f>('АЗК CL-m'!L443-'АЗК S-m'!L442)/'АЗК CL-m'!L443</f>
        <v>-9.2427060129958427E-5</v>
      </c>
      <c r="N442" s="142">
        <f>('АЗК CL-m'!M443-'АЗК S-m'!M442)/'АЗК CL-m'!M443</f>
        <v>-2.2372236352920409E-4</v>
      </c>
      <c r="O442" s="142">
        <f>('АЗК CL-m'!N443-'АЗК S-m'!N442)/'АЗК CL-m'!N443</f>
        <v>-2.8072457189866156E-4</v>
      </c>
      <c r="P442" s="142">
        <f>('АЗК CL-m'!O443-'АЗК S-m'!O442)/'АЗК CL-m'!O443</f>
        <v>-1.3444621456299233E-4</v>
      </c>
      <c r="Q442" s="142">
        <f>('АЗК CL-m'!P443-'АЗК S-m'!P442)/'АЗК CL-m'!P443</f>
        <v>-2.263622673660637E-4</v>
      </c>
      <c r="R442" s="142">
        <f>('АЗК CL-m'!Q443-'АЗК S-m'!Q442)/'АЗК CL-m'!Q443</f>
        <v>-2.680176866660727E-4</v>
      </c>
      <c r="S442" s="142">
        <f>('АЗК CL-m'!R443-'АЗК S-m'!R442)/'АЗК CL-m'!R443</f>
        <v>-5.3037116156888942E-4</v>
      </c>
      <c r="T442" s="142">
        <f>('АЗК CL-m'!S443-'АЗК S-m'!S442)/'АЗК CL-m'!S443</f>
        <v>-1.7605442988158018E-4</v>
      </c>
    </row>
    <row r="443" spans="1:20" x14ac:dyDescent="0.25">
      <c r="A443" s="126" t="str">
        <f>'АЗК S-m'!A443</f>
        <v>АЗК 69 ГРОДНО ОНП</v>
      </c>
      <c r="B443" t="str">
        <f>'АЗК CL-m'!A444</f>
        <v>АЗК 69 ГродноОНП</v>
      </c>
      <c r="C443" s="142">
        <f>('АЗК CL-m'!B444-'АЗК S-m'!B443)/'АЗК CL-m'!B444</f>
        <v>-2.7311695063986899E-16</v>
      </c>
      <c r="D443" s="142">
        <f>('АЗК CL-m'!C444-'АЗК S-m'!C443)/'АЗК CL-m'!C444</f>
        <v>4.3190601265476887E-16</v>
      </c>
      <c r="E443" s="142">
        <f>('АЗК CL-m'!D444-'АЗК S-m'!D443)/'АЗК CL-m'!D444</f>
        <v>-1.103144289130993E-15</v>
      </c>
      <c r="F443" s="142">
        <f>('АЗК CL-m'!E444-'АЗК S-m'!E443)/'АЗК CL-m'!E444</f>
        <v>3.9016782860096759E-16</v>
      </c>
      <c r="G443" s="142">
        <f>('АЗК CL-m'!F444-'АЗК S-m'!F443)/'АЗК CL-m'!F444</f>
        <v>3.7556761421146237E-16</v>
      </c>
      <c r="H443" s="142">
        <f>('АЗК CL-m'!G444-'АЗК S-m'!G443)/'АЗК CL-m'!G444</f>
        <v>-9.7769272190706889E-16</v>
      </c>
      <c r="I443" s="142">
        <f>('АЗК CL-m'!H444-'АЗК S-m'!H443)/'АЗК CL-m'!H444</f>
        <v>4.0896088090828082E-4</v>
      </c>
      <c r="J443" s="142">
        <f>('АЗК CL-m'!I444-'АЗК S-m'!I443)/'АЗК CL-m'!I444</f>
        <v>2.4678618525838839E-16</v>
      </c>
      <c r="K443" s="142">
        <f>('АЗК CL-m'!J444-'АЗК S-m'!J443)/'АЗК CL-m'!J444</f>
        <v>-9.3502958757535437E-16</v>
      </c>
      <c r="L443" s="142">
        <f>('АЗК CL-m'!K444-'АЗК S-m'!K443)/'АЗК CL-m'!K444</f>
        <v>8.6859950537758713E-16</v>
      </c>
      <c r="M443" s="142">
        <f>('АЗК CL-m'!L444-'АЗК S-m'!L443)/'АЗК CL-m'!L444</f>
        <v>0</v>
      </c>
      <c r="N443" s="142">
        <f>('АЗК CL-m'!M444-'АЗК S-m'!M443)/'АЗК CL-m'!M444</f>
        <v>-4.2309024063737377E-16</v>
      </c>
      <c r="O443" s="142">
        <f>('АЗК CL-m'!N444-'АЗК S-m'!N443)/'АЗК CL-m'!N444</f>
        <v>-4.716786490600144E-16</v>
      </c>
      <c r="P443" s="142">
        <f>('АЗК CL-m'!O444-'АЗК S-m'!O443)/'АЗК CL-m'!O444</f>
        <v>4.3939987974811092E-16</v>
      </c>
      <c r="Q443" s="142">
        <f>('АЗК CL-m'!P444-'АЗК S-m'!P443)/'АЗК CL-m'!P444</f>
        <v>6.9489555737563758E-16</v>
      </c>
      <c r="R443" s="142">
        <f>('АЗК CL-m'!Q444-'АЗК S-m'!Q443)/'АЗК CL-m'!Q444</f>
        <v>0</v>
      </c>
      <c r="S443" s="142">
        <f>('АЗК CL-m'!R444-'АЗК S-m'!R443)/'АЗК CL-m'!R444</f>
        <v>6.2110972581514996E-4</v>
      </c>
      <c r="T443" s="142">
        <f>('АЗК CL-m'!S444-'АЗК S-m'!S443)/'АЗК CL-m'!S444</f>
        <v>6.1150751224825926E-5</v>
      </c>
    </row>
    <row r="444" spans="1:20" x14ac:dyDescent="0.25">
      <c r="A444" s="126" t="str">
        <f>'АЗК S-m'!A444</f>
        <v>АЗК 69 МОГИЛЕВ ОНП</v>
      </c>
      <c r="B444" t="str">
        <f>'АЗК CL-m'!A445</f>
        <v>АЗК 69 МогилевОНП</v>
      </c>
      <c r="C444" s="142">
        <f>('АЗК CL-m'!B445-'АЗК S-m'!B444)/'АЗК CL-m'!B445</f>
        <v>-1.1491064462116833E-3</v>
      </c>
      <c r="D444" s="142">
        <f>('АЗК CL-m'!C445-'АЗК S-m'!C444)/'АЗК CL-m'!C445</f>
        <v>5.8262173371264128E-4</v>
      </c>
      <c r="E444" s="142">
        <f>('АЗК CL-m'!D445-'АЗК S-m'!D444)/'АЗК CL-m'!D445</f>
        <v>-6.9804108729671916E-4</v>
      </c>
      <c r="F444" s="142">
        <f>('АЗК CL-m'!E445-'АЗК S-m'!E444)/'АЗК CL-m'!E445</f>
        <v>-7.6901132562817482E-4</v>
      </c>
      <c r="G444" s="142">
        <f>('АЗК CL-m'!F445-'АЗК S-m'!F444)/'АЗК CL-m'!F445</f>
        <v>-4.8112000889669898E-5</v>
      </c>
      <c r="H444" s="142">
        <f>('АЗК CL-m'!G445-'АЗК S-m'!G444)/'АЗК CL-m'!G445</f>
        <v>-4.853357737310265E-4</v>
      </c>
      <c r="I444" s="142">
        <f>('АЗК CL-m'!H445-'АЗК S-m'!H444)/'АЗК CL-m'!H445</f>
        <v>-1.9427241012456861E-4</v>
      </c>
      <c r="J444" s="142">
        <f>('АЗК CL-m'!I445-'АЗК S-m'!I444)/'АЗК CL-m'!I445</f>
        <v>-1.4548610649323053E-4</v>
      </c>
      <c r="K444" s="142">
        <f>('АЗК CL-m'!J445-'АЗК S-m'!J444)/'АЗК CL-m'!J445</f>
        <v>-2.759658194255376E-4</v>
      </c>
      <c r="L444" s="142">
        <f>('АЗК CL-m'!K445-'АЗК S-m'!K444)/'АЗК CL-m'!K445</f>
        <v>-5.0444517977318274E-4</v>
      </c>
      <c r="M444" s="142">
        <f>('АЗК CL-m'!L445-'АЗК S-m'!L444)/'АЗК CL-m'!L445</f>
        <v>-6.2759425499214836E-4</v>
      </c>
      <c r="N444" s="142">
        <f>('АЗК CL-m'!M445-'АЗК S-m'!M444)/'АЗК CL-m'!M445</f>
        <v>-1.0077989021843109E-4</v>
      </c>
      <c r="O444" s="142">
        <f>('АЗК CL-m'!N445-'АЗК S-m'!N444)/'АЗК CL-m'!N445</f>
        <v>0</v>
      </c>
      <c r="P444" s="142">
        <f>('АЗК CL-m'!O445-'АЗК S-m'!O444)/'АЗК CL-m'!O445</f>
        <v>1.9070916709001235E-5</v>
      </c>
      <c r="Q444" s="142">
        <f>('АЗК CL-m'!P445-'АЗК S-m'!P444)/'АЗК CL-m'!P445</f>
        <v>-4.0372989798582396E-4</v>
      </c>
      <c r="R444" s="142">
        <f>('АЗК CL-m'!Q445-'АЗК S-m'!Q444)/'АЗК CL-m'!Q445</f>
        <v>-3.1309460474876016E-4</v>
      </c>
      <c r="S444" s="142">
        <f>('АЗК CL-m'!R445-'АЗК S-m'!R444)/'АЗК CL-m'!R445</f>
        <v>-9.2576344110797016E-5</v>
      </c>
      <c r="T444" s="142">
        <f>('АЗК CL-m'!S445-'АЗК S-m'!S444)/'АЗК CL-m'!S445</f>
        <v>-3.0762023163717698E-4</v>
      </c>
    </row>
    <row r="445" spans="1:20" x14ac:dyDescent="0.25">
      <c r="A445" s="126" t="str">
        <f>'АЗК S-m'!A445</f>
        <v>АЗК 7 БРЕСТ ОНП</v>
      </c>
      <c r="B445" t="str">
        <f>'АЗК CL-m'!A446</f>
        <v>АЗК 7 БрестОНП</v>
      </c>
      <c r="C445" s="142">
        <f>('АЗК CL-m'!B446-'АЗК S-m'!B445)/'АЗК CL-m'!B446</f>
        <v>-3.3388788896583844E-4</v>
      </c>
      <c r="D445" s="142">
        <f>('АЗК CL-m'!C446-'АЗК S-m'!C445)/'АЗК CL-m'!C446</f>
        <v>-4.5787744955907452E-4</v>
      </c>
      <c r="E445" s="142">
        <f>('АЗК CL-m'!D446-'АЗК S-m'!D445)/'АЗК CL-m'!D446</f>
        <v>-1.2173651415866093E-4</v>
      </c>
      <c r="F445" s="142">
        <f>('АЗК CL-m'!E446-'АЗК S-m'!E445)/'АЗК CL-m'!E446</f>
        <v>-4.1094391966142583E-4</v>
      </c>
      <c r="G445" s="142">
        <f>('АЗК CL-m'!F446-'АЗК S-m'!F445)/'АЗК CL-m'!F446</f>
        <v>-7.5926563174625857E-4</v>
      </c>
      <c r="H445" s="142">
        <f>('АЗК CL-m'!G446-'АЗК S-m'!G445)/'АЗК CL-m'!G446</f>
        <v>-3.9067856981872751E-4</v>
      </c>
      <c r="I445" s="142">
        <f>('АЗК CL-m'!H446-'АЗК S-m'!H445)/'АЗК CL-m'!H446</f>
        <v>-2.3795493739239653E-4</v>
      </c>
      <c r="J445" s="142">
        <f>('АЗК CL-m'!I446-'АЗК S-m'!I445)/'АЗК CL-m'!I446</f>
        <v>-3.8757094199141017E-4</v>
      </c>
      <c r="K445" s="142">
        <f>('АЗК CL-m'!J446-'АЗК S-m'!J445)/'АЗК CL-m'!J446</f>
        <v>-2.2754814690012712E-4</v>
      </c>
      <c r="L445" s="142">
        <f>('АЗК CL-m'!K446-'АЗК S-m'!K445)/'АЗК CL-m'!K446</f>
        <v>-4.2642805368811707E-4</v>
      </c>
      <c r="M445" s="142">
        <f>('АЗК CL-m'!L446-'АЗК S-m'!L445)/'АЗК CL-m'!L446</f>
        <v>-1.8995314544482028E-4</v>
      </c>
      <c r="N445" s="142">
        <f>('АЗК CL-m'!M446-'АЗК S-m'!M445)/'АЗК CL-m'!M446</f>
        <v>-5.7465827423359029E-4</v>
      </c>
      <c r="O445" s="142">
        <f>('АЗК CL-m'!N446-'АЗК S-m'!N445)/'АЗК CL-m'!N446</f>
        <v>-6.905466409129772E-4</v>
      </c>
      <c r="P445" s="142">
        <f>('АЗК CL-m'!O446-'АЗК S-m'!O445)/'АЗК CL-m'!O446</f>
        <v>-7.6844009692804492E-4</v>
      </c>
      <c r="Q445" s="142">
        <f>('АЗК CL-m'!P446-'АЗК S-m'!P445)/'АЗК CL-m'!P446</f>
        <v>-9.2104099737639472E-4</v>
      </c>
      <c r="R445" s="142">
        <f>('АЗК CL-m'!Q446-'АЗК S-m'!Q445)/'АЗК CL-m'!Q446</f>
        <v>-1.2194806206406233E-3</v>
      </c>
      <c r="S445" s="142">
        <f>('АЗК CL-m'!R446-'АЗК S-m'!R445)/'АЗК CL-m'!R446</f>
        <v>-7.2391394207560889E-4</v>
      </c>
      <c r="T445" s="142">
        <f>('АЗК CL-m'!S446-'АЗК S-m'!S445)/'АЗК CL-m'!S446</f>
        <v>-4.9462598552829336E-4</v>
      </c>
    </row>
    <row r="446" spans="1:20" x14ac:dyDescent="0.25">
      <c r="A446" s="126" t="str">
        <f>'АЗК S-m'!A446</f>
        <v>АЗК 7 ВИТЕБСК ОНП</v>
      </c>
      <c r="B446" t="str">
        <f>'АЗК CL-m'!A447</f>
        <v>АЗК 7 ВитебскОНП</v>
      </c>
      <c r="C446" s="142">
        <f>('АЗК CL-m'!B447-'АЗК S-m'!B446)/'АЗК CL-m'!B447</f>
        <v>-4.7991008952971345E-4</v>
      </c>
      <c r="D446" s="142">
        <f>('АЗК CL-m'!C447-'АЗК S-m'!C446)/'АЗК CL-m'!C447</f>
        <v>-3.3771092527212749E-4</v>
      </c>
      <c r="E446" s="142">
        <f>('АЗК CL-m'!D447-'АЗК S-m'!D446)/'АЗК CL-m'!D447</f>
        <v>-3.4794107166303623E-4</v>
      </c>
      <c r="F446" s="142">
        <f>('АЗК CL-m'!E447-'АЗК S-m'!E446)/'АЗК CL-m'!E447</f>
        <v>-1.1895899863965893E-4</v>
      </c>
      <c r="G446" s="142">
        <f>('АЗК CL-m'!F447-'АЗК S-m'!F446)/'АЗК CL-m'!F447</f>
        <v>-2.3382233670259697E-4</v>
      </c>
      <c r="H446" s="142">
        <f>('АЗК CL-m'!G447-'АЗК S-m'!G446)/'АЗК CL-m'!G447</f>
        <v>-4.4192629071897465E-4</v>
      </c>
      <c r="I446" s="142">
        <f>('АЗК CL-m'!H447-'АЗК S-m'!H446)/'АЗК CL-m'!H447</f>
        <v>-2.3450351525423029E-4</v>
      </c>
      <c r="J446" s="142">
        <f>('АЗК CL-m'!I447-'АЗК S-m'!I446)/'АЗК CL-m'!I447</f>
        <v>-1.4661668347598354E-4</v>
      </c>
      <c r="K446" s="142">
        <f>('АЗК CL-m'!J447-'АЗК S-m'!J446)/'АЗК CL-m'!J447</f>
        <v>-7.0699118127480123E-5</v>
      </c>
      <c r="L446" s="142">
        <f>('АЗК CL-m'!K447-'АЗК S-m'!K446)/'АЗК CL-m'!K447</f>
        <v>-1.2142020706288087E-4</v>
      </c>
      <c r="M446" s="142">
        <f>('АЗК CL-m'!L447-'АЗК S-m'!L446)/'АЗК CL-m'!L447</f>
        <v>-1.4823846380415234E-4</v>
      </c>
      <c r="N446" s="142">
        <f>('АЗК CL-m'!M447-'АЗК S-m'!M446)/'АЗК CL-m'!M447</f>
        <v>-5.4558500970995829E-5</v>
      </c>
      <c r="O446" s="142">
        <f>('АЗК CL-m'!N447-'АЗК S-m'!N446)/'АЗК CL-m'!N447</f>
        <v>-4.2270023701261914E-4</v>
      </c>
      <c r="P446" s="142">
        <f>('АЗК CL-m'!O447-'АЗК S-m'!O446)/'АЗК CL-m'!O447</f>
        <v>-5.6145607500400008E-4</v>
      </c>
      <c r="Q446" s="142">
        <f>('АЗК CL-m'!P447-'АЗК S-m'!P446)/'АЗК CL-m'!P447</f>
        <v>-2.9897402950881144E-4</v>
      </c>
      <c r="R446" s="142">
        <f>('АЗК CL-m'!Q447-'АЗК S-m'!Q446)/'АЗК CL-m'!Q447</f>
        <v>-8.689882630997384E-4</v>
      </c>
      <c r="S446" s="142">
        <f>('АЗК CL-m'!R447-'АЗК S-m'!R446)/'АЗК CL-m'!R447</f>
        <v>-3.498799736742159E-4</v>
      </c>
      <c r="T446" s="142">
        <f>('АЗК CL-m'!S447-'АЗК S-m'!S446)/'АЗК CL-m'!S447</f>
        <v>-2.9811329350686559E-4</v>
      </c>
    </row>
    <row r="447" spans="1:20" x14ac:dyDescent="0.25">
      <c r="A447" s="126" t="str">
        <f>'АЗК S-m'!A447</f>
        <v>АЗК 7 ГОМЕЛЬ ОНП</v>
      </c>
      <c r="B447" t="str">
        <f>'АЗК CL-m'!A448</f>
        <v>АЗК 7 ГомельОНП</v>
      </c>
      <c r="C447" s="142">
        <f>('АЗК CL-m'!B448-'АЗК S-m'!B447)/'АЗК CL-m'!B448</f>
        <v>-6.7601687163028074E-4</v>
      </c>
      <c r="D447" s="142">
        <f>('АЗК CL-m'!C448-'АЗК S-m'!C447)/'АЗК CL-m'!C448</f>
        <v>-6.4798100772423136E-4</v>
      </c>
      <c r="E447" s="142">
        <f>('АЗК CL-m'!D448-'АЗК S-m'!D447)/'АЗК CL-m'!D448</f>
        <v>-6.9581789071853229E-4</v>
      </c>
      <c r="F447" s="142">
        <f>('АЗК CL-m'!E448-'АЗК S-m'!E447)/'АЗК CL-m'!E448</f>
        <v>-5.9488930597239123E-4</v>
      </c>
      <c r="G447" s="142">
        <f>('АЗК CL-m'!F448-'АЗК S-m'!F447)/'АЗК CL-m'!F448</f>
        <v>4.6329785945859436E-5</v>
      </c>
      <c r="H447" s="142">
        <f>('АЗК CL-m'!G448-'АЗК S-m'!G447)/'АЗК CL-m'!G448</f>
        <v>-5.4825954022830127E-4</v>
      </c>
      <c r="I447" s="142">
        <f>('АЗК CL-m'!H448-'АЗК S-m'!H447)/'АЗК CL-m'!H448</f>
        <v>-5.0012010078286724E-4</v>
      </c>
      <c r="J447" s="142">
        <f>('АЗК CL-m'!I448-'АЗК S-m'!I447)/'АЗК CL-m'!I448</f>
        <v>-5.0487194159334989E-4</v>
      </c>
      <c r="K447" s="142">
        <f>('АЗК CL-m'!J448-'АЗК S-m'!J447)/'АЗК CL-m'!J448</f>
        <v>-6.1275050033943732E-4</v>
      </c>
      <c r="L447" s="142">
        <f>('АЗК CL-m'!K448-'АЗК S-m'!K447)/'АЗК CL-m'!K448</f>
        <v>-4.5004255173018844E-4</v>
      </c>
      <c r="M447" s="142">
        <f>('АЗК CL-m'!L448-'АЗК S-m'!L447)/'АЗК CL-m'!L448</f>
        <v>-5.9001805752387422E-4</v>
      </c>
      <c r="N447" s="142">
        <f>('АЗК CL-m'!M448-'АЗК S-m'!M447)/'АЗК CL-m'!M448</f>
        <v>-7.7577692233467461E-4</v>
      </c>
      <c r="O447" s="142">
        <f>('АЗК CL-m'!N448-'АЗК S-m'!N447)/'АЗК CL-m'!N448</f>
        <v>-1.6971436901979598E-4</v>
      </c>
      <c r="P447" s="142">
        <f>('АЗК CL-m'!O448-'АЗК S-m'!O447)/'АЗК CL-m'!O448</f>
        <v>-5.8223824024270421E-4</v>
      </c>
      <c r="Q447" s="142">
        <f>('АЗК CL-m'!P448-'АЗК S-m'!P447)/'АЗК CL-m'!P448</f>
        <v>-4.9449104920889434E-4</v>
      </c>
      <c r="R447" s="142">
        <f>('АЗК CL-m'!Q448-'АЗК S-m'!Q447)/'АЗК CL-m'!Q448</f>
        <v>-7.6014466262398089E-4</v>
      </c>
      <c r="S447" s="142">
        <f>('АЗК CL-m'!R448-'АЗК S-m'!R447)/'АЗК CL-m'!R448</f>
        <v>-5.2333052599590256E-4</v>
      </c>
      <c r="T447" s="142">
        <f>('АЗК CL-m'!S448-'АЗК S-m'!S447)/'АЗК CL-m'!S448</f>
        <v>-5.3265739075835489E-4</v>
      </c>
    </row>
    <row r="448" spans="1:20" x14ac:dyDescent="0.25">
      <c r="A448" s="126" t="str">
        <f>'АЗК S-m'!A448</f>
        <v>АЗК 7 ГРОДНО ОНП</v>
      </c>
      <c r="B448" t="str">
        <f>'АЗК CL-m'!A449</f>
        <v>АЗК 7 ГродноОНП</v>
      </c>
      <c r="C448" s="142">
        <f>('АЗК CL-m'!B449-'АЗК S-m'!B448)/'АЗК CL-m'!B449</f>
        <v>2.0955365155457955E-15</v>
      </c>
      <c r="D448" s="142">
        <f>('АЗК CL-m'!C449-'АЗК S-m'!C448)/'АЗК CL-m'!C449</f>
        <v>1.5681684388507773E-4</v>
      </c>
      <c r="E448" s="142">
        <f>('АЗК CL-m'!D449-'АЗК S-m'!D448)/'АЗК CL-m'!D449</f>
        <v>-7.3442597809658978E-16</v>
      </c>
      <c r="F448" s="142">
        <f>('АЗК CL-m'!E449-'АЗК S-m'!E448)/'АЗК CL-m'!E449</f>
        <v>0</v>
      </c>
      <c r="G448" s="142">
        <f>('АЗК CL-m'!F449-'АЗК S-m'!F448)/'АЗК CL-m'!F449</f>
        <v>-7.3504279234073381E-16</v>
      </c>
      <c r="H448" s="142">
        <f>('АЗК CL-m'!G449-'АЗК S-m'!G448)/'АЗК CL-m'!G449</f>
        <v>6.6625964834438948E-16</v>
      </c>
      <c r="I448" s="142">
        <f>('АЗК CL-m'!H449-'АЗК S-m'!H448)/'АЗК CL-m'!H449</f>
        <v>-1.7108242941953061E-15</v>
      </c>
      <c r="J448" s="142">
        <f>('АЗК CL-m'!I449-'АЗК S-m'!I448)/'АЗК CL-m'!I449</f>
        <v>-3.3805598120795953E-16</v>
      </c>
      <c r="K448" s="142">
        <f>('АЗК CL-m'!J449-'АЗК S-m'!J448)/'АЗК CL-m'!J449</f>
        <v>4.4284823504528689E-16</v>
      </c>
      <c r="L448" s="142">
        <f>('АЗК CL-m'!K449-'АЗК S-m'!K448)/'АЗК CL-m'!K449</f>
        <v>5.4083527139520935E-5</v>
      </c>
      <c r="M448" s="142">
        <f>('АЗК CL-m'!L449-'АЗК S-m'!L448)/'АЗК CL-m'!L449</f>
        <v>4.6294640294019268E-16</v>
      </c>
      <c r="N448" s="142">
        <f>('АЗК CL-m'!M449-'АЗК S-m'!M448)/'АЗК CL-m'!M449</f>
        <v>-2.3356424559285226E-16</v>
      </c>
      <c r="O448" s="142">
        <f>('АЗК CL-m'!N449-'АЗК S-m'!N448)/'АЗК CL-m'!N449</f>
        <v>1.1645852079319847E-3</v>
      </c>
      <c r="P448" s="142">
        <f>('АЗК CL-m'!O449-'АЗК S-m'!O448)/'АЗК CL-m'!O449</f>
        <v>0</v>
      </c>
      <c r="Q448" s="142" t="e">
        <f>('АЗК CL-m'!P449-'АЗК S-m'!P448)/'АЗК CL-m'!P449</f>
        <v>#VALUE!</v>
      </c>
      <c r="R448" s="142" t="e">
        <f>('АЗК CL-m'!Q449-'АЗК S-m'!Q448)/'АЗК CL-m'!Q449</f>
        <v>#VALUE!</v>
      </c>
      <c r="S448" s="142" t="e">
        <f>('АЗК CL-m'!R449-'АЗК S-m'!R448)/'АЗК CL-m'!R449</f>
        <v>#VALUE!</v>
      </c>
      <c r="T448" s="142">
        <f>('АЗК CL-m'!S449-'АЗК S-m'!S448)/'АЗК CL-m'!S449</f>
        <v>9.1256877105091528E-5</v>
      </c>
    </row>
    <row r="449" spans="1:20" x14ac:dyDescent="0.25">
      <c r="A449" s="126" t="str">
        <f>'АЗК S-m'!A449</f>
        <v>АЗК 7 МАЗ</v>
      </c>
      <c r="B449" t="str">
        <f>'АЗК CL-m'!A450</f>
        <v>АЗК 7 МАЗ</v>
      </c>
      <c r="C449" s="142">
        <f>('АЗК CL-m'!B450-'АЗК S-m'!B449)/'АЗК CL-m'!B450</f>
        <v>9.8093818039302724E-6</v>
      </c>
      <c r="D449" s="142">
        <f>('АЗК CL-m'!C450-'АЗК S-m'!C449)/'АЗК CL-m'!C450</f>
        <v>4.997224797276743E-5</v>
      </c>
      <c r="E449" s="142">
        <f>('АЗК CL-m'!D450-'АЗК S-m'!D449)/'АЗК CL-m'!D450</f>
        <v>3.2695372147359241E-6</v>
      </c>
      <c r="F449" s="142">
        <f>('АЗК CL-m'!E450-'АЗК S-m'!E449)/'АЗК CL-m'!E450</f>
        <v>1.0178648629037623E-5</v>
      </c>
      <c r="G449" s="142">
        <f>('АЗК CL-m'!F450-'АЗК S-m'!F449)/'АЗК CL-m'!F450</f>
        <v>-6.192517057243713E-5</v>
      </c>
      <c r="H449" s="142">
        <f>('АЗК CL-m'!G450-'АЗК S-m'!G449)/'АЗК CL-m'!G450</f>
        <v>3.2437804987573235E-4</v>
      </c>
      <c r="I449" s="142">
        <f>('АЗК CL-m'!H450-'АЗК S-m'!H449)/'АЗК CL-m'!H450</f>
        <v>2.9710120606034306E-5</v>
      </c>
      <c r="J449" s="142">
        <f>('АЗК CL-m'!I450-'АЗК S-m'!I449)/'АЗК CL-m'!I450</f>
        <v>2.9758200919443897E-6</v>
      </c>
      <c r="K449" s="142">
        <f>('АЗК CL-m'!J450-'АЗК S-m'!J449)/'АЗК CL-m'!J450</f>
        <v>3.1032967074134745E-6</v>
      </c>
      <c r="L449" s="142">
        <f>('АЗК CL-m'!K450-'АЗК S-m'!K449)/'АЗК CL-m'!K450</f>
        <v>9.7553190517808607E-5</v>
      </c>
      <c r="M449" s="142">
        <f>('АЗК CL-m'!L450-'АЗК S-m'!L449)/'АЗК CL-m'!L450</f>
        <v>2.9236578838846855E-6</v>
      </c>
      <c r="N449" s="142">
        <f>('АЗК CL-m'!M450-'АЗК S-m'!M449)/'АЗК CL-m'!M450</f>
        <v>2.8037212858052733E-6</v>
      </c>
      <c r="O449" s="142">
        <f>('АЗК CL-m'!N450-'АЗК S-m'!N449)/'АЗК CL-m'!N450</f>
        <v>6.4062751383265975E-6</v>
      </c>
      <c r="P449" s="142">
        <f>('АЗК CL-m'!O450-'АЗК S-m'!O449)/'АЗК CL-m'!O450</f>
        <v>3.160258711749184E-6</v>
      </c>
      <c r="Q449" s="142">
        <f>('АЗК CL-m'!P450-'АЗК S-m'!P449)/'АЗК CL-m'!P450</f>
        <v>-9.1947310960720151E-5</v>
      </c>
      <c r="R449" s="142">
        <f>('АЗК CL-m'!Q450-'АЗК S-m'!Q449)/'АЗК CL-m'!Q450</f>
        <v>1.0221296288872186E-5</v>
      </c>
      <c r="S449" s="142">
        <f>('АЗК CL-m'!R450-'АЗК S-m'!R449)/'АЗК CL-m'!R450</f>
        <v>1.0532132407693122E-5</v>
      </c>
      <c r="T449" s="142">
        <f>('АЗК CL-m'!S450-'АЗК S-m'!S449)/'АЗК CL-m'!S450</f>
        <v>2.4272075149086885E-5</v>
      </c>
    </row>
    <row r="450" spans="1:20" x14ac:dyDescent="0.25">
      <c r="A450" s="126" t="str">
        <f>'АЗК S-m'!A450</f>
        <v>АЗК 7 МИНСК ОНП</v>
      </c>
      <c r="B450" t="str">
        <f>'АЗК CL-m'!A451</f>
        <v>АЗК 7 МинскОНП</v>
      </c>
      <c r="C450" s="142">
        <f>('АЗК CL-m'!B451-'АЗК S-m'!B450)/'АЗК CL-m'!B451</f>
        <v>-1.8133165616432122E-4</v>
      </c>
      <c r="D450" s="142">
        <f>('АЗК CL-m'!C451-'АЗК S-m'!C450)/'АЗК CL-m'!C451</f>
        <v>-4.2991789148786887E-5</v>
      </c>
      <c r="E450" s="142">
        <f>('АЗК CL-m'!D451-'АЗК S-m'!D450)/'АЗК CL-m'!D451</f>
        <v>-5.1400507927309352E-5</v>
      </c>
      <c r="F450" s="142">
        <f>('АЗК CL-m'!E451-'АЗК S-m'!E450)/'АЗК CL-m'!E451</f>
        <v>-1.9010870145433421E-16</v>
      </c>
      <c r="G450" s="142">
        <f>('АЗК CL-m'!F451-'АЗК S-m'!F450)/'АЗК CL-m'!F451</f>
        <v>-9.4322862535178436E-5</v>
      </c>
      <c r="H450" s="142">
        <f>('АЗК CL-m'!G451-'АЗК S-m'!G450)/'АЗК CL-m'!G451</f>
        <v>-6.1160301678684967E-5</v>
      </c>
      <c r="I450" s="142">
        <f>('АЗК CL-m'!H451-'АЗК S-m'!H450)/'АЗК CL-m'!H451</f>
        <v>-1.3430475914342449E-4</v>
      </c>
      <c r="J450" s="142">
        <f>('АЗК CL-m'!I451-'АЗК S-m'!I450)/'АЗК CL-m'!I451</f>
        <v>-1.5399363947733445E-4</v>
      </c>
      <c r="K450" s="142">
        <f>('АЗК CL-m'!J451-'АЗК S-m'!J450)/'АЗК CL-m'!J451</f>
        <v>-8.2943317267460413E-5</v>
      </c>
      <c r="L450" s="142">
        <f>('АЗК CL-m'!K451-'АЗК S-m'!K450)/'АЗК CL-m'!K451</f>
        <v>-1.5389612036552499E-4</v>
      </c>
      <c r="M450" s="142">
        <f>('АЗК CL-m'!L451-'АЗК S-m'!L450)/'АЗК CL-m'!L451</f>
        <v>-4.5523060726857338E-5</v>
      </c>
      <c r="N450" s="142">
        <f>('АЗК CL-m'!M451-'АЗК S-m'!M450)/'АЗК CL-m'!M451</f>
        <v>-1.6058165152733387E-4</v>
      </c>
      <c r="O450" s="142">
        <f>('АЗК CL-m'!N451-'АЗК S-m'!N450)/'АЗК CL-m'!N451</f>
        <v>-1.7728890617758536E-4</v>
      </c>
      <c r="P450" s="142">
        <f>('АЗК CL-m'!O451-'АЗК S-m'!O450)/'АЗК CL-m'!O451</f>
        <v>-1.8757864324695208E-4</v>
      </c>
      <c r="Q450" s="142">
        <f>('АЗК CL-m'!P451-'АЗК S-m'!P450)/'АЗК CL-m'!P451</f>
        <v>-2.5156576101944509E-4</v>
      </c>
      <c r="R450" s="142">
        <f>('АЗК CL-m'!Q451-'АЗК S-m'!Q450)/'АЗК CL-m'!Q451</f>
        <v>-9.814598312065169E-5</v>
      </c>
      <c r="S450" s="142">
        <f>('АЗК CL-m'!R451-'АЗК S-m'!R450)/'АЗК CL-m'!R451</f>
        <v>-1.2870687670044279E-4</v>
      </c>
      <c r="T450" s="142">
        <f>('АЗК CL-m'!S451-'АЗК S-m'!S450)/'АЗК CL-m'!S451</f>
        <v>-1.1840217220564774E-4</v>
      </c>
    </row>
    <row r="451" spans="1:20" x14ac:dyDescent="0.25">
      <c r="A451" s="126" t="str">
        <f>'АЗК S-m'!A451</f>
        <v>АЗК 7 МОГИЛЕВ ОНП</v>
      </c>
      <c r="B451" t="str">
        <f>'АЗК CL-m'!A452</f>
        <v>АЗК 7 МогилевОНП</v>
      </c>
      <c r="C451" s="142">
        <f>('АЗК CL-m'!B452-'АЗК S-m'!B451)/'АЗК CL-m'!B452</f>
        <v>-3.2343466591953259E-3</v>
      </c>
      <c r="D451" s="142">
        <f>('АЗК CL-m'!C452-'АЗК S-m'!C451)/'АЗК CL-m'!C452</f>
        <v>0</v>
      </c>
      <c r="E451" s="142">
        <f>('АЗК CL-m'!D452-'АЗК S-m'!D451)/'АЗК CL-m'!D452</f>
        <v>-5.3861568276183758E-16</v>
      </c>
      <c r="F451" s="142">
        <f>('АЗК CL-m'!E452-'АЗК S-m'!E451)/'АЗК CL-m'!E452</f>
        <v>-3.4000435617698786E-3</v>
      </c>
      <c r="G451" s="142">
        <f>('АЗК CL-m'!F452-'АЗК S-m'!F451)/'АЗК CL-m'!F452</f>
        <v>-7.0323061182078002E-4</v>
      </c>
      <c r="H451" s="142">
        <f>('АЗК CL-m'!G452-'АЗК S-m'!G451)/'АЗК CL-m'!G452</f>
        <v>-5.1463190539823966E-4</v>
      </c>
      <c r="I451" s="142">
        <f>('АЗК CL-m'!H452-'АЗК S-m'!H451)/'АЗК CL-m'!H452</f>
        <v>-2.3022774452162152E-4</v>
      </c>
      <c r="J451" s="142">
        <f>('АЗК CL-m'!I452-'АЗК S-m'!I451)/'АЗК CL-m'!I452</f>
        <v>-1.7600425564209804E-4</v>
      </c>
      <c r="K451" s="142">
        <f>('АЗК CL-m'!J452-'АЗК S-m'!J451)/'АЗК CL-m'!J452</f>
        <v>-2.5723092732247168E-3</v>
      </c>
      <c r="L451" s="142">
        <f>('АЗК CL-m'!K452-'АЗК S-m'!K451)/'АЗК CL-m'!K452</f>
        <v>-5.3286173096667101E-4</v>
      </c>
      <c r="M451" s="142">
        <f>('АЗК CL-m'!L452-'АЗК S-m'!L451)/'АЗК CL-m'!L452</f>
        <v>-6.5148308604410737E-5</v>
      </c>
      <c r="N451" s="142">
        <f>('АЗК CL-m'!M452-'АЗК S-m'!M451)/'АЗК CL-m'!M452</f>
        <v>-1.0888067202750654E-3</v>
      </c>
      <c r="O451" s="142">
        <f>('АЗК CL-m'!N452-'АЗК S-m'!N451)/'АЗК CL-m'!N452</f>
        <v>-2.4454090550603687E-4</v>
      </c>
      <c r="P451" s="142">
        <f>('АЗК CL-m'!O452-'АЗК S-m'!O451)/'АЗК CL-m'!O452</f>
        <v>-4.311738631135562E-16</v>
      </c>
      <c r="Q451" s="142">
        <f>('АЗК CL-m'!P452-'АЗК S-m'!P451)/'АЗК CL-m'!P452</f>
        <v>-2.9258134888806055E-3</v>
      </c>
      <c r="R451" s="142">
        <f>('АЗК CL-m'!Q452-'АЗК S-m'!Q451)/'АЗК CL-m'!Q452</f>
        <v>-2.1885816422039378E-3</v>
      </c>
      <c r="S451" s="142">
        <f>('АЗК CL-m'!R452-'АЗК S-m'!R451)/'АЗК CL-m'!R452</f>
        <v>-2.7252591110582636E-3</v>
      </c>
      <c r="T451" s="142">
        <f>('АЗК CL-m'!S452-'АЗК S-m'!S451)/'АЗК CL-m'!S452</f>
        <v>-1.0501759969889796E-3</v>
      </c>
    </row>
    <row r="452" spans="1:20" x14ac:dyDescent="0.25">
      <c r="A452" s="126" t="str">
        <f>'АЗК S-m'!A452</f>
        <v>АЗК 7 ПУХОВИЧИ НП</v>
      </c>
      <c r="B452" t="str">
        <f>'АЗК CL-m'!A453</f>
        <v>АЗК 7 ПуховичиНП</v>
      </c>
      <c r="C452" s="142">
        <f>('АЗК CL-m'!B453-'АЗК S-m'!B452)/'АЗК CL-m'!B453</f>
        <v>-2.9222367806245925E-4</v>
      </c>
      <c r="D452" s="142">
        <f>('АЗК CL-m'!C453-'АЗК S-m'!C452)/'АЗК CL-m'!C453</f>
        <v>-5.149333238605585E-5</v>
      </c>
      <c r="E452" s="142">
        <f>('АЗК CL-m'!D453-'АЗК S-m'!D452)/'АЗК CL-m'!D453</f>
        <v>-2.9397398024541891E-5</v>
      </c>
      <c r="F452" s="142">
        <f>('АЗК CL-m'!E453-'АЗК S-m'!E452)/'АЗК CL-m'!E453</f>
        <v>-2.7610558266597584E-5</v>
      </c>
      <c r="G452" s="142">
        <f>('АЗК CL-m'!F453-'АЗК S-m'!F452)/'АЗК CL-m'!F453</f>
        <v>-3.8144983997735126E-5</v>
      </c>
      <c r="H452" s="142">
        <f>('АЗК CL-m'!G453-'АЗК S-m'!G452)/'АЗК CL-m'!G453</f>
        <v>-3.7782132405985263E-5</v>
      </c>
      <c r="I452" s="142">
        <f>('АЗК CL-m'!H453-'АЗК S-m'!H452)/'АЗК CL-m'!H453</f>
        <v>-2.8147799591638575E-16</v>
      </c>
      <c r="J452" s="142">
        <f>('АЗК CL-m'!I453-'АЗК S-m'!I452)/'АЗК CL-m'!I453</f>
        <v>-3.6424028727353106E-5</v>
      </c>
      <c r="K452" s="142">
        <f>('АЗК CL-m'!J453-'АЗК S-m'!J452)/'АЗК CL-m'!J453</f>
        <v>-1.0801380329995131E-4</v>
      </c>
      <c r="L452" s="142">
        <f>('АЗК CL-m'!K453-'АЗК S-m'!K452)/'АЗК CL-m'!K453</f>
        <v>3.1607845740016568E-6</v>
      </c>
      <c r="M452" s="142">
        <f>('АЗК CL-m'!L453-'АЗК S-m'!L452)/'АЗК CL-m'!L453</f>
        <v>0</v>
      </c>
      <c r="N452" s="142">
        <f>('АЗК CL-m'!M453-'АЗК S-m'!M452)/'АЗК CL-m'!M453</f>
        <v>-4.2423431150783312E-5</v>
      </c>
      <c r="O452" s="142">
        <f>('АЗК CL-m'!N453-'АЗК S-m'!N452)/'АЗК CL-m'!N453</f>
        <v>-1.597155632945135E-15</v>
      </c>
      <c r="P452" s="142">
        <f>('АЗК CL-m'!O453-'АЗК S-m'!O452)/'АЗК CL-m'!O453</f>
        <v>-1.2206539531524129E-4</v>
      </c>
      <c r="Q452" s="142">
        <f>('АЗК CL-m'!P453-'АЗК S-m'!P452)/'АЗК CL-m'!P453</f>
        <v>8.1313070855388034E-16</v>
      </c>
      <c r="R452" s="142">
        <f>('АЗК CL-m'!Q453-'АЗК S-m'!Q452)/'АЗК CL-m'!Q453</f>
        <v>4.5717051842370921E-7</v>
      </c>
      <c r="S452" s="142">
        <f>('АЗК CL-m'!R453-'АЗК S-m'!R452)/'АЗК CL-m'!R453</f>
        <v>-5.9462677995707836E-5</v>
      </c>
      <c r="T452" s="142">
        <f>('АЗК CL-m'!S453-'АЗК S-m'!S452)/'АЗК CL-m'!S453</f>
        <v>-4.6915121074808078E-5</v>
      </c>
    </row>
    <row r="453" spans="1:20" x14ac:dyDescent="0.25">
      <c r="A453" s="126" t="str">
        <f>'АЗК S-m'!A453</f>
        <v>АЗК 70 БРЕСТ ОНП</v>
      </c>
      <c r="B453" t="str">
        <f>'АЗК CL-m'!A454</f>
        <v>АЗК 70 БрестОНП</v>
      </c>
      <c r="C453" s="142">
        <f>('АЗК CL-m'!B454-'АЗК S-m'!B453)/'АЗК CL-m'!B454</f>
        <v>-1.7288495644248939E-16</v>
      </c>
      <c r="D453" s="142">
        <f>('АЗК CL-m'!C454-'АЗК S-m'!C453)/'АЗК CL-m'!C454</f>
        <v>-5.0110481865205939E-16</v>
      </c>
      <c r="E453" s="142">
        <f>('АЗК CL-m'!D454-'АЗК S-m'!D453)/'АЗК CL-m'!D454</f>
        <v>-4.8114808862478349E-4</v>
      </c>
      <c r="F453" s="142">
        <f>('АЗК CL-m'!E454-'АЗК S-m'!E453)/'АЗК CL-m'!E454</f>
        <v>-4.4162826929679268E-5</v>
      </c>
      <c r="G453" s="142">
        <f>('АЗК CL-m'!F454-'АЗК S-m'!F453)/'АЗК CL-m'!F454</f>
        <v>-2.4932548107626943E-4</v>
      </c>
      <c r="H453" s="142">
        <f>('АЗК CL-m'!G454-'АЗК S-m'!G453)/'АЗК CL-m'!G454</f>
        <v>-2.8781459214225868E-4</v>
      </c>
      <c r="I453" s="142">
        <f>('АЗК CL-m'!H454-'АЗК S-m'!H453)/'АЗК CL-m'!H454</f>
        <v>-8.9477876013549452E-4</v>
      </c>
      <c r="J453" s="142">
        <f>('АЗК CL-m'!I454-'АЗК S-m'!I453)/'АЗК CL-m'!I454</f>
        <v>-1.198816815754707E-3</v>
      </c>
      <c r="K453" s="142">
        <f>('АЗК CL-m'!J454-'АЗК S-m'!J453)/'АЗК CL-m'!J454</f>
        <v>-2.3450912822873147E-4</v>
      </c>
      <c r="L453" s="142">
        <f>('АЗК CL-m'!K454-'АЗК S-m'!K453)/'АЗК CL-m'!K454</f>
        <v>-1.3506106144431753E-4</v>
      </c>
      <c r="M453" s="142">
        <f>('АЗК CL-m'!L454-'АЗК S-m'!L453)/'АЗК CL-m'!L454</f>
        <v>-1.6232510585911561E-4</v>
      </c>
      <c r="N453" s="142">
        <f>('АЗК CL-m'!M454-'АЗК S-m'!M453)/'АЗК CL-m'!M454</f>
        <v>-2.0707121986829026E-4</v>
      </c>
      <c r="O453" s="142">
        <f>('АЗК CL-m'!N454-'АЗК S-m'!N453)/'АЗК CL-m'!N454</f>
        <v>-2.1417042328640844E-4</v>
      </c>
      <c r="P453" s="142">
        <f>('АЗК CL-m'!O454-'АЗК S-m'!O453)/'АЗК CL-m'!O454</f>
        <v>0</v>
      </c>
      <c r="Q453" s="142">
        <f>('АЗК CL-m'!P454-'АЗК S-m'!P453)/'АЗК CL-m'!P454</f>
        <v>-3.4104318288781727E-4</v>
      </c>
      <c r="R453" s="142">
        <f>('АЗК CL-m'!Q454-'АЗК S-m'!Q453)/'АЗК CL-m'!Q454</f>
        <v>0</v>
      </c>
      <c r="S453" s="142">
        <f>('АЗК CL-m'!R454-'АЗК S-m'!R453)/'АЗК CL-m'!R454</f>
        <v>-5.8577137889668889E-4</v>
      </c>
      <c r="T453" s="142">
        <f>('АЗК CL-m'!S454-'АЗК S-m'!S453)/'АЗК CL-m'!S454</f>
        <v>-3.0676424613023805E-4</v>
      </c>
    </row>
    <row r="454" spans="1:20" x14ac:dyDescent="0.25">
      <c r="A454" s="126" t="str">
        <f>'АЗК S-m'!A454</f>
        <v>АЗК 70 ВИТЕБСК ОНП</v>
      </c>
      <c r="B454" t="str">
        <f>'АЗК CL-m'!A455</f>
        <v>АЗК 70 ВитебскОНП</v>
      </c>
      <c r="C454" s="142">
        <f>('АЗК CL-m'!B455-'АЗК S-m'!B454)/'АЗК CL-m'!B455</f>
        <v>-3.3315785311353652E-4</v>
      </c>
      <c r="D454" s="142">
        <f>('АЗК CL-m'!C455-'АЗК S-m'!C454)/'АЗК CL-m'!C455</f>
        <v>-2.0254424330937344E-4</v>
      </c>
      <c r="E454" s="142">
        <f>('АЗК CL-m'!D455-'АЗК S-m'!D454)/'АЗК CL-m'!D455</f>
        <v>-2.4175604612275582E-4</v>
      </c>
      <c r="F454" s="142">
        <f>('АЗК CL-m'!E455-'АЗК S-m'!E454)/'АЗК CL-m'!E455</f>
        <v>-2.8652991123458789E-4</v>
      </c>
      <c r="G454" s="142">
        <f>('АЗК CL-m'!F455-'АЗК S-m'!F454)/'АЗК CL-m'!F455</f>
        <v>-2.1035913879544491E-4</v>
      </c>
      <c r="H454" s="142">
        <f>('АЗК CL-m'!G455-'АЗК S-m'!G454)/'АЗК CL-m'!G455</f>
        <v>-3.5802710825867131E-4</v>
      </c>
      <c r="I454" s="142">
        <f>('АЗК CL-m'!H455-'АЗК S-m'!H454)/'АЗК CL-m'!H455</f>
        <v>-2.9610770649884092E-4</v>
      </c>
      <c r="J454" s="142">
        <f>('АЗК CL-m'!I455-'АЗК S-m'!I454)/'АЗК CL-m'!I455</f>
        <v>-3.4729223336146879E-4</v>
      </c>
      <c r="K454" s="142">
        <f>('АЗК CL-m'!J455-'АЗК S-m'!J454)/'АЗК CL-m'!J455</f>
        <v>-1.6692609575464604E-4</v>
      </c>
      <c r="L454" s="142">
        <f>('АЗК CL-m'!K455-'АЗК S-m'!K454)/'АЗК CL-m'!K455</f>
        <v>-1.9024389223081553E-4</v>
      </c>
      <c r="M454" s="142">
        <f>('АЗК CL-m'!L455-'АЗК S-m'!L454)/'АЗК CL-m'!L455</f>
        <v>-8.5216808140070385E-5</v>
      </c>
      <c r="N454" s="142">
        <f>('АЗК CL-m'!M455-'АЗК S-m'!M454)/'АЗК CL-m'!M455</f>
        <v>-1.5200523249767162E-5</v>
      </c>
      <c r="O454" s="142">
        <f>('АЗК CL-m'!N455-'АЗК S-m'!N454)/'АЗК CL-m'!N455</f>
        <v>-2.5831391673764671E-4</v>
      </c>
      <c r="P454" s="142">
        <f>('АЗК CL-m'!O455-'АЗК S-m'!O454)/'АЗК CL-m'!O455</f>
        <v>-2.6282981708358771E-4</v>
      </c>
      <c r="Q454" s="142">
        <f>('АЗК CL-m'!P455-'АЗК S-m'!P454)/'АЗК CL-m'!P455</f>
        <v>-1.8165584754637737E-4</v>
      </c>
      <c r="R454" s="142">
        <f>('АЗК CL-m'!Q455-'АЗК S-m'!Q454)/'АЗК CL-m'!Q455</f>
        <v>-1.7806093740245867E-4</v>
      </c>
      <c r="S454" s="142">
        <f>('АЗК CL-m'!R455-'АЗК S-m'!R454)/'АЗК CL-m'!R455</f>
        <v>-3.8433160792898359E-4</v>
      </c>
      <c r="T454" s="142">
        <f>('АЗК CL-m'!S455-'АЗК S-m'!S454)/'АЗК CL-m'!S455</f>
        <v>-2.3563467848277653E-4</v>
      </c>
    </row>
    <row r="455" spans="1:20" x14ac:dyDescent="0.25">
      <c r="A455" s="126" t="str">
        <f>'АЗК S-m'!A455</f>
        <v>АЗК 70 ГОМЕЛЬ ОНП</v>
      </c>
      <c r="B455" t="str">
        <f>'АЗК CL-m'!A456</f>
        <v>АЗК 70 ГомельОНП</v>
      </c>
      <c r="C455" s="142">
        <f>('АЗК CL-m'!B456-'АЗК S-m'!B455)/'АЗК CL-m'!B456</f>
        <v>-6.8504880972342053E-5</v>
      </c>
      <c r="D455" s="142">
        <f>('АЗК CL-m'!C456-'АЗК S-m'!C455)/'АЗК CL-m'!C456</f>
        <v>-2.2342168637127027E-4</v>
      </c>
      <c r="E455" s="142">
        <f>('АЗК CL-m'!D456-'АЗК S-m'!D455)/'АЗК CL-m'!D456</f>
        <v>-6.6899422500709573E-5</v>
      </c>
      <c r="F455" s="142">
        <f>('АЗК CL-m'!E456-'АЗК S-m'!E455)/'АЗК CL-m'!E456</f>
        <v>5.3638146735822551E-16</v>
      </c>
      <c r="G455" s="142">
        <f>('АЗК CL-m'!F456-'АЗК S-m'!F455)/'АЗК CL-m'!F456</f>
        <v>0</v>
      </c>
      <c r="H455" s="142">
        <f>('АЗК CL-m'!G456-'АЗК S-m'!G455)/'АЗК CL-m'!G456</f>
        <v>-4.0323844854359859E-16</v>
      </c>
      <c r="I455" s="142">
        <f>('АЗК CL-m'!H456-'АЗК S-m'!H455)/'АЗК CL-m'!H456</f>
        <v>7.0480864503038401E-6</v>
      </c>
      <c r="J455" s="142">
        <f>('АЗК CL-m'!I456-'АЗК S-m'!I455)/'АЗК CL-m'!I456</f>
        <v>0</v>
      </c>
      <c r="K455" s="142">
        <f>('АЗК CL-m'!J456-'АЗК S-m'!J455)/'АЗК CL-m'!J456</f>
        <v>4.8684209254383942E-16</v>
      </c>
      <c r="L455" s="142">
        <f>('АЗК CL-m'!K456-'АЗК S-m'!K455)/'АЗК CL-m'!K456</f>
        <v>-1.6343157273266784E-4</v>
      </c>
      <c r="M455" s="142">
        <f>('АЗК CL-m'!L456-'АЗК S-m'!L455)/'АЗК CL-m'!L456</f>
        <v>-9.6955638233517124E-16</v>
      </c>
      <c r="N455" s="142">
        <f>('АЗК CL-m'!M456-'АЗК S-m'!M455)/'АЗК CL-m'!M456</f>
        <v>9.1558024484227311E-16</v>
      </c>
      <c r="O455" s="142">
        <f>('АЗК CL-m'!N456-'АЗК S-m'!N455)/'АЗК CL-m'!N456</f>
        <v>-1.3637041149322862E-4</v>
      </c>
      <c r="P455" s="142">
        <f>('АЗК CL-m'!O456-'АЗК S-m'!O455)/'АЗК CL-m'!O456</f>
        <v>-5.2698276572285313E-4</v>
      </c>
      <c r="Q455" s="142">
        <f>('АЗК CL-m'!P456-'АЗК S-m'!P455)/'АЗК CL-m'!P456</f>
        <v>0</v>
      </c>
      <c r="R455" s="142">
        <f>('АЗК CL-m'!Q456-'АЗК S-m'!Q455)/'АЗК CL-m'!Q456</f>
        <v>-4.9566162118902437E-4</v>
      </c>
      <c r="S455" s="142">
        <f>('АЗК CL-m'!R456-'АЗК S-m'!R455)/'АЗК CL-m'!R456</f>
        <v>-2.721535616007542E-4</v>
      </c>
      <c r="T455" s="142">
        <f>('АЗК CL-m'!S456-'АЗК S-m'!S455)/'АЗК CL-m'!S456</f>
        <v>-1.133778573660343E-4</v>
      </c>
    </row>
    <row r="456" spans="1:20" x14ac:dyDescent="0.25">
      <c r="A456" s="126" t="str">
        <f>'АЗК S-m'!A456</f>
        <v>АЗК 70 ГРОДНО ОНП</v>
      </c>
      <c r="B456" t="str">
        <f>'АЗК CL-m'!A457</f>
        <v>АЗК 70 ГродноОНП</v>
      </c>
      <c r="C456" s="142">
        <f>('АЗК CL-m'!B457-'АЗК S-m'!B456)/'АЗК CL-m'!B457</f>
        <v>6.1261398695157343E-16</v>
      </c>
      <c r="D456" s="142">
        <f>('АЗК CL-m'!C457-'АЗК S-m'!C456)/'АЗК CL-m'!C457</f>
        <v>8.2106584601169844E-16</v>
      </c>
      <c r="E456" s="142">
        <f>('АЗК CL-m'!D457-'АЗК S-m'!D456)/'АЗК CL-m'!D457</f>
        <v>5.4222495467894728E-16</v>
      </c>
      <c r="F456" s="142">
        <f>('АЗК CL-m'!E457-'АЗК S-m'!E456)/'АЗК CL-m'!E457</f>
        <v>-5.780119902848586E-16</v>
      </c>
      <c r="G456" s="142">
        <f>('АЗК CL-m'!F457-'АЗК S-m'!F456)/'АЗК CL-m'!F457</f>
        <v>0</v>
      </c>
      <c r="H456" s="142">
        <f>('АЗК CL-m'!G457-'АЗК S-m'!G456)/'АЗК CL-m'!G457</f>
        <v>0</v>
      </c>
      <c r="I456" s="142">
        <f>('АЗК CL-m'!H457-'АЗК S-m'!H456)/'АЗК CL-m'!H457</f>
        <v>-5.0193199049916149E-16</v>
      </c>
      <c r="J456" s="142">
        <f>('АЗК CL-m'!I457-'АЗК S-m'!I456)/'АЗК CL-m'!I457</f>
        <v>5.0845014667817603E-16</v>
      </c>
      <c r="K456" s="142">
        <f>('АЗК CL-m'!J457-'АЗК S-m'!J456)/'АЗК CL-m'!J457</f>
        <v>-9.9628384111011819E-16</v>
      </c>
      <c r="L456" s="142">
        <f>('АЗК CL-m'!K457-'АЗК S-m'!K456)/'АЗК CL-m'!K457</f>
        <v>0</v>
      </c>
      <c r="M456" s="142">
        <f>('АЗК CL-m'!L457-'АЗК S-m'!L456)/'АЗК CL-m'!L457</f>
        <v>0</v>
      </c>
      <c r="N456" s="142">
        <f>('АЗК CL-m'!M457-'АЗК S-m'!M456)/'АЗК CL-m'!M457</f>
        <v>0</v>
      </c>
      <c r="O456" s="142">
        <f>('АЗК CL-m'!N457-'АЗК S-m'!N456)/'АЗК CL-m'!N457</f>
        <v>0</v>
      </c>
      <c r="P456" s="142">
        <f>('АЗК CL-m'!O457-'АЗК S-m'!O456)/'АЗК CL-m'!O457</f>
        <v>0</v>
      </c>
      <c r="Q456" s="142">
        <f>('АЗК CL-m'!P457-'АЗК S-m'!P456)/'АЗК CL-m'!P457</f>
        <v>5.4402804342464641E-5</v>
      </c>
      <c r="R456" s="142">
        <f>('АЗК CL-m'!Q457-'АЗК S-m'!Q456)/'АЗК CL-m'!Q457</f>
        <v>8.8661612675704124E-16</v>
      </c>
      <c r="S456" s="142">
        <f>('АЗК CL-m'!R457-'АЗК S-m'!R456)/'АЗК CL-m'!R457</f>
        <v>-5.7738607860173489E-16</v>
      </c>
      <c r="T456" s="142">
        <f>('АЗК CL-m'!S457-'АЗК S-m'!S456)/'АЗК CL-m'!S457</f>
        <v>3.0589712282892673E-6</v>
      </c>
    </row>
    <row r="457" spans="1:20" x14ac:dyDescent="0.25">
      <c r="A457" s="126" t="str">
        <f>'АЗК S-m'!A457</f>
        <v>АЗК 70 МИНСК ОНП</v>
      </c>
      <c r="B457" t="str">
        <f>'АЗК CL-m'!A458</f>
        <v>АЗК 70 МинскОНП</v>
      </c>
      <c r="C457" s="142">
        <f>('АЗК CL-m'!B458-'АЗК S-m'!B457)/'АЗК CL-m'!B458</f>
        <v>-4.7439519909528406E-4</v>
      </c>
      <c r="D457" s="142">
        <f>('АЗК CL-m'!C458-'АЗК S-m'!C457)/'АЗК CL-m'!C458</f>
        <v>-2.2403787880878744E-4</v>
      </c>
      <c r="E457" s="142">
        <f>('АЗК CL-m'!D458-'АЗК S-m'!D457)/'АЗК CL-m'!D458</f>
        <v>-4.0880141500089094E-4</v>
      </c>
      <c r="F457" s="142">
        <f>('АЗК CL-m'!E458-'АЗК S-m'!E457)/'АЗК CL-m'!E458</f>
        <v>-3.2869035101469607E-4</v>
      </c>
      <c r="G457" s="142">
        <f>('АЗК CL-m'!F458-'АЗК S-m'!F457)/'АЗК CL-m'!F458</f>
        <v>-2.2539793501584457E-4</v>
      </c>
      <c r="H457" s="142">
        <f>('АЗК CL-m'!G458-'АЗК S-m'!G457)/'АЗК CL-m'!G458</f>
        <v>-4.3788539019390166E-4</v>
      </c>
      <c r="I457" s="142">
        <f>('АЗК CL-m'!H458-'АЗК S-m'!H457)/'АЗК CL-m'!H458</f>
        <v>-2.9717025803880812E-4</v>
      </c>
      <c r="J457" s="142">
        <f>('АЗК CL-m'!I458-'АЗК S-m'!I457)/'АЗК CL-m'!I458</f>
        <v>-1.7924269783450779E-4</v>
      </c>
      <c r="K457" s="142">
        <f>('АЗК CL-m'!J458-'АЗК S-m'!J457)/'АЗК CL-m'!J458</f>
        <v>-6.9311695457920563E-4</v>
      </c>
      <c r="L457" s="142">
        <f>('АЗК CL-m'!K458-'АЗК S-m'!K457)/'АЗК CL-m'!K458</f>
        <v>-1.9232330470715054E-4</v>
      </c>
      <c r="M457" s="142">
        <f>('АЗК CL-m'!L458-'АЗК S-m'!L457)/'АЗК CL-m'!L458</f>
        <v>-2.7320577075481408E-4</v>
      </c>
      <c r="N457" s="142">
        <f>('АЗК CL-m'!M458-'АЗК S-m'!M457)/'АЗК CL-m'!M458</f>
        <v>-4.2027981837178621E-4</v>
      </c>
      <c r="O457" s="142">
        <f>('АЗК CL-m'!N458-'АЗК S-m'!N457)/'АЗК CL-m'!N458</f>
        <v>-2.4852378274222591E-4</v>
      </c>
      <c r="P457" s="142">
        <f>('АЗК CL-m'!O458-'АЗК S-m'!O457)/'АЗК CL-m'!O458</f>
        <v>-1.7103351602337189E-4</v>
      </c>
      <c r="Q457" s="142">
        <f>('АЗК CL-m'!P458-'АЗК S-m'!P457)/'АЗК CL-m'!P458</f>
        <v>-5.8294952231007107E-5</v>
      </c>
      <c r="R457" s="142">
        <f>('АЗК CL-m'!Q458-'АЗК S-m'!Q457)/'АЗК CL-m'!Q458</f>
        <v>-5.4769092710372972E-5</v>
      </c>
      <c r="S457" s="142">
        <f>('АЗК CL-m'!R458-'АЗК S-m'!R457)/'АЗК CL-m'!R458</f>
        <v>-1.2569372940212211E-4</v>
      </c>
      <c r="T457" s="142">
        <f>('АЗК CL-m'!S458-'АЗК S-m'!S457)/'АЗК CL-m'!S458</f>
        <v>-2.8170906540968916E-4</v>
      </c>
    </row>
    <row r="458" spans="1:20" x14ac:dyDescent="0.25">
      <c r="A458" s="126" t="str">
        <f>'АЗК S-m'!A458</f>
        <v>АЗК 70 МОГИЛЕВ ОНП</v>
      </c>
      <c r="B458" t="str">
        <f>'АЗК CL-m'!A459</f>
        <v>АЗК 70 МогилевОНП</v>
      </c>
      <c r="C458" s="142">
        <f>('АЗК CL-m'!B459-'АЗК S-m'!B458)/'АЗК CL-m'!B459</f>
        <v>-3.0089712477713486E-4</v>
      </c>
      <c r="D458" s="142">
        <f>('АЗК CL-m'!C459-'АЗК S-m'!C458)/'АЗК CL-m'!C459</f>
        <v>-1.2566755390035889E-4</v>
      </c>
      <c r="E458" s="142">
        <f>('АЗК CL-m'!D459-'АЗК S-m'!D458)/'АЗК CL-m'!D459</f>
        <v>-1.2013249172293712E-4</v>
      </c>
      <c r="F458" s="142">
        <f>('АЗК CL-m'!E459-'АЗК S-m'!E458)/'АЗК CL-m'!E459</f>
        <v>-1.1401755657671237E-4</v>
      </c>
      <c r="G458" s="142">
        <f>('АЗК CL-m'!F459-'АЗК S-m'!F458)/'АЗК CL-m'!F459</f>
        <v>-1.360359936735352E-4</v>
      </c>
      <c r="H458" s="142">
        <f>('АЗК CL-m'!G459-'АЗК S-m'!G458)/'АЗК CL-m'!G459</f>
        <v>-2.975059367884478E-4</v>
      </c>
      <c r="I458" s="142">
        <f>('АЗК CL-m'!H459-'АЗК S-m'!H458)/'АЗК CL-m'!H459</f>
        <v>-1.3178193200281515E-4</v>
      </c>
      <c r="J458" s="142">
        <f>('АЗК CL-m'!I459-'АЗК S-m'!I458)/'АЗК CL-m'!I459</f>
        <v>-9.6559383183185494E-5</v>
      </c>
      <c r="K458" s="142">
        <f>('АЗК CL-m'!J459-'АЗК S-m'!J458)/'АЗК CL-m'!J459</f>
        <v>-1.0440662305393429E-4</v>
      </c>
      <c r="L458" s="142">
        <f>('АЗК CL-m'!K459-'АЗК S-m'!K458)/'АЗК CL-m'!K459</f>
        <v>-9.3740604700469148E-5</v>
      </c>
      <c r="M458" s="142">
        <f>('АЗК CL-m'!L459-'АЗК S-m'!L458)/'АЗК CL-m'!L459</f>
        <v>-1.7502157578431818E-4</v>
      </c>
      <c r="N458" s="142">
        <f>('АЗК CL-m'!M459-'АЗК S-m'!M458)/'АЗК CL-m'!M459</f>
        <v>-2.3571345959366469E-4</v>
      </c>
      <c r="O458" s="142">
        <f>('АЗК CL-m'!N459-'АЗК S-m'!N458)/'АЗК CL-m'!N459</f>
        <v>-1.7910170821766735E-4</v>
      </c>
      <c r="P458" s="142">
        <f>('АЗК CL-m'!O459-'АЗК S-m'!O458)/'АЗК CL-m'!O459</f>
        <v>-2.5115423801948716E-4</v>
      </c>
      <c r="Q458" s="142">
        <f>('АЗК CL-m'!P459-'АЗК S-m'!P458)/'АЗК CL-m'!P459</f>
        <v>-2.897937308812217E-4</v>
      </c>
      <c r="R458" s="142">
        <f>('АЗК CL-m'!Q459-'АЗК S-m'!Q458)/'АЗК CL-m'!Q459</f>
        <v>-7.5176148670568084E-4</v>
      </c>
      <c r="S458" s="142">
        <f>('АЗК CL-m'!R459-'АЗК S-m'!R458)/'АЗК CL-m'!R459</f>
        <v>-7.5713472581563426E-5</v>
      </c>
      <c r="T458" s="142">
        <f>('АЗК CL-m'!S459-'АЗК S-m'!S458)/'АЗК CL-m'!S459</f>
        <v>-1.970083634932575E-4</v>
      </c>
    </row>
    <row r="459" spans="1:20" x14ac:dyDescent="0.25">
      <c r="A459" s="126" t="str">
        <f>'АЗК S-m'!A459</f>
        <v>АЗК 71 БРЕСТ ОНП</v>
      </c>
      <c r="B459" t="str">
        <f>'АЗК CL-m'!A460</f>
        <v>АЗК 71 БрестОНП</v>
      </c>
      <c r="C459" s="142">
        <f>('АЗК CL-m'!B460-'АЗК S-m'!B459)/'АЗК CL-m'!B460</f>
        <v>-9.7175701604516594E-5</v>
      </c>
      <c r="D459" s="142">
        <f>('АЗК CL-m'!C460-'АЗК S-m'!C459)/'АЗК CL-m'!C460</f>
        <v>3.0754228465148586E-3</v>
      </c>
      <c r="E459" s="142">
        <f>('АЗК CL-m'!D460-'АЗК S-m'!D459)/'АЗК CL-m'!D460</f>
        <v>1.2640706158128885E-4</v>
      </c>
      <c r="F459" s="142">
        <f>('АЗК CL-m'!E460-'АЗК S-m'!E459)/'АЗК CL-m'!E460</f>
        <v>0</v>
      </c>
      <c r="G459" s="142">
        <f>('АЗК CL-m'!F460-'АЗК S-m'!F459)/'АЗК CL-m'!F460</f>
        <v>-1.2931591878915131E-4</v>
      </c>
      <c r="H459" s="142">
        <f>('АЗК CL-m'!G460-'АЗК S-m'!G459)/'АЗК CL-m'!G460</f>
        <v>-9.9014915457765879E-5</v>
      </c>
      <c r="I459" s="142">
        <f>('АЗК CL-m'!H460-'АЗК S-m'!H459)/'АЗК CL-m'!H460</f>
        <v>-1.3524909468200786E-4</v>
      </c>
      <c r="J459" s="142">
        <f>('АЗК CL-m'!I460-'АЗК S-m'!I459)/'АЗК CL-m'!I460</f>
        <v>-4.3971911534662194E-5</v>
      </c>
      <c r="K459" s="142">
        <f>('АЗК CL-m'!J460-'АЗК S-m'!J459)/'АЗК CL-m'!J460</f>
        <v>-2.5975449563640709E-4</v>
      </c>
      <c r="L459" s="142">
        <f>('АЗК CL-m'!K460-'АЗК S-m'!K459)/'АЗК CL-m'!K460</f>
        <v>-3.6584203189764198E-4</v>
      </c>
      <c r="M459" s="142">
        <f>('АЗК CL-m'!L460-'АЗК S-m'!L459)/'АЗК CL-m'!L460</f>
        <v>-2.0379485897423328E-4</v>
      </c>
      <c r="N459" s="142">
        <f>('АЗК CL-m'!M460-'АЗК S-m'!M459)/'АЗК CL-m'!M460</f>
        <v>-4.4174346131328561E-4</v>
      </c>
      <c r="O459" s="142">
        <f>('АЗК CL-m'!N460-'АЗК S-m'!N459)/'АЗК CL-m'!N460</f>
        <v>-2.3353778983005463E-4</v>
      </c>
      <c r="P459" s="142">
        <f>('АЗК CL-m'!O460-'АЗК S-m'!O459)/'АЗК CL-m'!O460</f>
        <v>-4.5895976624377649E-4</v>
      </c>
      <c r="Q459" s="142">
        <f>('АЗК CL-m'!P460-'АЗК S-m'!P459)/'АЗК CL-m'!P460</f>
        <v>-1.4423952935507009E-4</v>
      </c>
      <c r="R459" s="142">
        <f>('АЗК CL-m'!Q460-'АЗК S-m'!Q459)/'АЗК CL-m'!Q460</f>
        <v>-3.4096298243321214E-4</v>
      </c>
      <c r="S459" s="142">
        <f>('АЗК CL-m'!R460-'АЗК S-m'!R459)/'АЗК CL-m'!R460</f>
        <v>-3.2302480426659342E-4</v>
      </c>
      <c r="T459" s="142">
        <f>('АЗК CL-m'!S460-'АЗК S-m'!S459)/'АЗК CL-m'!S460</f>
        <v>-3.9453140048485805E-5</v>
      </c>
    </row>
    <row r="460" spans="1:20" x14ac:dyDescent="0.25">
      <c r="A460" s="126" t="str">
        <f>'АЗК S-m'!A460</f>
        <v>АЗК 71 ВИТЕБСК ОНП</v>
      </c>
      <c r="B460" t="str">
        <f>'АЗК CL-m'!A461</f>
        <v>АЗК 71 ВитебскОНП</v>
      </c>
      <c r="C460" s="142">
        <f>('АЗК CL-m'!B461-'АЗК S-m'!B460)/'АЗК CL-m'!B461</f>
        <v>-5.2715027066439096E-4</v>
      </c>
      <c r="D460" s="142">
        <f>('АЗК CL-m'!C461-'АЗК S-m'!C460)/'АЗК CL-m'!C461</f>
        <v>-8.2090173283746581E-4</v>
      </c>
      <c r="E460" s="142">
        <f>('АЗК CL-m'!D461-'АЗК S-m'!D460)/'АЗК CL-m'!D461</f>
        <v>-2.3521298906776066E-4</v>
      </c>
      <c r="F460" s="142">
        <f>('АЗК CL-m'!E461-'АЗК S-m'!E460)/'АЗК CL-m'!E461</f>
        <v>-2.776320665511037E-4</v>
      </c>
      <c r="G460" s="142">
        <f>('АЗК CL-m'!F461-'АЗК S-m'!F460)/'АЗК CL-m'!F461</f>
        <v>-4.8676136202126659E-4</v>
      </c>
      <c r="H460" s="142">
        <f>('АЗК CL-m'!G461-'АЗК S-m'!G460)/'АЗК CL-m'!G461</f>
        <v>-4.2844900264674455E-4</v>
      </c>
      <c r="I460" s="142">
        <f>('АЗК CL-m'!H461-'АЗК S-m'!H460)/'АЗК CL-m'!H461</f>
        <v>-4.0578320067807903E-4</v>
      </c>
      <c r="J460" s="142">
        <f>('АЗК CL-m'!I461-'АЗК S-m'!I460)/'АЗК CL-m'!I461</f>
        <v>-3.7666654663317709E-4</v>
      </c>
      <c r="K460" s="142">
        <f>('АЗК CL-m'!J461-'АЗК S-m'!J460)/'АЗК CL-m'!J461</f>
        <v>-2.4235144886344432E-4</v>
      </c>
      <c r="L460" s="142">
        <f>('АЗК CL-m'!K461-'АЗК S-m'!K460)/'АЗК CL-m'!K461</f>
        <v>-1.5260975941537767E-4</v>
      </c>
      <c r="M460" s="142">
        <f>('АЗК CL-m'!L461-'АЗК S-m'!L460)/'АЗК CL-m'!L461</f>
        <v>-2.1531696456356266E-4</v>
      </c>
      <c r="N460" s="142">
        <f>('АЗК CL-m'!M461-'АЗК S-m'!M460)/'АЗК CL-m'!M461</f>
        <v>-1.5176010821734928E-4</v>
      </c>
      <c r="O460" s="142">
        <f>('АЗК CL-m'!N461-'АЗК S-m'!N460)/'АЗК CL-m'!N461</f>
        <v>-6.1225827391395276E-5</v>
      </c>
      <c r="P460" s="142">
        <f>('АЗК CL-m'!O461-'АЗК S-m'!O460)/'АЗК CL-m'!O461</f>
        <v>-2.1294199884232202E-4</v>
      </c>
      <c r="Q460" s="142">
        <f>('АЗК CL-m'!P461-'АЗК S-m'!P460)/'АЗК CL-m'!P461</f>
        <v>-7.7091267427390045E-5</v>
      </c>
      <c r="R460" s="142">
        <f>('АЗК CL-m'!Q461-'АЗК S-m'!Q460)/'АЗК CL-m'!Q461</f>
        <v>-6.2601300339525188E-5</v>
      </c>
      <c r="S460" s="142">
        <f>('АЗК CL-m'!R461-'АЗК S-m'!R460)/'АЗК CL-m'!R461</f>
        <v>-2.416275142436119E-4</v>
      </c>
      <c r="T460" s="142">
        <f>('АЗК CL-m'!S461-'АЗК S-m'!S460)/'АЗК CL-m'!S461</f>
        <v>-2.8811685936992688E-4</v>
      </c>
    </row>
    <row r="461" spans="1:20" x14ac:dyDescent="0.25">
      <c r="A461" s="126" t="str">
        <f>'АЗК S-m'!A461</f>
        <v>АЗК 71 ГОМЕЛЬ ОНП</v>
      </c>
      <c r="B461" t="str">
        <f>'АЗК CL-m'!A462</f>
        <v>АЗК 71 ГомельОНП</v>
      </c>
      <c r="C461" s="142">
        <f>('АЗК CL-m'!B462-'АЗК S-m'!B461)/'АЗК CL-m'!B462</f>
        <v>-3.9416341268609992E-4</v>
      </c>
      <c r="D461" s="142">
        <f>('АЗК CL-m'!C462-'АЗК S-m'!C461)/'АЗК CL-m'!C462</f>
        <v>-5.1377424024532509E-4</v>
      </c>
      <c r="E461" s="142">
        <f>('АЗК CL-m'!D462-'АЗК S-m'!D461)/'АЗК CL-m'!D462</f>
        <v>-1.4327536522268244E-3</v>
      </c>
      <c r="F461" s="142">
        <f>('АЗК CL-m'!E462-'АЗК S-m'!E461)/'АЗК CL-m'!E462</f>
        <v>-3.3806213934610814E-4</v>
      </c>
      <c r="G461" s="142">
        <f>('АЗК CL-m'!F462-'АЗК S-m'!F461)/'АЗК CL-m'!F462</f>
        <v>-6.080799802061918E-4</v>
      </c>
      <c r="H461" s="142">
        <f>('АЗК CL-m'!G462-'АЗК S-m'!G461)/'АЗК CL-m'!G462</f>
        <v>-2.4414224285026695E-4</v>
      </c>
      <c r="I461" s="142">
        <f>('АЗК CL-m'!H462-'АЗК S-m'!H461)/'АЗК CL-m'!H462</f>
        <v>-1.3205779737074551E-4</v>
      </c>
      <c r="J461" s="142">
        <f>('АЗК CL-m'!I462-'АЗК S-m'!I461)/'АЗК CL-m'!I462</f>
        <v>-4.0905211111823953E-4</v>
      </c>
      <c r="K461" s="142">
        <f>('АЗК CL-m'!J462-'АЗК S-m'!J461)/'АЗК CL-m'!J462</f>
        <v>-3.5309803331156893E-4</v>
      </c>
      <c r="L461" s="142">
        <f>('АЗК CL-m'!K462-'АЗК S-m'!K461)/'АЗК CL-m'!K462</f>
        <v>-2.2421754819661419E-4</v>
      </c>
      <c r="M461" s="142">
        <f>('АЗК CL-m'!L462-'АЗК S-m'!L461)/'АЗК CL-m'!L462</f>
        <v>-3.1264379115060296E-4</v>
      </c>
      <c r="N461" s="142">
        <f>('АЗК CL-m'!M462-'АЗК S-m'!M461)/'АЗК CL-m'!M462</f>
        <v>-3.0512250634246455E-4</v>
      </c>
      <c r="O461" s="142">
        <f>('АЗК CL-m'!N462-'АЗК S-m'!N461)/'АЗК CL-m'!N462</f>
        <v>-3.7675491135097215E-4</v>
      </c>
      <c r="P461" s="142">
        <f>('АЗК CL-m'!O462-'АЗК S-m'!O461)/'АЗК CL-m'!O462</f>
        <v>-3.5283113201717975E-4</v>
      </c>
      <c r="Q461" s="142">
        <f>('АЗК CL-m'!P462-'АЗК S-m'!P461)/'АЗК CL-m'!P462</f>
        <v>-3.3239064047362412E-4</v>
      </c>
      <c r="R461" s="142">
        <f>('АЗК CL-m'!Q462-'АЗК S-m'!Q461)/'АЗК CL-m'!Q462</f>
        <v>-3.9727758351005643E-4</v>
      </c>
      <c r="S461" s="142">
        <f>('АЗК CL-m'!R462-'АЗК S-m'!R461)/'АЗК CL-m'!R462</f>
        <v>-4.3671066000035589E-4</v>
      </c>
      <c r="T461" s="142">
        <f>('АЗК CL-m'!S462-'АЗК S-m'!S461)/'АЗК CL-m'!S462</f>
        <v>-4.1400838252224435E-4</v>
      </c>
    </row>
    <row r="462" spans="1:20" x14ac:dyDescent="0.25">
      <c r="A462" s="126" t="str">
        <f>'АЗК S-m'!A462</f>
        <v>АЗК 71 ГРОДНО ОНП</v>
      </c>
      <c r="B462" t="str">
        <f>'АЗК CL-m'!A463</f>
        <v>АЗК 71 ГродноОНП</v>
      </c>
      <c r="C462" s="142">
        <f>('АЗК CL-m'!B463-'АЗК S-m'!B462)/'АЗК CL-m'!B463</f>
        <v>0</v>
      </c>
      <c r="D462" s="142">
        <f>('АЗК CL-m'!C463-'АЗК S-m'!C462)/'АЗК CL-m'!C463</f>
        <v>-2.675235650621299E-16</v>
      </c>
      <c r="E462" s="142">
        <f>('АЗК CL-m'!D463-'АЗК S-m'!D462)/'АЗК CL-m'!D463</f>
        <v>2.0407785655436792E-3</v>
      </c>
      <c r="F462" s="142">
        <f>('АЗК CL-m'!E463-'АЗК S-m'!E462)/'АЗК CL-m'!E463</f>
        <v>9.8452951692177239E-5</v>
      </c>
      <c r="G462" s="142">
        <f>('АЗК CL-m'!F463-'АЗК S-m'!F462)/'АЗК CL-m'!F463</f>
        <v>-7.7316050175188399E-16</v>
      </c>
      <c r="H462" s="142">
        <f>('АЗК CL-m'!G463-'АЗК S-m'!G462)/'АЗК CL-m'!G463</f>
        <v>9.7801973788253485E-6</v>
      </c>
      <c r="I462" s="142">
        <f>('АЗК CL-m'!H463-'АЗК S-m'!H462)/'АЗК CL-m'!H463</f>
        <v>1.8418096262631849E-16</v>
      </c>
      <c r="J462" s="142">
        <f>('АЗК CL-m'!I463-'АЗК S-m'!I462)/'АЗК CL-m'!I463</f>
        <v>-7.555032609607573E-16</v>
      </c>
      <c r="K462" s="142">
        <f>('АЗК CL-m'!J463-'АЗК S-m'!J462)/'АЗК CL-m'!J463</f>
        <v>-2.0265403165592027E-16</v>
      </c>
      <c r="L462" s="142">
        <f>('АЗК CL-m'!K463-'АЗК S-m'!K462)/'АЗК CL-m'!K463</f>
        <v>-2.0370695380620939E-16</v>
      </c>
      <c r="M462" s="142">
        <f>('АЗК CL-m'!L463-'АЗК S-m'!L462)/'АЗК CL-m'!L463</f>
        <v>1.2406643475743434E-15</v>
      </c>
      <c r="N462" s="142">
        <f>('АЗК CL-m'!M463-'АЗК S-m'!M462)/'АЗК CL-m'!M463</f>
        <v>-4.1695752160308687E-16</v>
      </c>
      <c r="O462" s="142">
        <f>('АЗК CL-m'!N463-'АЗК S-m'!N462)/'АЗК CL-m'!N463</f>
        <v>2.2869133057054274E-16</v>
      </c>
      <c r="P462" s="142">
        <f>('АЗК CL-m'!O463-'АЗК S-m'!O462)/'АЗК CL-m'!O463</f>
        <v>-4.2729593235303556E-16</v>
      </c>
      <c r="Q462" s="142">
        <f>('АЗК CL-m'!P463-'АЗК S-m'!P462)/'АЗК CL-m'!P463</f>
        <v>1.2316665913932615E-15</v>
      </c>
      <c r="R462" s="142">
        <f>('АЗК CL-m'!Q463-'АЗК S-m'!Q462)/'АЗК CL-m'!Q463</f>
        <v>6.4752389542031447E-16</v>
      </c>
      <c r="S462" s="142">
        <f>('АЗК CL-m'!R463-'АЗК S-m'!R462)/'АЗК CL-m'!R463</f>
        <v>-7.0828688698467137E-16</v>
      </c>
      <c r="T462" s="142">
        <f>('АЗК CL-m'!S463-'АЗК S-m'!S462)/'АЗК CL-m'!S463</f>
        <v>1.1999882177639246E-4</v>
      </c>
    </row>
    <row r="463" spans="1:20" x14ac:dyDescent="0.25">
      <c r="A463" s="126" t="str">
        <f>'АЗК S-m'!A463</f>
        <v>АЗК 71 МИНСК ОНП</v>
      </c>
      <c r="B463" t="str">
        <f>'АЗК CL-m'!A464</f>
        <v>АЗК 71 МинскОНП</v>
      </c>
      <c r="C463" s="142">
        <f>('АЗК CL-m'!B464-'АЗК S-m'!B463)/'АЗК CL-m'!B464</f>
        <v>-6.0462054475274589E-4</v>
      </c>
      <c r="D463" s="142">
        <f>('АЗК CL-m'!C464-'АЗК S-m'!C463)/'АЗК CL-m'!C464</f>
        <v>-3.7728205613077765E-4</v>
      </c>
      <c r="E463" s="142">
        <f>('АЗК CL-m'!D464-'АЗК S-m'!D463)/'АЗК CL-m'!D464</f>
        <v>-2.3847184696840576E-4</v>
      </c>
      <c r="F463" s="142">
        <f>('АЗК CL-m'!E464-'АЗК S-m'!E463)/'АЗК CL-m'!E464</f>
        <v>-4.3838739197889036E-4</v>
      </c>
      <c r="G463" s="142">
        <f>('АЗК CL-m'!F464-'АЗК S-m'!F463)/'АЗК CL-m'!F464</f>
        <v>-9.481998637539793E-4</v>
      </c>
      <c r="H463" s="142">
        <f>('АЗК CL-m'!G464-'АЗК S-m'!G463)/'АЗК CL-m'!G464</f>
        <v>-9.8019466414756571E-4</v>
      </c>
      <c r="I463" s="142">
        <f>('АЗК CL-m'!H464-'АЗК S-m'!H463)/'АЗК CL-m'!H464</f>
        <v>-4.9435255350325027E-4</v>
      </c>
      <c r="J463" s="142">
        <f>('АЗК CL-m'!I464-'АЗК S-m'!I463)/'АЗК CL-m'!I464</f>
        <v>-4.9138004399050137E-4</v>
      </c>
      <c r="K463" s="142">
        <f>('АЗК CL-m'!J464-'АЗК S-m'!J463)/'АЗК CL-m'!J464</f>
        <v>-5.1405997618216698E-4</v>
      </c>
      <c r="L463" s="142">
        <f>('АЗК CL-m'!K464-'АЗК S-m'!K463)/'АЗК CL-m'!K464</f>
        <v>-5.2845935272316763E-4</v>
      </c>
      <c r="M463" s="142">
        <f>('АЗК CL-m'!L464-'АЗК S-m'!L463)/'АЗК CL-m'!L464</f>
        <v>-8.9893611270607725E-4</v>
      </c>
      <c r="N463" s="142">
        <f>('АЗК CL-m'!M464-'АЗК S-m'!M463)/'АЗК CL-m'!M464</f>
        <v>-7.2437288186118773E-4</v>
      </c>
      <c r="O463" s="142">
        <f>('АЗК CL-m'!N464-'АЗК S-m'!N463)/'АЗК CL-m'!N464</f>
        <v>-1.7208273239949722E-4</v>
      </c>
      <c r="P463" s="142">
        <f>('АЗК CL-m'!O464-'АЗК S-m'!O463)/'АЗК CL-m'!O464</f>
        <v>-2.5952655142167416E-4</v>
      </c>
      <c r="Q463" s="142">
        <f>('АЗК CL-m'!P464-'АЗК S-m'!P463)/'АЗК CL-m'!P464</f>
        <v>-3.0858865549148281E-4</v>
      </c>
      <c r="R463" s="142">
        <f>('АЗК CL-m'!Q464-'АЗК S-m'!Q463)/'АЗК CL-m'!Q464</f>
        <v>-3.1952201865570657E-4</v>
      </c>
      <c r="S463" s="142">
        <f>('АЗК CL-m'!R464-'АЗК S-m'!R463)/'АЗК CL-m'!R464</f>
        <v>-2.5570798829624539E-4</v>
      </c>
      <c r="T463" s="142">
        <f>('АЗК CL-m'!S464-'АЗК S-m'!S463)/'АЗК CL-m'!S464</f>
        <v>-5.0735027680397064E-4</v>
      </c>
    </row>
    <row r="464" spans="1:20" x14ac:dyDescent="0.25">
      <c r="A464" s="126" t="str">
        <f>'АЗК S-m'!A464</f>
        <v>АЗК 71 МОГИЛЕВ ОНП</v>
      </c>
      <c r="B464" t="str">
        <f>'АЗК CL-m'!A465</f>
        <v>АЗК 71 МогилевОНП</v>
      </c>
      <c r="C464" s="142">
        <f>('АЗК CL-m'!B465-'АЗК S-m'!B464)/'АЗК CL-m'!B465</f>
        <v>-6.3150555312094163E-5</v>
      </c>
      <c r="D464" s="142">
        <f>('АЗК CL-m'!C465-'АЗК S-m'!C464)/'АЗК CL-m'!C465</f>
        <v>-9.2200123983415187E-4</v>
      </c>
      <c r="E464" s="142">
        <f>('АЗК CL-m'!D465-'АЗК S-m'!D464)/'АЗК CL-m'!D465</f>
        <v>-2.8712450118346593E-5</v>
      </c>
      <c r="F464" s="142">
        <f>('АЗК CL-m'!E465-'АЗК S-m'!E464)/'АЗК CL-m'!E465</f>
        <v>-2.9525694325350295E-4</v>
      </c>
      <c r="G464" s="142">
        <f>('АЗК CL-m'!F465-'АЗК S-m'!F464)/'АЗК CL-m'!F465</f>
        <v>-3.413023365792878E-4</v>
      </c>
      <c r="H464" s="142">
        <f>('АЗК CL-m'!G465-'АЗК S-m'!G464)/'АЗК CL-m'!G465</f>
        <v>-4.1588368245770355E-4</v>
      </c>
      <c r="I464" s="142">
        <f>('АЗК CL-m'!H465-'АЗК S-m'!H464)/'АЗК CL-m'!H465</f>
        <v>-2.3954895805785201E-4</v>
      </c>
      <c r="J464" s="142">
        <f>('АЗК CL-m'!I465-'АЗК S-m'!I464)/'АЗК CL-m'!I465</f>
        <v>-5.7657281120328707E-4</v>
      </c>
      <c r="K464" s="142">
        <f>('АЗК CL-m'!J465-'АЗК S-m'!J464)/'АЗК CL-m'!J465</f>
        <v>-1.5701692026183074E-4</v>
      </c>
      <c r="L464" s="142">
        <f>('АЗК CL-m'!K465-'АЗК S-m'!K464)/'АЗК CL-m'!K465</f>
        <v>-2.564213991491476E-4</v>
      </c>
      <c r="M464" s="142">
        <f>('АЗК CL-m'!L465-'АЗК S-m'!L464)/'АЗК CL-m'!L465</f>
        <v>-5.6898918472236414E-5</v>
      </c>
      <c r="N464" s="142">
        <f>('АЗК CL-m'!M465-'АЗК S-m'!M464)/'АЗК CL-m'!M465</f>
        <v>-5.1991379980749222E-5</v>
      </c>
      <c r="O464" s="142">
        <f>('АЗК CL-m'!N465-'АЗК S-m'!N464)/'АЗК CL-m'!N465</f>
        <v>-1.8284345249157829E-16</v>
      </c>
      <c r="P464" s="142">
        <f>('АЗК CL-m'!O465-'АЗК S-m'!O464)/'АЗК CL-m'!O465</f>
        <v>-1.7131698669135566E-5</v>
      </c>
      <c r="Q464" s="142">
        <f>('АЗК CL-m'!P465-'АЗК S-m'!P464)/'АЗК CL-m'!P465</f>
        <v>-1.883702934596198E-5</v>
      </c>
      <c r="R464" s="142">
        <f>('АЗК CL-m'!Q465-'АЗК S-m'!Q464)/'АЗК CL-m'!Q465</f>
        <v>-9.221286644523017E-6</v>
      </c>
      <c r="S464" s="142">
        <f>('АЗК CL-m'!R465-'АЗК S-m'!R464)/'АЗК CL-m'!R465</f>
        <v>-4.1428653720151454E-4</v>
      </c>
      <c r="T464" s="142">
        <f>('АЗК CL-m'!S465-'АЗК S-m'!S464)/'АЗК CL-m'!S465</f>
        <v>-2.2122666530227997E-4</v>
      </c>
    </row>
    <row r="465" spans="1:20" x14ac:dyDescent="0.25">
      <c r="A465" s="126" t="str">
        <f>'АЗК S-m'!A465</f>
        <v>АЗК 72 БРЕСТ ОНП</v>
      </c>
      <c r="B465" t="str">
        <f>'АЗК CL-m'!A466</f>
        <v>АЗК 72 БрестОНП</v>
      </c>
      <c r="C465" s="142">
        <f>('АЗК CL-m'!B466-'АЗК S-m'!B465)/'АЗК CL-m'!B466</f>
        <v>-8.2635634644514665E-4</v>
      </c>
      <c r="D465" s="142">
        <f>('АЗК CL-m'!C466-'АЗК S-m'!C465)/'АЗК CL-m'!C466</f>
        <v>-1.1309117160329418E-3</v>
      </c>
      <c r="E465" s="142">
        <f>('АЗК CL-m'!D466-'АЗК S-m'!D465)/'АЗК CL-m'!D466</f>
        <v>-8.9266964238124457E-4</v>
      </c>
      <c r="F465" s="142">
        <f>('АЗК CL-m'!E466-'АЗК S-m'!E465)/'АЗК CL-m'!E466</f>
        <v>-1.373777737167914E-3</v>
      </c>
      <c r="G465" s="142">
        <f>('АЗК CL-m'!F466-'АЗК S-m'!F465)/'АЗК CL-m'!F466</f>
        <v>-9.5347051348571076E-4</v>
      </c>
      <c r="H465" s="142">
        <f>('АЗК CL-m'!G466-'АЗК S-m'!G465)/'АЗК CL-m'!G466</f>
        <v>-8.3795952589394904E-4</v>
      </c>
      <c r="I465" s="142">
        <f>('АЗК CL-m'!H466-'АЗК S-m'!H465)/'АЗК CL-m'!H466</f>
        <v>-1.1160851715746696E-3</v>
      </c>
      <c r="J465" s="142">
        <f>('АЗК CL-m'!I466-'АЗК S-m'!I465)/'АЗК CL-m'!I466</f>
        <v>-1.1212608081027156E-3</v>
      </c>
      <c r="K465" s="142">
        <f>('АЗК CL-m'!J466-'АЗК S-m'!J465)/'АЗК CL-m'!J466</f>
        <v>-6.659814319436955E-4</v>
      </c>
      <c r="L465" s="142">
        <f>('АЗК CL-m'!K466-'АЗК S-m'!K465)/'АЗК CL-m'!K466</f>
        <v>-9.8085348311822453E-4</v>
      </c>
      <c r="M465" s="142">
        <f>('АЗК CL-m'!L466-'АЗК S-m'!L465)/'АЗК CL-m'!L466</f>
        <v>5.060988414144189E-4</v>
      </c>
      <c r="N465" s="142">
        <f>('АЗК CL-m'!M466-'АЗК S-m'!M465)/'АЗК CL-m'!M466</f>
        <v>-7.8100114584382858E-4</v>
      </c>
      <c r="O465" s="142">
        <f>('АЗК CL-m'!N466-'АЗК S-m'!N465)/'АЗК CL-m'!N466</f>
        <v>-9.179829484672041E-4</v>
      </c>
      <c r="P465" s="142">
        <f>('АЗК CL-m'!O466-'АЗК S-m'!O465)/'АЗК CL-m'!O466</f>
        <v>-4.7454671019146207E-4</v>
      </c>
      <c r="Q465" s="142">
        <f>('АЗК CL-m'!P466-'АЗК S-m'!P465)/'АЗК CL-m'!P466</f>
        <v>-7.0195576836388108E-4</v>
      </c>
      <c r="R465" s="142">
        <f>('АЗК CL-m'!Q466-'АЗК S-m'!Q465)/'АЗК CL-m'!Q466</f>
        <v>-5.5844761204472371E-4</v>
      </c>
      <c r="S465" s="142">
        <f>('АЗК CL-m'!R466-'АЗК S-m'!R465)/'АЗК CL-m'!R466</f>
        <v>-7.0434182912328537E-4</v>
      </c>
      <c r="T465" s="142">
        <f>('АЗК CL-m'!S466-'АЗК S-m'!S465)/'АЗК CL-m'!S466</f>
        <v>-7.9502993929913841E-4</v>
      </c>
    </row>
    <row r="466" spans="1:20" x14ac:dyDescent="0.25">
      <c r="A466" s="126" t="str">
        <f>'АЗК S-m'!A466</f>
        <v>АЗК 72 ВИТЕБСК ОНП</v>
      </c>
      <c r="B466" t="str">
        <f>'АЗК CL-m'!A467</f>
        <v>АЗК 72 ВитебскОНП</v>
      </c>
      <c r="C466" s="142">
        <f>('АЗК CL-m'!B467-'АЗК S-m'!B466)/'АЗК CL-m'!B467</f>
        <v>-3.7524130361189578E-4</v>
      </c>
      <c r="D466" s="142">
        <f>('АЗК CL-m'!C467-'АЗК S-m'!C466)/'АЗК CL-m'!C467</f>
        <v>-5.5818291890525598E-4</v>
      </c>
      <c r="E466" s="142">
        <f>('АЗК CL-m'!D467-'АЗК S-m'!D466)/'АЗК CL-m'!D467</f>
        <v>-5.7849266363544077E-4</v>
      </c>
      <c r="F466" s="142">
        <f>('АЗК CL-m'!E467-'АЗК S-m'!E466)/'АЗК CL-m'!E467</f>
        <v>-1.2663695358394102E-4</v>
      </c>
      <c r="G466" s="142">
        <f>('АЗК CL-m'!F467-'АЗК S-m'!F466)/'АЗК CL-m'!F467</f>
        <v>-4.4502620394672014E-4</v>
      </c>
      <c r="H466" s="142">
        <f>('АЗК CL-m'!G467-'АЗК S-m'!G466)/'АЗК CL-m'!G467</f>
        <v>-4.4213635511810109E-4</v>
      </c>
      <c r="I466" s="142">
        <f>('АЗК CL-m'!H467-'АЗК S-m'!H466)/'АЗК CL-m'!H467</f>
        <v>-3.4774418732033761E-4</v>
      </c>
      <c r="J466" s="142">
        <f>('АЗК CL-m'!I467-'АЗК S-m'!I466)/'АЗК CL-m'!I467</f>
        <v>-2.9596554021519693E-4</v>
      </c>
      <c r="K466" s="142">
        <f>('АЗК CL-m'!J467-'АЗК S-m'!J466)/'АЗК CL-m'!J467</f>
        <v>-1.2076595133856837E-4</v>
      </c>
      <c r="L466" s="142">
        <f>('АЗК CL-m'!K467-'АЗК S-m'!K466)/'АЗК CL-m'!K467</f>
        <v>-4.044068120431099E-4</v>
      </c>
      <c r="M466" s="142">
        <f>('АЗК CL-m'!L467-'АЗК S-m'!L466)/'АЗК CL-m'!L467</f>
        <v>-5.97873261046895E-4</v>
      </c>
      <c r="N466" s="142">
        <f>('АЗК CL-m'!M467-'АЗК S-m'!M466)/'АЗК CL-m'!M467</f>
        <v>1.0348388859338491E-4</v>
      </c>
      <c r="O466" s="142">
        <f>('АЗК CL-m'!N467-'АЗК S-m'!N466)/'АЗК CL-m'!N467</f>
        <v>-4.5389839144083807E-4</v>
      </c>
      <c r="P466" s="142">
        <f>('АЗК CL-m'!O467-'АЗК S-m'!O466)/'АЗК CL-m'!O467</f>
        <v>4.5940364611254687E-16</v>
      </c>
      <c r="Q466" s="142">
        <f>('АЗК CL-m'!P467-'АЗК S-m'!P466)/'АЗК CL-m'!P467</f>
        <v>-2.9011687841933037E-4</v>
      </c>
      <c r="R466" s="142">
        <f>('АЗК CL-m'!Q467-'АЗК S-m'!Q466)/'АЗК CL-m'!Q467</f>
        <v>-1.032725042787744E-4</v>
      </c>
      <c r="S466" s="142">
        <f>('АЗК CL-m'!R467-'АЗК S-m'!R466)/'АЗК CL-m'!R467</f>
        <v>-4.67617596930513E-5</v>
      </c>
      <c r="T466" s="142">
        <f>('АЗК CL-m'!S467-'АЗК S-m'!S466)/'АЗК CL-m'!S467</f>
        <v>-2.9496989621966647E-4</v>
      </c>
    </row>
    <row r="467" spans="1:20" x14ac:dyDescent="0.25">
      <c r="A467" s="126" t="str">
        <f>'АЗК S-m'!A467</f>
        <v>АЗК 72 ГОМЕЛЬ ОНП</v>
      </c>
      <c r="B467" t="str">
        <f>'АЗК CL-m'!A468</f>
        <v>АЗК 72 ГомельОНП</v>
      </c>
      <c r="C467" s="142">
        <f>('АЗК CL-m'!B468-'АЗК S-m'!B467)/'АЗК CL-m'!B468</f>
        <v>-1.1781753924630611E-4</v>
      </c>
      <c r="D467" s="142">
        <f>('АЗК CL-m'!C468-'АЗК S-m'!C467)/'АЗК CL-m'!C468</f>
        <v>-1.2482310056556849E-5</v>
      </c>
      <c r="E467" s="142">
        <f>('АЗК CL-m'!D468-'АЗК S-m'!D467)/'АЗК CL-m'!D468</f>
        <v>-1.1650349887841394E-4</v>
      </c>
      <c r="F467" s="142">
        <f>('АЗК CL-m'!E468-'АЗК S-m'!E467)/'АЗК CL-m'!E468</f>
        <v>-9.8653581605052056E-16</v>
      </c>
      <c r="G467" s="142">
        <f>('АЗК CL-m'!F468-'АЗК S-m'!F467)/'АЗК CL-m'!F468</f>
        <v>-6.6359161262929028E-5</v>
      </c>
      <c r="H467" s="142">
        <f>('АЗК CL-m'!G468-'АЗК S-m'!G467)/'АЗК CL-m'!G468</f>
        <v>-1.0372203048945718E-4</v>
      </c>
      <c r="I467" s="142">
        <f>('АЗК CL-m'!H468-'АЗК S-m'!H467)/'АЗК CL-m'!H468</f>
        <v>-1.0183378578342223E-4</v>
      </c>
      <c r="J467" s="142">
        <f>('АЗК CL-m'!I468-'АЗК S-m'!I467)/'АЗК CL-m'!I468</f>
        <v>-2.8140209241811393E-5</v>
      </c>
      <c r="K467" s="142">
        <f>('АЗК CL-m'!J468-'АЗК S-m'!J467)/'АЗК CL-m'!J468</f>
        <v>-6.7802372988131265E-5</v>
      </c>
      <c r="L467" s="142">
        <f>('АЗК CL-m'!K468-'АЗК S-m'!K467)/'АЗК CL-m'!K468</f>
        <v>-2.5597084255917309E-5</v>
      </c>
      <c r="M467" s="142">
        <f>('АЗК CL-m'!L468-'АЗК S-m'!L467)/'АЗК CL-m'!L468</f>
        <v>-4.4386532841345216E-5</v>
      </c>
      <c r="N467" s="142">
        <f>('АЗК CL-m'!M468-'АЗК S-m'!M467)/'АЗК CL-m'!M468</f>
        <v>-8.5324006395297877E-5</v>
      </c>
      <c r="O467" s="142">
        <f>('АЗК CL-m'!N468-'АЗК S-m'!N467)/'АЗК CL-m'!N468</f>
        <v>-8.2409309145021543E-5</v>
      </c>
      <c r="P467" s="142">
        <f>('АЗК CL-m'!O468-'АЗК S-m'!O467)/'АЗК CL-m'!O468</f>
        <v>-1.4384386381467972E-4</v>
      </c>
      <c r="Q467" s="142">
        <f>('АЗК CL-m'!P468-'АЗК S-m'!P467)/'АЗК CL-m'!P468</f>
        <v>-1.8853575410252588E-4</v>
      </c>
      <c r="R467" s="142">
        <f>('АЗК CL-m'!Q468-'АЗК S-m'!Q467)/'АЗК CL-m'!Q468</f>
        <v>-2.3517359809475358E-4</v>
      </c>
      <c r="S467" s="142">
        <f>('АЗК CL-m'!R468-'АЗК S-m'!R467)/'АЗК CL-m'!R468</f>
        <v>-1.2145312838290121E-4</v>
      </c>
      <c r="T467" s="142">
        <f>('АЗК CL-m'!S468-'АЗК S-m'!S467)/'АЗК CL-m'!S468</f>
        <v>-8.9700331956903872E-5</v>
      </c>
    </row>
    <row r="468" spans="1:20" x14ac:dyDescent="0.25">
      <c r="A468" s="126" t="str">
        <f>'АЗК S-m'!A468</f>
        <v>АЗК 72 ГРОДНО ОНП</v>
      </c>
      <c r="B468" t="str">
        <f>'АЗК CL-m'!A469</f>
        <v>АЗК 72 ГродноОНП</v>
      </c>
      <c r="C468" s="142">
        <f>('АЗК CL-m'!B469-'АЗК S-m'!B468)/'АЗК CL-m'!B469</f>
        <v>5.0972325137014628E-4</v>
      </c>
      <c r="D468" s="142">
        <f>('АЗК CL-m'!C469-'АЗК S-m'!C468)/'АЗК CL-m'!C469</f>
        <v>1.0428410129999396E-15</v>
      </c>
      <c r="E468" s="142">
        <f>('АЗК CL-m'!D469-'АЗК S-m'!D468)/'АЗК CL-m'!D469</f>
        <v>-3.7329294449138155E-16</v>
      </c>
      <c r="F468" s="142">
        <f>('АЗК CL-m'!E469-'АЗК S-m'!E468)/'АЗК CL-m'!E469</f>
        <v>6.5637473992207295E-5</v>
      </c>
      <c r="G468" s="142">
        <f>('АЗК CL-m'!F469-'АЗК S-m'!F468)/'АЗК CL-m'!F469</f>
        <v>0</v>
      </c>
      <c r="H468" s="142">
        <f>('АЗК CL-m'!G469-'АЗК S-m'!G468)/'АЗК CL-m'!G469</f>
        <v>6.3877799321346411E-16</v>
      </c>
      <c r="I468" s="142">
        <f>('АЗК CL-m'!H469-'АЗК S-m'!H468)/'АЗК CL-m'!H469</f>
        <v>-1.0941909020904628E-15</v>
      </c>
      <c r="J468" s="142">
        <f>('АЗК CL-m'!I469-'АЗК S-m'!I468)/'АЗК CL-m'!I469</f>
        <v>-7.9382401720955445E-16</v>
      </c>
      <c r="K468" s="142">
        <f>('АЗК CL-m'!J469-'АЗК S-m'!J468)/'АЗК CL-m'!J469</f>
        <v>0</v>
      </c>
      <c r="L468" s="142">
        <f>('АЗК CL-m'!K469-'АЗК S-m'!K468)/'АЗК CL-m'!K469</f>
        <v>5.1584108771802808E-6</v>
      </c>
      <c r="M468" s="142">
        <f>('АЗК CL-m'!L469-'АЗК S-m'!L468)/'АЗК CL-m'!L469</f>
        <v>0</v>
      </c>
      <c r="N468" s="142">
        <f>('АЗК CL-m'!M469-'АЗК S-m'!M468)/'АЗК CL-m'!M469</f>
        <v>2.5278695214276666E-4</v>
      </c>
      <c r="O468" s="142">
        <f>('АЗК CL-m'!N469-'АЗК S-m'!N468)/'АЗК CL-m'!N469</f>
        <v>5.519207363461557E-16</v>
      </c>
      <c r="P468" s="142">
        <f>('АЗК CL-m'!O469-'АЗК S-m'!O468)/'АЗК CL-m'!O469</f>
        <v>-9.4075941292303143E-16</v>
      </c>
      <c r="Q468" s="142">
        <f>('АЗК CL-m'!P469-'АЗК S-m'!P468)/'АЗК CL-m'!P469</f>
        <v>5.0148096971645187E-16</v>
      </c>
      <c r="R468" s="142">
        <f>('АЗК CL-m'!Q469-'АЗК S-m'!Q468)/'АЗК CL-m'!Q469</f>
        <v>2.0389129256676497E-4</v>
      </c>
      <c r="S468" s="142">
        <f>('АЗК CL-m'!R469-'АЗК S-m'!R468)/'АЗК CL-m'!R469</f>
        <v>8.1347836027197116E-5</v>
      </c>
      <c r="T468" s="142">
        <f>('АЗК CL-m'!S469-'АЗК S-m'!S468)/'АЗК CL-m'!S469</f>
        <v>6.5747790044272535E-5</v>
      </c>
    </row>
    <row r="469" spans="1:20" x14ac:dyDescent="0.25">
      <c r="A469" s="126" t="str">
        <f>'АЗК S-m'!A469</f>
        <v>АЗК 72 МИНСК ОНП</v>
      </c>
      <c r="B469" t="str">
        <f>'АЗК CL-m'!A470</f>
        <v>АЗК 72 МинскОНП</v>
      </c>
      <c r="C469" s="142">
        <f>('АЗК CL-m'!B470-'АЗК S-m'!B469)/'АЗК CL-m'!B470</f>
        <v>-4.0803631385812045E-4</v>
      </c>
      <c r="D469" s="142">
        <f>('АЗК CL-m'!C470-'АЗК S-m'!C469)/'АЗК CL-m'!C470</f>
        <v>-1.1981924069321079E-4</v>
      </c>
      <c r="E469" s="142">
        <f>('АЗК CL-m'!D470-'АЗК S-m'!D469)/'АЗК CL-m'!D470</f>
        <v>-1.6843649559894689E-4</v>
      </c>
      <c r="F469" s="142">
        <f>('АЗК CL-m'!E470-'АЗК S-m'!E469)/'АЗК CL-m'!E470</f>
        <v>-1.1811683495231485E-4</v>
      </c>
      <c r="G469" s="142">
        <f>('АЗК CL-m'!F470-'АЗК S-m'!F469)/'АЗК CL-m'!F470</f>
        <v>-1.1653081698184354E-4</v>
      </c>
      <c r="H469" s="142">
        <f>('АЗК CL-m'!G470-'АЗК S-m'!G469)/'АЗК CL-m'!G470</f>
        <v>-9.6551549412807815E-5</v>
      </c>
      <c r="I469" s="142">
        <f>('АЗК CL-m'!H470-'АЗК S-m'!H469)/'АЗК CL-m'!H470</f>
        <v>-7.5509534292041164E-5</v>
      </c>
      <c r="J469" s="142">
        <f>('АЗК CL-m'!I470-'АЗК S-m'!I469)/'АЗК CL-m'!I470</f>
        <v>0</v>
      </c>
      <c r="K469" s="142">
        <f>('АЗК CL-m'!J470-'АЗК S-m'!J469)/'АЗК CL-m'!J470</f>
        <v>-1.1639731403032425E-4</v>
      </c>
      <c r="L469" s="142">
        <f>('АЗК CL-m'!K470-'АЗК S-m'!K469)/'АЗК CL-m'!K470</f>
        <v>1.1539743757262842E-15</v>
      </c>
      <c r="M469" s="142">
        <f>('АЗК CL-m'!L470-'АЗК S-m'!L469)/'АЗК CL-m'!L470</f>
        <v>7.6981013782203547E-4</v>
      </c>
      <c r="N469" s="142">
        <f>('АЗК CL-m'!M470-'АЗК S-m'!M469)/'АЗК CL-m'!M470</f>
        <v>-3.2287867722489511E-4</v>
      </c>
      <c r="O469" s="142">
        <f>('АЗК CL-m'!N470-'АЗК S-m'!N469)/'АЗК CL-m'!N470</f>
        <v>-1.6456592774406826E-4</v>
      </c>
      <c r="P469" s="142">
        <f>('АЗК CL-m'!O470-'АЗК S-m'!O469)/'АЗК CL-m'!O470</f>
        <v>-8.1265020061286014E-4</v>
      </c>
      <c r="Q469" s="142">
        <f>('АЗК CL-m'!P470-'АЗК S-m'!P469)/'АЗК CL-m'!P470</f>
        <v>-5.5620555385673695E-5</v>
      </c>
      <c r="R469" s="142">
        <f>('АЗК CL-m'!Q470-'АЗК S-m'!Q469)/'АЗК CL-m'!Q470</f>
        <v>-1.8615414222550577E-4</v>
      </c>
      <c r="S469" s="142">
        <f>('АЗК CL-m'!R470-'АЗК S-m'!R469)/'АЗК CL-m'!R470</f>
        <v>-2.6807066801225882E-4</v>
      </c>
      <c r="T469" s="142">
        <f>('АЗК CL-m'!S470-'АЗК S-m'!S469)/'АЗК CL-m'!S470</f>
        <v>-1.2401800477526614E-4</v>
      </c>
    </row>
    <row r="470" spans="1:20" x14ac:dyDescent="0.25">
      <c r="A470" s="126" t="str">
        <f>'АЗК S-m'!A470</f>
        <v>АЗК 72 МОГИЛЕВ ОНП</v>
      </c>
      <c r="B470" t="str">
        <f>'АЗК CL-m'!A471</f>
        <v>АЗК 72 МогилевОНП</v>
      </c>
      <c r="C470" s="142">
        <f>('АЗК CL-m'!B471-'АЗК S-m'!B470)/'АЗК CL-m'!B471</f>
        <v>-4.5536573382008537E-4</v>
      </c>
      <c r="D470" s="142">
        <f>('АЗК CL-m'!C471-'АЗК S-m'!C470)/'АЗК CL-m'!C471</f>
        <v>-5.3881452629099035E-3</v>
      </c>
      <c r="E470" s="142">
        <f>('АЗК CL-m'!D471-'АЗК S-m'!D470)/'АЗК CL-m'!D471</f>
        <v>-2.9944149318804404E-3</v>
      </c>
      <c r="F470" s="142">
        <f>('АЗК CL-m'!E471-'АЗК S-m'!E470)/'АЗК CL-m'!E471</f>
        <v>7.425013213825573E-5</v>
      </c>
      <c r="G470" s="142">
        <f>('АЗК CL-m'!F471-'АЗК S-m'!F470)/'АЗК CL-m'!F471</f>
        <v>-2.1150430753307951E-4</v>
      </c>
      <c r="H470" s="142">
        <f>('АЗК CL-m'!G471-'АЗК S-m'!G470)/'АЗК CL-m'!G471</f>
        <v>-1.2782181689347551E-3</v>
      </c>
      <c r="I470" s="142">
        <f>('АЗК CL-m'!H471-'АЗК S-m'!H470)/'АЗК CL-m'!H471</f>
        <v>-4.1662651846912785E-3</v>
      </c>
      <c r="J470" s="142">
        <f>('АЗК CL-m'!I471-'АЗК S-m'!I470)/'АЗК CL-m'!I471</f>
        <v>-1.4837118548962191E-3</v>
      </c>
      <c r="K470" s="142">
        <f>('АЗК CL-m'!J471-'АЗК S-m'!J470)/'АЗК CL-m'!J471</f>
        <v>-2.1720652671702906E-3</v>
      </c>
      <c r="L470" s="142">
        <f>('АЗК CL-m'!K471-'АЗК S-m'!K470)/'АЗК CL-m'!K471</f>
        <v>-3.8379908869478237E-3</v>
      </c>
      <c r="M470" s="142">
        <f>('АЗК CL-m'!L471-'АЗК S-m'!L470)/'АЗК CL-m'!L471</f>
        <v>-4.6301045121430705E-3</v>
      </c>
      <c r="N470" s="142">
        <f>('АЗК CL-m'!M471-'АЗК S-m'!M470)/'АЗК CL-m'!M471</f>
        <v>-4.8447532900892732E-3</v>
      </c>
      <c r="O470" s="142">
        <f>('АЗК CL-m'!N471-'АЗК S-m'!N470)/'АЗК CL-m'!N471</f>
        <v>-6.3500276523016375E-3</v>
      </c>
      <c r="P470" s="142">
        <f>('АЗК CL-m'!O471-'АЗК S-m'!O470)/'АЗК CL-m'!O471</f>
        <v>-3.489963049416287E-3</v>
      </c>
      <c r="Q470" s="142">
        <f>('АЗК CL-m'!P471-'АЗК S-m'!P470)/'АЗК CL-m'!P471</f>
        <v>-2.4476066956099643E-3</v>
      </c>
      <c r="R470" s="142">
        <f>('АЗК CL-m'!Q471-'АЗК S-m'!Q470)/'АЗК CL-m'!Q471</f>
        <v>-3.4068038559445521E-3</v>
      </c>
      <c r="S470" s="142">
        <f>('АЗК CL-m'!R471-'АЗК S-m'!R470)/'АЗК CL-m'!R471</f>
        <v>-1.4264227180677989E-3</v>
      </c>
      <c r="T470" s="142">
        <f>('АЗК CL-m'!S471-'АЗК S-m'!S470)/'АЗК CL-m'!S471</f>
        <v>-2.7954546998626333E-3</v>
      </c>
    </row>
    <row r="471" spans="1:20" x14ac:dyDescent="0.25">
      <c r="A471" s="126" t="str">
        <f>'АЗК S-m'!A471</f>
        <v>АЗК 73 БРЕСТ ОНП</v>
      </c>
      <c r="B471" t="str">
        <f>'АЗК CL-m'!A472</f>
        <v>АЗК 73 БрестОНП</v>
      </c>
      <c r="C471" s="142">
        <f>('АЗК CL-m'!B472-'АЗК S-m'!B471)/'АЗК CL-m'!B472</f>
        <v>-7.0512306315271764E-4</v>
      </c>
      <c r="D471" s="142">
        <f>('АЗК CL-m'!C472-'АЗК S-m'!C471)/'АЗК CL-m'!C472</f>
        <v>-7.0213448297712984E-4</v>
      </c>
      <c r="E471" s="142">
        <f>('АЗК CL-m'!D472-'АЗК S-m'!D471)/'АЗК CL-m'!D472</f>
        <v>-3.1618388812275778E-4</v>
      </c>
      <c r="F471" s="142">
        <f>('АЗК CL-m'!E472-'АЗК S-m'!E471)/'АЗК CL-m'!E472</f>
        <v>-5.1942404392083505E-5</v>
      </c>
      <c r="G471" s="142">
        <f>('АЗК CL-m'!F472-'АЗК S-m'!F471)/'АЗК CL-m'!F472</f>
        <v>-1.0731865468124776E-4</v>
      </c>
      <c r="H471" s="142">
        <f>('АЗК CL-m'!G472-'АЗК S-m'!G471)/'АЗК CL-m'!G472</f>
        <v>-4.7834796834444162E-16</v>
      </c>
      <c r="I471" s="142">
        <f>('АЗК CL-m'!H472-'АЗК S-m'!H471)/'АЗК CL-m'!H472</f>
        <v>-4.8400564621626652E-5</v>
      </c>
      <c r="J471" s="142">
        <f>('АЗК CL-m'!I472-'АЗК S-m'!I471)/'АЗК CL-m'!I472</f>
        <v>-9.8979677889463004E-5</v>
      </c>
      <c r="K471" s="142">
        <f>('АЗК CL-m'!J472-'АЗК S-m'!J471)/'АЗК CL-m'!J472</f>
        <v>0</v>
      </c>
      <c r="L471" s="142">
        <f>('АЗК CL-m'!K472-'АЗК S-m'!K471)/'АЗК CL-m'!K472</f>
        <v>-5.3589852774323043E-16</v>
      </c>
      <c r="M471" s="142">
        <f>('АЗК CL-m'!L472-'АЗК S-m'!L471)/'АЗК CL-m'!L472</f>
        <v>0</v>
      </c>
      <c r="N471" s="142">
        <f>('АЗК CL-m'!M472-'АЗК S-m'!M471)/'АЗК CL-m'!M472</f>
        <v>-1.5310542977689322E-4</v>
      </c>
      <c r="O471" s="142">
        <f>('АЗК CL-m'!N472-'АЗК S-m'!N471)/'АЗК CL-m'!N472</f>
        <v>-4.9689609642568244E-16</v>
      </c>
      <c r="P471" s="142">
        <f>('АЗК CL-m'!O472-'АЗК S-m'!O471)/'АЗК CL-m'!O472</f>
        <v>4.94048049837631E-16</v>
      </c>
      <c r="Q471" s="142">
        <f>('АЗК CL-m'!P472-'АЗК S-m'!P471)/'АЗК CL-m'!P472</f>
        <v>-3.386592335798659E-4</v>
      </c>
      <c r="R471" s="142">
        <f>('АЗК CL-m'!Q472-'АЗК S-m'!Q471)/'АЗК CL-m'!Q472</f>
        <v>0</v>
      </c>
      <c r="S471" s="142">
        <f>('АЗК CL-m'!R472-'АЗК S-m'!R471)/'АЗК CL-m'!R472</f>
        <v>-4.4637103141280333E-4</v>
      </c>
      <c r="T471" s="142">
        <f>('АЗК CL-m'!S472-'АЗК S-m'!S471)/'АЗК CL-m'!S472</f>
        <v>-1.6856071834491068E-4</v>
      </c>
    </row>
    <row r="472" spans="1:20" x14ac:dyDescent="0.25">
      <c r="A472" s="126" t="str">
        <f>'АЗК S-m'!A472</f>
        <v>АЗК 73 ВИТЕБСК ОНП</v>
      </c>
      <c r="B472" t="str">
        <f>'АЗК CL-m'!A473</f>
        <v>АЗК 73 ВитебскОНП</v>
      </c>
      <c r="C472" s="142" t="e">
        <f>('АЗК CL-m'!B473-'АЗК S-m'!B472)/'АЗК CL-m'!B473</f>
        <v>#VALUE!</v>
      </c>
      <c r="D472" s="142" t="e">
        <f>('АЗК CL-m'!C473-'АЗК S-m'!C472)/'АЗК CL-m'!C473</f>
        <v>#VALUE!</v>
      </c>
      <c r="E472" s="142" t="e">
        <f>('АЗК CL-m'!D473-'АЗК S-m'!D472)/'АЗК CL-m'!D473</f>
        <v>#VALUE!</v>
      </c>
      <c r="F472" s="142">
        <f>('АЗК CL-m'!E473-'АЗК S-m'!E472)/'АЗК CL-m'!E473</f>
        <v>0</v>
      </c>
      <c r="G472" s="142" t="e">
        <f>('АЗК CL-m'!F473-'АЗК S-m'!F472)/'АЗК CL-m'!F473</f>
        <v>#VALUE!</v>
      </c>
      <c r="H472" s="142">
        <f>('АЗК CL-m'!G473-'АЗК S-m'!G472)/'АЗК CL-m'!G473</f>
        <v>4.2526729071031176E-16</v>
      </c>
      <c r="I472" s="142">
        <f>('АЗК CL-m'!H473-'АЗК S-m'!H472)/'АЗК CL-m'!H473</f>
        <v>0</v>
      </c>
      <c r="J472" s="142">
        <f>('АЗК CL-m'!I473-'АЗК S-m'!I472)/'АЗК CL-m'!I473</f>
        <v>0</v>
      </c>
      <c r="K472" s="142">
        <f>('АЗК CL-m'!J473-'АЗК S-m'!J472)/'АЗК CL-m'!J473</f>
        <v>-7.488153740782083E-4</v>
      </c>
      <c r="L472" s="142">
        <f>('АЗК CL-m'!K473-'АЗК S-m'!K472)/'АЗК CL-m'!K473</f>
        <v>0</v>
      </c>
      <c r="M472" s="142">
        <f>('АЗК CL-m'!L473-'АЗК S-m'!L472)/'АЗК CL-m'!L473</f>
        <v>-3.1273363776686547E-16</v>
      </c>
      <c r="N472" s="142">
        <f>('АЗК CL-m'!M473-'АЗК S-m'!M472)/'АЗК CL-m'!M473</f>
        <v>0</v>
      </c>
      <c r="O472" s="142">
        <f>('АЗК CL-m'!N473-'АЗК S-m'!N472)/'АЗК CL-m'!N473</f>
        <v>5.6499449037992825E-16</v>
      </c>
      <c r="P472" s="142">
        <f>('АЗК CL-m'!O473-'АЗК S-m'!O472)/'АЗК CL-m'!O473</f>
        <v>0</v>
      </c>
      <c r="Q472" s="142">
        <f>('АЗК CL-m'!P473-'АЗК S-m'!P472)/'АЗК CL-m'!P473</f>
        <v>0</v>
      </c>
      <c r="R472" s="142">
        <f>('АЗК CL-m'!Q473-'АЗК S-m'!Q472)/'АЗК CL-m'!Q473</f>
        <v>-3.8406499024436669E-16</v>
      </c>
      <c r="S472" s="142">
        <f>('АЗК CL-m'!R473-'АЗК S-m'!R472)/'АЗК CL-m'!R473</f>
        <v>-7.9343417352722751E-4</v>
      </c>
      <c r="T472" s="142">
        <f>('АЗК CL-m'!S473-'АЗК S-m'!S472)/'АЗК CL-m'!S473</f>
        <v>-1.0779089291142558E-4</v>
      </c>
    </row>
    <row r="473" spans="1:20" x14ac:dyDescent="0.25">
      <c r="A473" s="126" t="str">
        <f>'АЗК S-m'!A473</f>
        <v>АЗК 73 ГОМЕЛЬ ОНП</v>
      </c>
      <c r="B473" t="str">
        <f>'АЗК CL-m'!A474</f>
        <v>АЗК 73 ГомельОНП</v>
      </c>
      <c r="C473" s="142">
        <f>('АЗК CL-m'!B474-'АЗК S-m'!B473)/'АЗК CL-m'!B474</f>
        <v>4.8605635551250611E-4</v>
      </c>
      <c r="D473" s="142">
        <f>('АЗК CL-m'!C474-'АЗК S-m'!C473)/'АЗК CL-m'!C474</f>
        <v>0</v>
      </c>
      <c r="E473" s="142">
        <f>('АЗК CL-m'!D474-'АЗК S-m'!D473)/'АЗК CL-m'!D474</f>
        <v>0</v>
      </c>
      <c r="F473" s="142">
        <f>('АЗК CL-m'!E474-'АЗК S-m'!E473)/'АЗК CL-m'!E474</f>
        <v>0</v>
      </c>
      <c r="G473" s="142">
        <f>('АЗК CL-m'!F474-'АЗК S-m'!F473)/'АЗК CL-m'!F474</f>
        <v>-5.8211693043405586E-16</v>
      </c>
      <c r="H473" s="142">
        <f>('АЗК CL-m'!G474-'АЗК S-m'!G473)/'АЗК CL-m'!G474</f>
        <v>0</v>
      </c>
      <c r="I473" s="142">
        <f>('АЗК CL-m'!H474-'АЗК S-m'!H473)/'АЗК CL-m'!H474</f>
        <v>-5.4939981012146402E-16</v>
      </c>
      <c r="J473" s="142">
        <f>('АЗК CL-m'!I474-'АЗК S-m'!I473)/'АЗК CL-m'!I474</f>
        <v>-1.2228768109093397E-15</v>
      </c>
      <c r="K473" s="142">
        <f>('АЗК CL-m'!J474-'АЗК S-m'!J473)/'АЗК CL-m'!J474</f>
        <v>0</v>
      </c>
      <c r="L473" s="142">
        <f>('АЗК CL-m'!K474-'АЗК S-m'!K473)/'АЗК CL-m'!K474</f>
        <v>8.4320056092209317E-16</v>
      </c>
      <c r="M473" s="142">
        <f>('АЗК CL-m'!L474-'АЗК S-m'!L473)/'АЗК CL-m'!L474</f>
        <v>-6.3488286440498633E-16</v>
      </c>
      <c r="N473" s="142">
        <f>('АЗК CL-m'!M474-'АЗК S-m'!M473)/'АЗК CL-m'!M474</f>
        <v>0</v>
      </c>
      <c r="O473" s="142">
        <f>('АЗК CL-m'!N474-'АЗК S-m'!N473)/'АЗК CL-m'!N474</f>
        <v>-5.2931676389731828E-4</v>
      </c>
      <c r="P473" s="142">
        <f>('АЗК CL-m'!O474-'АЗК S-m'!O473)/'АЗК CL-m'!O474</f>
        <v>0</v>
      </c>
      <c r="Q473" s="142">
        <f>('АЗК CL-m'!P474-'АЗК S-m'!P473)/'АЗК CL-m'!P474</f>
        <v>-5.0776859149945621E-4</v>
      </c>
      <c r="R473" s="142">
        <f>('АЗК CL-m'!Q474-'АЗК S-m'!Q473)/'АЗК CL-m'!Q474</f>
        <v>8.78123580067243E-16</v>
      </c>
      <c r="S473" s="142">
        <f>('АЗК CL-m'!R474-'АЗК S-m'!R473)/'АЗК CL-m'!R474</f>
        <v>0</v>
      </c>
      <c r="T473" s="142">
        <f>('АЗК CL-m'!S474-'АЗК S-m'!S473)/'АЗК CL-m'!S474</f>
        <v>-3.6432258210227017E-5</v>
      </c>
    </row>
    <row r="474" spans="1:20" x14ac:dyDescent="0.25">
      <c r="A474" s="126" t="str">
        <f>'АЗК S-m'!A474</f>
        <v>АЗК 73 ГРОДНО ОНП</v>
      </c>
      <c r="B474" t="str">
        <f>'АЗК CL-m'!A475</f>
        <v>АЗК 73 ГродноОНП</v>
      </c>
      <c r="C474" s="142">
        <f>('АЗК CL-m'!B475-'АЗК S-m'!B474)/'АЗК CL-m'!B475</f>
        <v>-5.3952150012346133E-16</v>
      </c>
      <c r="D474" s="142">
        <f>('АЗК CL-m'!C475-'АЗК S-m'!C474)/'АЗК CL-m'!C475</f>
        <v>5.3833707195724439E-16</v>
      </c>
      <c r="E474" s="142">
        <f>('АЗК CL-m'!D475-'АЗК S-m'!D474)/'АЗК CL-m'!D475</f>
        <v>0</v>
      </c>
      <c r="F474" s="142">
        <f>('АЗК CL-m'!E475-'АЗК S-m'!E474)/'АЗК CL-m'!E475</f>
        <v>-4.7264712525430817E-16</v>
      </c>
      <c r="G474" s="142">
        <f>('АЗК CL-m'!F475-'АЗК S-m'!F474)/'АЗК CL-m'!F475</f>
        <v>1.3550836081781313E-15</v>
      </c>
      <c r="H474" s="142">
        <f>('АЗК CL-m'!G475-'АЗК S-m'!G474)/'АЗК CL-m'!G475</f>
        <v>3.8260129984150681E-16</v>
      </c>
      <c r="I474" s="142">
        <f>('АЗК CL-m'!H475-'АЗК S-m'!H474)/'АЗК CL-m'!H475</f>
        <v>-1.972289553685142E-16</v>
      </c>
      <c r="J474" s="142">
        <f>('АЗК CL-m'!I475-'АЗК S-m'!I474)/'АЗК CL-m'!I475</f>
        <v>4.2744035706889549E-16</v>
      </c>
      <c r="K474" s="142">
        <f>('АЗК CL-m'!J475-'АЗК S-m'!J474)/'АЗК CL-m'!J475</f>
        <v>4.3628481701529229E-16</v>
      </c>
      <c r="L474" s="142">
        <f>('АЗК CL-m'!K475-'АЗК S-m'!K474)/'АЗК CL-m'!K475</f>
        <v>-4.0855854642677771E-16</v>
      </c>
      <c r="M474" s="142">
        <f>('АЗК CL-m'!L475-'АЗК S-m'!L474)/'АЗК CL-m'!L475</f>
        <v>-2.1367300415013414E-16</v>
      </c>
      <c r="N474" s="142">
        <f>('АЗК CL-m'!M475-'АЗК S-m'!M474)/'АЗК CL-m'!M475</f>
        <v>2.0896743220102989E-16</v>
      </c>
      <c r="O474" s="142">
        <f>('АЗК CL-m'!N475-'АЗК S-m'!N474)/'АЗК CL-m'!N475</f>
        <v>5.5833505710523036E-6</v>
      </c>
      <c r="P474" s="142">
        <f>('АЗК CL-m'!O475-'АЗК S-m'!O474)/'АЗК CL-m'!O475</f>
        <v>3.3457757599142475E-16</v>
      </c>
      <c r="Q474" s="142">
        <f>('АЗК CL-m'!P475-'АЗК S-m'!P474)/'АЗК CL-m'!P475</f>
        <v>3.889289540707438E-5</v>
      </c>
      <c r="R474" s="142">
        <f>('АЗК CL-m'!Q475-'АЗК S-m'!Q474)/'АЗК CL-m'!Q475</f>
        <v>3.5605742956211059E-16</v>
      </c>
      <c r="S474" s="142">
        <f>('АЗК CL-m'!R475-'АЗК S-m'!R474)/'АЗК CL-m'!R475</f>
        <v>3.3966800701888578E-16</v>
      </c>
      <c r="T474" s="142">
        <f>('АЗК CL-m'!S475-'АЗК S-m'!S474)/'АЗК CL-m'!S475</f>
        <v>2.7586306644976285E-6</v>
      </c>
    </row>
    <row r="475" spans="1:20" x14ac:dyDescent="0.25">
      <c r="A475" s="126" t="str">
        <f>'АЗК S-m'!A475</f>
        <v>АЗК 73 МИНСК ОНП</v>
      </c>
      <c r="B475" t="str">
        <f>'АЗК CL-m'!A476</f>
        <v>АЗК 73 МинскОНП</v>
      </c>
      <c r="C475" s="142">
        <f>('АЗК CL-m'!B476-'АЗК S-m'!B475)/'АЗК CL-m'!B476</f>
        <v>-2.7052358270364071E-4</v>
      </c>
      <c r="D475" s="142">
        <f>('АЗК CL-m'!C476-'АЗК S-m'!C475)/'АЗК CL-m'!C476</f>
        <v>-4.3622028961770119E-5</v>
      </c>
      <c r="E475" s="142">
        <f>('АЗК CL-m'!D476-'АЗК S-m'!D475)/'АЗК CL-m'!D476</f>
        <v>-4.7481548968489524E-5</v>
      </c>
      <c r="F475" s="142">
        <f>('АЗК CL-m'!E476-'АЗК S-m'!E475)/'АЗК CL-m'!E476</f>
        <v>4.7222579364509512E-4</v>
      </c>
      <c r="G475" s="142">
        <f>('АЗК CL-m'!F476-'АЗК S-m'!F475)/'АЗК CL-m'!F476</f>
        <v>-1.0546518663620387E-4</v>
      </c>
      <c r="H475" s="142">
        <f>('АЗК CL-m'!G476-'АЗК S-m'!G475)/'АЗК CL-m'!G476</f>
        <v>-1.5547757606540263E-4</v>
      </c>
      <c r="I475" s="142">
        <f>('АЗК CL-m'!H476-'АЗК S-m'!H475)/'АЗК CL-m'!H476</f>
        <v>-5.8523237336358549E-5</v>
      </c>
      <c r="J475" s="142">
        <f>('АЗК CL-m'!I476-'АЗК S-m'!I475)/'АЗК CL-m'!I476</f>
        <v>-1.9189538701996561E-4</v>
      </c>
      <c r="K475" s="142">
        <f>('АЗК CL-m'!J476-'АЗК S-m'!J475)/'АЗК CL-m'!J476</f>
        <v>-1.9153492605523807E-4</v>
      </c>
      <c r="L475" s="142">
        <f>('АЗК CL-m'!K476-'АЗК S-m'!K475)/'АЗК CL-m'!K476</f>
        <v>-9.9809525317238283E-5</v>
      </c>
      <c r="M475" s="142">
        <f>('АЗК CL-m'!L476-'АЗК S-m'!L475)/'АЗК CL-m'!L476</f>
        <v>-1.0693565174872086E-4</v>
      </c>
      <c r="N475" s="142">
        <f>('АЗК CL-m'!M476-'АЗК S-m'!M475)/'АЗК CL-m'!M476</f>
        <v>3.8529912087769505E-16</v>
      </c>
      <c r="O475" s="142">
        <f>('АЗК CL-m'!N476-'АЗК S-m'!N475)/'АЗК CL-m'!N476</f>
        <v>-3.7881442790692251E-4</v>
      </c>
      <c r="P475" s="142">
        <f>('АЗК CL-m'!O476-'АЗК S-m'!O475)/'АЗК CL-m'!O476</f>
        <v>-7.0866174097050506E-5</v>
      </c>
      <c r="Q475" s="142">
        <f>('АЗК CL-m'!P476-'АЗК S-m'!P475)/'АЗК CL-m'!P476</f>
        <v>-3.6225597063578656E-4</v>
      </c>
      <c r="R475" s="142">
        <f>('АЗК CL-m'!Q476-'АЗК S-m'!Q475)/'АЗК CL-m'!Q476</f>
        <v>-1.8758820841801715E-4</v>
      </c>
      <c r="S475" s="142">
        <f>('АЗК CL-m'!R476-'АЗК S-m'!R475)/'АЗК CL-m'!R476</f>
        <v>-2.2164464500925695E-4</v>
      </c>
      <c r="T475" s="142">
        <f>('АЗК CL-m'!S476-'АЗК S-m'!S475)/'АЗК CL-m'!S476</f>
        <v>-1.1773625714813629E-4</v>
      </c>
    </row>
    <row r="476" spans="1:20" x14ac:dyDescent="0.25">
      <c r="A476" s="126" t="str">
        <f>'АЗК S-m'!A476</f>
        <v>АЗК 74 БРЕСТ ОНП</v>
      </c>
      <c r="B476" t="str">
        <f>'АЗК CL-m'!A477</f>
        <v>АЗК 74 БрестОНП</v>
      </c>
      <c r="C476" s="142">
        <f>('АЗК CL-m'!B477-'АЗК S-m'!B476)/'АЗК CL-m'!B477</f>
        <v>-2.965569955244635E-4</v>
      </c>
      <c r="D476" s="142">
        <f>('АЗК CL-m'!C477-'АЗК S-m'!C476)/'АЗК CL-m'!C477</f>
        <v>-2.2280755003435972E-4</v>
      </c>
      <c r="E476" s="142">
        <f>('АЗК CL-m'!D477-'АЗК S-m'!D476)/'АЗК CL-m'!D477</f>
        <v>-9.6095537414253528E-5</v>
      </c>
      <c r="F476" s="142">
        <f>('АЗК CL-m'!E477-'АЗК S-m'!E476)/'АЗК CL-m'!E477</f>
        <v>-1.1866834090235726E-4</v>
      </c>
      <c r="G476" s="142">
        <f>('АЗК CL-m'!F477-'АЗК S-m'!F476)/'АЗК CL-m'!F477</f>
        <v>-4.9079666729015569E-4</v>
      </c>
      <c r="H476" s="142">
        <f>('АЗК CL-m'!G477-'АЗК S-m'!G476)/'АЗК CL-m'!G477</f>
        <v>-3.6618785705557356E-4</v>
      </c>
      <c r="I476" s="142">
        <f>('АЗК CL-m'!H477-'АЗК S-m'!H476)/'АЗК CL-m'!H477</f>
        <v>-1.806967221090589E-4</v>
      </c>
      <c r="J476" s="142">
        <f>('АЗК CL-m'!I477-'АЗК S-m'!I476)/'АЗК CL-m'!I477</f>
        <v>-2.6520217077379943E-4</v>
      </c>
      <c r="K476" s="142">
        <f>('АЗК CL-m'!J477-'АЗК S-m'!J476)/'АЗК CL-m'!J477</f>
        <v>-1.0124422060022232E-4</v>
      </c>
      <c r="L476" s="142">
        <f>('АЗК CL-m'!K477-'АЗК S-m'!K476)/'АЗК CL-m'!K477</f>
        <v>-7.6570238474214433E-4</v>
      </c>
      <c r="M476" s="142">
        <f>('АЗК CL-m'!L477-'АЗК S-m'!L476)/'АЗК CL-m'!L477</f>
        <v>-4.5988483182250322E-4</v>
      </c>
      <c r="N476" s="142">
        <f>('АЗК CL-m'!M477-'АЗК S-m'!M476)/'АЗК CL-m'!M477</f>
        <v>-1.7348052635590894E-4</v>
      </c>
      <c r="O476" s="142">
        <f>('АЗК CL-m'!N477-'АЗК S-m'!N476)/'АЗК CL-m'!N477</f>
        <v>-1.6806136484112406E-4</v>
      </c>
      <c r="P476" s="142">
        <f>('АЗК CL-m'!O477-'АЗК S-m'!O476)/'АЗК CL-m'!O477</f>
        <v>-5.193456514820795E-5</v>
      </c>
      <c r="Q476" s="142">
        <f>('АЗК CL-m'!P477-'АЗК S-m'!P476)/'АЗК CL-m'!P477</f>
        <v>-2.3095278138723463E-5</v>
      </c>
      <c r="R476" s="142">
        <f>('АЗК CL-m'!Q477-'АЗК S-m'!Q476)/'АЗК CL-m'!Q477</f>
        <v>0</v>
      </c>
      <c r="S476" s="142">
        <f>('АЗК CL-m'!R477-'АЗК S-m'!R476)/'АЗК CL-m'!R477</f>
        <v>-1.1882921378195481E-4</v>
      </c>
      <c r="T476" s="142">
        <f>('АЗК CL-m'!S477-'АЗК S-m'!S476)/'АЗК CL-m'!S477</f>
        <v>-2.3734818564379848E-4</v>
      </c>
    </row>
    <row r="477" spans="1:20" x14ac:dyDescent="0.25">
      <c r="A477" s="126" t="str">
        <f>'АЗК S-m'!A477</f>
        <v>АЗК 74 ВИТЕБСК ОНП</v>
      </c>
      <c r="B477">
        <f>'АЗК CL-m'!A478</f>
        <v>0</v>
      </c>
      <c r="C477" s="142" t="e">
        <f>('АЗК CL-m'!B478-'АЗК S-m'!B477)/'АЗК CL-m'!B478</f>
        <v>#DIV/0!</v>
      </c>
      <c r="D477" s="142" t="e">
        <f>('АЗК CL-m'!C478-'АЗК S-m'!C477)/'АЗК CL-m'!C478</f>
        <v>#DIV/0!</v>
      </c>
      <c r="E477" s="142" t="e">
        <f>('АЗК CL-m'!D478-'АЗК S-m'!D477)/'АЗК CL-m'!D478</f>
        <v>#DIV/0!</v>
      </c>
      <c r="F477" s="142" t="e">
        <f>('АЗК CL-m'!E478-'АЗК S-m'!E477)/'АЗК CL-m'!E478</f>
        <v>#DIV/0!</v>
      </c>
      <c r="G477" s="142" t="e">
        <f>('АЗК CL-m'!F478-'АЗК S-m'!F477)/'АЗК CL-m'!F478</f>
        <v>#DIV/0!</v>
      </c>
      <c r="H477" s="142" t="e">
        <f>('АЗК CL-m'!G478-'АЗК S-m'!G477)/'АЗК CL-m'!G478</f>
        <v>#DIV/0!</v>
      </c>
      <c r="I477" s="142" t="e">
        <f>('АЗК CL-m'!H478-'АЗК S-m'!H477)/'АЗК CL-m'!H478</f>
        <v>#DIV/0!</v>
      </c>
      <c r="J477" s="142" t="e">
        <f>('АЗК CL-m'!I478-'АЗК S-m'!I477)/'АЗК CL-m'!I478</f>
        <v>#DIV/0!</v>
      </c>
      <c r="K477" s="142" t="e">
        <f>('АЗК CL-m'!J478-'АЗК S-m'!J477)/'АЗК CL-m'!J478</f>
        <v>#DIV/0!</v>
      </c>
      <c r="L477" s="142" t="e">
        <f>('АЗК CL-m'!K478-'АЗК S-m'!K477)/'АЗК CL-m'!K478</f>
        <v>#DIV/0!</v>
      </c>
      <c r="M477" s="142" t="e">
        <f>('АЗК CL-m'!L478-'АЗК S-m'!L477)/'АЗК CL-m'!L478</f>
        <v>#DIV/0!</v>
      </c>
      <c r="N477" s="142" t="e">
        <f>('АЗК CL-m'!M478-'АЗК S-m'!M477)/'АЗК CL-m'!M478</f>
        <v>#DIV/0!</v>
      </c>
      <c r="O477" s="142" t="e">
        <f>('АЗК CL-m'!N478-'АЗК S-m'!N477)/'АЗК CL-m'!N478</f>
        <v>#DIV/0!</v>
      </c>
      <c r="P477" s="142" t="e">
        <f>('АЗК CL-m'!O478-'АЗК S-m'!O477)/'АЗК CL-m'!O478</f>
        <v>#DIV/0!</v>
      </c>
      <c r="Q477" s="142" t="e">
        <f>('АЗК CL-m'!P478-'АЗК S-m'!P477)/'АЗК CL-m'!P478</f>
        <v>#DIV/0!</v>
      </c>
      <c r="R477" s="142" t="e">
        <f>('АЗК CL-m'!Q478-'АЗК S-m'!Q477)/'АЗК CL-m'!Q478</f>
        <v>#DIV/0!</v>
      </c>
      <c r="S477" s="142" t="e">
        <f>('АЗК CL-m'!R478-'АЗК S-m'!R477)/'АЗК CL-m'!R478</f>
        <v>#DIV/0!</v>
      </c>
      <c r="T477" s="142" t="e">
        <f>('АЗК CL-m'!S478-'АЗК S-m'!S477)/'АЗК CL-m'!S478</f>
        <v>#DIV/0!</v>
      </c>
    </row>
    <row r="478" spans="1:20" x14ac:dyDescent="0.25">
      <c r="A478" s="126" t="str">
        <f>'АЗК S-m'!A478</f>
        <v>АЗК 74 ГОМЕЛЬ ОНП</v>
      </c>
      <c r="B478" t="str">
        <f>'АЗК CL-m'!A479</f>
        <v>АЗК 74 ГомельОНП</v>
      </c>
      <c r="C478" s="142">
        <f>('АЗК CL-m'!B479-'АЗК S-m'!B478)/'АЗК CL-m'!B479</f>
        <v>-6.9335058047481168E-5</v>
      </c>
      <c r="D478" s="142">
        <f>('АЗК CL-m'!C479-'АЗК S-m'!C478)/'АЗК CL-m'!C479</f>
        <v>-4.9452704014829263E-5</v>
      </c>
      <c r="E478" s="142">
        <f>('АЗК CL-m'!D479-'АЗК S-m'!D478)/'АЗК CL-m'!D479</f>
        <v>-6.851968772484128E-5</v>
      </c>
      <c r="F478" s="142">
        <f>('АЗК CL-m'!E479-'АЗК S-m'!E478)/'АЗК CL-m'!E479</f>
        <v>-6.8140495100825512E-5</v>
      </c>
      <c r="G478" s="142">
        <f>('АЗК CL-m'!F479-'АЗК S-m'!F478)/'АЗК CL-m'!F479</f>
        <v>-6.646074338669626E-5</v>
      </c>
      <c r="H478" s="142">
        <f>('АЗК CL-m'!G479-'АЗК S-m'!G478)/'АЗК CL-m'!G479</f>
        <v>-4.3239708174275661E-5</v>
      </c>
      <c r="I478" s="142">
        <f>('АЗК CL-m'!H479-'АЗК S-m'!H478)/'АЗК CL-m'!H479</f>
        <v>-6.6641201499953659E-5</v>
      </c>
      <c r="J478" s="142">
        <f>('АЗК CL-m'!I479-'АЗК S-m'!I478)/'АЗК CL-m'!I479</f>
        <v>-6.7155443885317043E-5</v>
      </c>
      <c r="K478" s="142">
        <f>('АЗК CL-m'!J479-'АЗК S-m'!J478)/'АЗК CL-m'!J479</f>
        <v>-7.0617639925518789E-5</v>
      </c>
      <c r="L478" s="142">
        <f>('АЗК CL-m'!K479-'АЗК S-m'!K478)/'АЗК CL-m'!K479</f>
        <v>2.923917788016152E-16</v>
      </c>
      <c r="M478" s="142">
        <f>('АЗК CL-m'!L479-'АЗК S-m'!L478)/'АЗК CL-m'!L479</f>
        <v>-7.014675636676737E-5</v>
      </c>
      <c r="N478" s="142">
        <f>('АЗК CL-m'!M479-'АЗК S-m'!M478)/'АЗК CL-m'!M479</f>
        <v>-6.8183348864005142E-5</v>
      </c>
      <c r="O478" s="142">
        <f>('АЗК CL-m'!N479-'АЗК S-m'!N478)/'АЗК CL-m'!N479</f>
        <v>-1.4072836346065986E-4</v>
      </c>
      <c r="P478" s="142">
        <f>('АЗК CL-m'!O479-'АЗК S-m'!O478)/'АЗК CL-m'!O479</f>
        <v>-1.0688987892619628E-4</v>
      </c>
      <c r="Q478" s="142">
        <f>('АЗК CL-m'!P479-'АЗК S-m'!P478)/'АЗК CL-m'!P479</f>
        <v>-1.8810885452250153E-15</v>
      </c>
      <c r="R478" s="142">
        <f>('АЗК CL-m'!Q479-'АЗК S-m'!Q478)/'АЗК CL-m'!Q479</f>
        <v>-4.390065001936457E-5</v>
      </c>
      <c r="S478" s="142">
        <f>('АЗК CL-m'!R479-'АЗК S-m'!R478)/'АЗК CL-m'!R479</f>
        <v>-3.2162882405968374E-16</v>
      </c>
      <c r="T478" s="142">
        <f>('АЗК CL-m'!S479-'АЗК S-m'!S478)/'АЗК CL-m'!S479</f>
        <v>-5.8777370889927938E-5</v>
      </c>
    </row>
    <row r="479" spans="1:20" x14ac:dyDescent="0.25">
      <c r="A479" s="126" t="str">
        <f>'АЗК S-m'!A479</f>
        <v>АЗК 74 ГРОДНО ОНП</v>
      </c>
      <c r="B479" t="str">
        <f>'АЗК CL-m'!A480</f>
        <v>АЗК 74 ГродноОНП</v>
      </c>
      <c r="C479" s="142">
        <f>('АЗК CL-m'!B480-'АЗК S-m'!B479)/'АЗК CL-m'!B480</f>
        <v>-4.7323127139803041E-16</v>
      </c>
      <c r="D479" s="142">
        <f>('АЗК CL-m'!C480-'АЗК S-m'!C479)/'АЗК CL-m'!C480</f>
        <v>-2.8331199685899662E-16</v>
      </c>
      <c r="E479" s="142">
        <f>('АЗК CL-m'!D480-'АЗК S-m'!D479)/'АЗК CL-m'!D480</f>
        <v>2.4008862096542644E-4</v>
      </c>
      <c r="F479" s="142">
        <f>('АЗК CL-m'!E480-'АЗК S-m'!E479)/'АЗК CL-m'!E480</f>
        <v>5.1257492235802463E-16</v>
      </c>
      <c r="G479" s="142">
        <f>('АЗК CL-m'!F480-'АЗК S-m'!F479)/'АЗК CL-m'!F480</f>
        <v>-5.1383052892273955E-16</v>
      </c>
      <c r="H479" s="142">
        <f>('АЗК CL-m'!G480-'АЗК S-m'!G479)/'АЗК CL-m'!G480</f>
        <v>1.5825878679737334E-15</v>
      </c>
      <c r="I479" s="142">
        <f>('АЗК CL-m'!H480-'АЗК S-m'!H479)/'АЗК CL-m'!H480</f>
        <v>9.6982889377276616E-16</v>
      </c>
      <c r="J479" s="142">
        <f>('АЗК CL-m'!I480-'АЗК S-m'!I479)/'АЗК CL-m'!I480</f>
        <v>-1.0199703163474987E-15</v>
      </c>
      <c r="K479" s="142">
        <f>('АЗК CL-m'!J480-'АЗК S-m'!J479)/'АЗК CL-m'!J480</f>
        <v>0</v>
      </c>
      <c r="L479" s="142">
        <f>('АЗК CL-m'!K480-'АЗК S-m'!K479)/'АЗК CL-m'!K480</f>
        <v>-8.3067875894128629E-16</v>
      </c>
      <c r="M479" s="142">
        <f>('АЗК CL-m'!L480-'АЗК S-m'!L479)/'АЗК CL-m'!L480</f>
        <v>8.8407235431591495E-5</v>
      </c>
      <c r="N479" s="142">
        <f>('АЗК CL-m'!M480-'АЗК S-m'!M479)/'АЗК CL-m'!M480</f>
        <v>7.6447561807539855E-16</v>
      </c>
      <c r="O479" s="142">
        <f>('АЗК CL-m'!N480-'АЗК S-m'!N479)/'АЗК CL-m'!N480</f>
        <v>1.6485029120799778E-3</v>
      </c>
      <c r="P479" s="142">
        <f>('АЗК CL-m'!O480-'АЗК S-m'!O479)/'АЗК CL-m'!O480</f>
        <v>-7.6548718574071195E-16</v>
      </c>
      <c r="Q479" s="142">
        <f>('АЗК CL-m'!P480-'АЗК S-m'!P479)/'АЗК CL-m'!P480</f>
        <v>1.6461461704854477E-15</v>
      </c>
      <c r="R479" s="142">
        <f>('АЗК CL-m'!Q480-'АЗК S-m'!Q479)/'АЗК CL-m'!Q480</f>
        <v>4.773700675665908E-16</v>
      </c>
      <c r="S479" s="142">
        <f>('АЗК CL-m'!R480-'АЗК S-m'!R479)/'АЗК CL-m'!R480</f>
        <v>4.381709831565182E-16</v>
      </c>
      <c r="T479" s="142">
        <f>('АЗК CL-m'!S480-'АЗК S-m'!S479)/'АЗК CL-m'!S480</f>
        <v>1.0405875326796685E-4</v>
      </c>
    </row>
    <row r="480" spans="1:20" x14ac:dyDescent="0.25">
      <c r="A480" s="126" t="str">
        <f>'АЗК S-m'!A480</f>
        <v>АЗК 74 МИНСК ОНП</v>
      </c>
      <c r="B480" t="str">
        <f>'АЗК CL-m'!A481</f>
        <v>АЗК 74 МинскОНП</v>
      </c>
      <c r="C480" s="142">
        <f>('АЗК CL-m'!B481-'АЗК S-m'!B480)/'АЗК CL-m'!B481</f>
        <v>4.0134157942750702E-16</v>
      </c>
      <c r="D480" s="142">
        <f>('АЗК CL-m'!C481-'АЗК S-m'!C480)/'АЗК CL-m'!C481</f>
        <v>-1.0215758274139709E-3</v>
      </c>
      <c r="E480" s="142">
        <f>('АЗК CL-m'!D481-'АЗК S-m'!D480)/'АЗК CL-m'!D481</f>
        <v>-1.2471826819400113E-3</v>
      </c>
      <c r="F480" s="142">
        <f>('АЗК CL-m'!E481-'АЗК S-m'!E480)/'АЗК CL-m'!E481</f>
        <v>-8.2889610569631073E-4</v>
      </c>
      <c r="G480" s="142">
        <f>('АЗК CL-m'!F481-'АЗК S-m'!F480)/'АЗК CL-m'!F481</f>
        <v>-5.0043316783081966E-4</v>
      </c>
      <c r="H480" s="142">
        <f>('АЗК CL-m'!G481-'АЗК S-m'!G480)/'АЗК CL-m'!G481</f>
        <v>-8.163373322252744E-4</v>
      </c>
      <c r="I480" s="142">
        <f>('АЗК CL-m'!H481-'АЗК S-m'!H480)/'АЗК CL-m'!H481</f>
        <v>-6.8222039711000979E-4</v>
      </c>
      <c r="J480" s="142">
        <f>('АЗК CL-m'!I481-'АЗК S-m'!I480)/'АЗК CL-m'!I481</f>
        <v>-7.5478658362899487E-4</v>
      </c>
      <c r="K480" s="142">
        <f>('АЗК CL-m'!J481-'АЗК S-m'!J480)/'АЗК CL-m'!J481</f>
        <v>-3.6083425167655019E-4</v>
      </c>
      <c r="L480" s="142">
        <f>('АЗК CL-m'!K481-'АЗК S-m'!K480)/'АЗК CL-m'!K481</f>
        <v>-2.5743072683313351E-4</v>
      </c>
      <c r="M480" s="142">
        <f>('АЗК CL-m'!L481-'АЗК S-m'!L480)/'АЗК CL-m'!L481</f>
        <v>-2.7821795534554029E-4</v>
      </c>
      <c r="N480" s="142">
        <f>('АЗК CL-m'!M481-'АЗК S-m'!M480)/'АЗК CL-m'!M481</f>
        <v>-4.3093908784387478E-4</v>
      </c>
      <c r="O480" s="142">
        <f>('АЗК CL-m'!N481-'АЗК S-m'!N480)/'АЗК CL-m'!N481</f>
        <v>-1.9917432655261298E-4</v>
      </c>
      <c r="P480" s="142">
        <f>('АЗК CL-m'!O481-'АЗК S-m'!O480)/'АЗК CL-m'!O481</f>
        <v>-3.7346775587812918E-4</v>
      </c>
      <c r="Q480" s="142">
        <f>('АЗК CL-m'!P481-'АЗК S-m'!P480)/'АЗК CL-m'!P481</f>
        <v>-2.0841993374531924E-4</v>
      </c>
      <c r="R480" s="142">
        <f>('АЗК CL-m'!Q481-'АЗК S-m'!Q480)/'АЗК CL-m'!Q481</f>
        <v>-1.892935410916913E-4</v>
      </c>
      <c r="S480" s="142">
        <f>('АЗК CL-m'!R481-'АЗК S-m'!R480)/'АЗК CL-m'!R481</f>
        <v>-9.8995715687445014E-5</v>
      </c>
      <c r="T480" s="142">
        <f>('АЗК CL-m'!S481-'АЗК S-m'!S480)/'АЗК CL-m'!S481</f>
        <v>-4.7977488870108107E-4</v>
      </c>
    </row>
    <row r="481" spans="1:20" x14ac:dyDescent="0.25">
      <c r="A481" s="126" t="str">
        <f>'АЗК S-m'!A481</f>
        <v>АЗК 75 БРЕСТ ОНП</v>
      </c>
      <c r="B481" t="str">
        <f>'АЗК CL-m'!A482</f>
        <v>АЗК 75 БрестОНП</v>
      </c>
      <c r="C481" s="142">
        <f>('АЗК CL-m'!B482-'АЗК S-m'!B481)/'АЗК CL-m'!B482</f>
        <v>-1.2493715851993433E-4</v>
      </c>
      <c r="D481" s="142">
        <f>('АЗК CL-m'!C482-'АЗК S-m'!C481)/'АЗК CL-m'!C482</f>
        <v>-2.3700986225601675E-15</v>
      </c>
      <c r="E481" s="142">
        <f>('АЗК CL-m'!D482-'АЗК S-m'!D481)/'АЗК CL-m'!D482</f>
        <v>-4.985674661069113E-5</v>
      </c>
      <c r="F481" s="142">
        <f>('АЗК CL-m'!E482-'АЗК S-m'!E481)/'АЗК CL-m'!E482</f>
        <v>-4.9637045238009132E-5</v>
      </c>
      <c r="G481" s="142">
        <f>('АЗК CL-m'!F482-'АЗК S-m'!F481)/'АЗК CL-m'!F482</f>
        <v>-3.7602774143505948E-4</v>
      </c>
      <c r="H481" s="142">
        <f>('АЗК CL-m'!G482-'АЗК S-m'!G481)/'АЗК CL-m'!G482</f>
        <v>-6.3258521065855621E-5</v>
      </c>
      <c r="I481" s="142">
        <f>('АЗК CL-m'!H482-'АЗК S-m'!H481)/'АЗК CL-m'!H482</f>
        <v>-9.998429646791029E-5</v>
      </c>
      <c r="J481" s="142">
        <f>('АЗК CL-m'!I482-'АЗК S-m'!I481)/'АЗК CL-m'!I482</f>
        <v>-1.4728323862978814E-4</v>
      </c>
      <c r="K481" s="142">
        <f>('АЗК CL-m'!J482-'АЗК S-m'!J481)/'АЗК CL-m'!J482</f>
        <v>-3.7033409751224274E-4</v>
      </c>
      <c r="L481" s="142">
        <f>('АЗК CL-m'!K482-'АЗК S-m'!K481)/'АЗК CL-m'!K482</f>
        <v>-1.7364716701441261E-4</v>
      </c>
      <c r="M481" s="142">
        <f>('АЗК CL-m'!L482-'АЗК S-m'!L481)/'АЗК CL-m'!L482</f>
        <v>-1.8873285411849256E-4</v>
      </c>
      <c r="N481" s="142">
        <f>('АЗК CL-m'!M482-'АЗК S-m'!M481)/'АЗК CL-m'!M482</f>
        <v>-6.1173419978802391E-5</v>
      </c>
      <c r="O481" s="142">
        <f>('АЗК CL-m'!N482-'АЗК S-m'!N481)/'АЗК CL-m'!N482</f>
        <v>-6.4490743256675906E-5</v>
      </c>
      <c r="P481" s="142">
        <f>('АЗК CL-m'!O482-'АЗК S-m'!O481)/'АЗК CL-m'!O482</f>
        <v>-1.0478098228573311E-4</v>
      </c>
      <c r="Q481" s="142">
        <f>('АЗК CL-m'!P482-'АЗК S-m'!P481)/'АЗК CL-m'!P482</f>
        <v>-6.0619310463685688E-16</v>
      </c>
      <c r="R481" s="142">
        <f>('АЗК CL-m'!Q482-'АЗК S-m'!Q481)/'АЗК CL-m'!Q482</f>
        <v>-8.0458851466611581E-5</v>
      </c>
      <c r="S481" s="142">
        <f>('АЗК CL-m'!R482-'АЗК S-m'!R481)/'АЗК CL-m'!R482</f>
        <v>-1.3156306747574733E-4</v>
      </c>
      <c r="T481" s="142">
        <f>('АЗК CL-m'!S482-'АЗК S-m'!S481)/'АЗК CL-m'!S482</f>
        <v>-1.2306668102294406E-4</v>
      </c>
    </row>
    <row r="482" spans="1:20" x14ac:dyDescent="0.25">
      <c r="A482" s="126" t="str">
        <f>'АЗК S-m'!A482</f>
        <v>АЗК 75 ВИТЕБСК ОНП</v>
      </c>
      <c r="B482" t="str">
        <f>'АЗК CL-m'!A483</f>
        <v>АЗК 75 ВитебскОНП</v>
      </c>
      <c r="C482" s="142">
        <f>('АЗК CL-m'!B483-'АЗК S-m'!B482)/'АЗК CL-m'!B483</f>
        <v>-7.1181184164246028E-4</v>
      </c>
      <c r="D482" s="142">
        <f>('АЗК CL-m'!C483-'АЗК S-m'!C482)/'АЗК CL-m'!C483</f>
        <v>-8.6803932618651489E-4</v>
      </c>
      <c r="E482" s="142">
        <f>('АЗК CL-m'!D483-'АЗК S-m'!D482)/'АЗК CL-m'!D483</f>
        <v>-5.6143185334195508E-4</v>
      </c>
      <c r="F482" s="142">
        <f>('АЗК CL-m'!E483-'АЗК S-m'!E482)/'АЗК CL-m'!E483</f>
        <v>-1.3336154508510221E-3</v>
      </c>
      <c r="G482" s="142">
        <f>('АЗК CL-m'!F483-'АЗК S-m'!F482)/'АЗК CL-m'!F483</f>
        <v>-5.2171521319515333E-4</v>
      </c>
      <c r="H482" s="142">
        <f>('АЗК CL-m'!G483-'АЗК S-m'!G482)/'АЗК CL-m'!G483</f>
        <v>-7.2373301489120823E-4</v>
      </c>
      <c r="I482" s="142">
        <f>('АЗК CL-m'!H483-'АЗК S-m'!H482)/'АЗК CL-m'!H483</f>
        <v>-8.8261579893822006E-4</v>
      </c>
      <c r="J482" s="142">
        <f>('АЗК CL-m'!I483-'АЗК S-m'!I482)/'АЗК CL-m'!I483</f>
        <v>-2.5972663252473506E-4</v>
      </c>
      <c r="K482" s="142">
        <f>('АЗК CL-m'!J483-'АЗК S-m'!J482)/'АЗК CL-m'!J483</f>
        <v>-2.3382492685995182E-4</v>
      </c>
      <c r="L482" s="142">
        <f>('АЗК CL-m'!K483-'АЗК S-m'!K482)/'АЗК CL-m'!K483</f>
        <v>-1.2797401615613222E-4</v>
      </c>
      <c r="M482" s="142">
        <f>('АЗК CL-m'!L483-'АЗК S-m'!L482)/'АЗК CL-m'!L483</f>
        <v>-4.5698319719767588E-4</v>
      </c>
      <c r="N482" s="142">
        <f>('АЗК CL-m'!M483-'АЗК S-m'!M482)/'АЗК CL-m'!M483</f>
        <v>-4.6914983620589145E-4</v>
      </c>
      <c r="O482" s="142">
        <f>('АЗК CL-m'!N483-'АЗК S-m'!N482)/'АЗК CL-m'!N483</f>
        <v>1.9697024311446197E-4</v>
      </c>
      <c r="P482" s="142">
        <f>('АЗК CL-m'!O483-'АЗК S-m'!O482)/'АЗК CL-m'!O483</f>
        <v>-1.5586623419501774E-4</v>
      </c>
      <c r="Q482" s="142">
        <f>('АЗК CL-m'!P483-'АЗК S-m'!P482)/'АЗК CL-m'!P483</f>
        <v>-1.1429728029703675E-4</v>
      </c>
      <c r="R482" s="142">
        <f>('АЗК CL-m'!Q483-'АЗК S-m'!Q482)/'АЗК CL-m'!Q483</f>
        <v>-4.1278376303722949E-4</v>
      </c>
      <c r="S482" s="142">
        <f>('АЗК CL-m'!R483-'АЗК S-m'!R482)/'АЗК CL-m'!R483</f>
        <v>-3.9231833811158789E-4</v>
      </c>
      <c r="T482" s="142">
        <f>('АЗК CL-m'!S483-'АЗК S-m'!S482)/'АЗК CL-m'!S483</f>
        <v>-4.6750617161654608E-4</v>
      </c>
    </row>
    <row r="483" spans="1:20" x14ac:dyDescent="0.25">
      <c r="A483" s="126" t="str">
        <f>'АЗК S-m'!A483</f>
        <v>АЗК 75 ГОМЕЛЬ ОНП</v>
      </c>
      <c r="B483" t="str">
        <f>'АЗК CL-m'!A484</f>
        <v>АЗК 75 ГомельОНП</v>
      </c>
      <c r="C483" s="142">
        <f>('АЗК CL-m'!B484-'АЗК S-m'!B483)/'АЗК CL-m'!B484</f>
        <v>-8.7391266693249858E-5</v>
      </c>
      <c r="D483" s="142">
        <f>('АЗК CL-m'!C484-'АЗК S-m'!C483)/'АЗК CL-m'!C484</f>
        <v>-8.012421064193889E-5</v>
      </c>
      <c r="E483" s="142">
        <f>('АЗК CL-m'!D484-'АЗК S-m'!D483)/'АЗК CL-m'!D484</f>
        <v>-4.2191125799873424E-5</v>
      </c>
      <c r="F483" s="142">
        <f>('АЗК CL-m'!E484-'АЗК S-m'!E483)/'АЗК CL-m'!E484</f>
        <v>-1.0947688324013001E-4</v>
      </c>
      <c r="G483" s="142">
        <f>('АЗК CL-m'!F484-'АЗК S-m'!F483)/'АЗК CL-m'!F484</f>
        <v>-7.949370986147294E-5</v>
      </c>
      <c r="H483" s="142">
        <f>('АЗК CL-m'!G484-'АЗК S-m'!G483)/'АЗК CL-m'!G484</f>
        <v>-3.9982102943911985E-5</v>
      </c>
      <c r="I483" s="142">
        <f>('АЗК CL-m'!H484-'АЗК S-m'!H483)/'АЗК CL-m'!H484</f>
        <v>1.4695459744376916E-15</v>
      </c>
      <c r="J483" s="142">
        <f>('АЗК CL-m'!I484-'АЗК S-m'!I483)/'АЗК CL-m'!I484</f>
        <v>-4.96520450020955E-5</v>
      </c>
      <c r="K483" s="142">
        <f>('АЗК CL-m'!J484-'АЗК S-m'!J483)/'АЗК CL-m'!J484</f>
        <v>1.5937443469909846E-5</v>
      </c>
      <c r="L483" s="142">
        <f>('АЗК CL-m'!K484-'АЗК S-m'!K483)/'АЗК CL-m'!K484</f>
        <v>3.0144898077027991E-16</v>
      </c>
      <c r="M483" s="142">
        <f>('АЗК CL-m'!L484-'АЗК S-m'!L483)/'АЗК CL-m'!L484</f>
        <v>0</v>
      </c>
      <c r="N483" s="142">
        <f>('АЗК CL-m'!M484-'АЗК S-m'!M483)/'АЗК CL-m'!M484</f>
        <v>-9.1201085572198629E-5</v>
      </c>
      <c r="O483" s="142">
        <f>('АЗК CL-m'!N484-'АЗК S-m'!N483)/'АЗК CL-m'!N484</f>
        <v>6.967748199984489E-16</v>
      </c>
      <c r="P483" s="142">
        <f>('АЗК CL-m'!O484-'АЗК S-m'!O483)/'АЗК CL-m'!O484</f>
        <v>3.394194103717724E-16</v>
      </c>
      <c r="Q483" s="142">
        <f>('АЗК CL-m'!P484-'АЗК S-m'!P483)/'АЗК CL-m'!P484</f>
        <v>-2.8341991245313731E-5</v>
      </c>
      <c r="R483" s="142">
        <f>('АЗК CL-m'!Q484-'АЗК S-m'!Q483)/'АЗК CL-m'!Q484</f>
        <v>-3.4531768672742324E-16</v>
      </c>
      <c r="S483" s="142">
        <f>('АЗК CL-m'!R484-'АЗК S-m'!R483)/'АЗК CL-m'!R484</f>
        <v>-3.2102312440227266E-16</v>
      </c>
      <c r="T483" s="142">
        <f>('АЗК CL-m'!S484-'АЗК S-m'!S483)/'АЗК CL-m'!S484</f>
        <v>-3.4233996392764936E-5</v>
      </c>
    </row>
    <row r="484" spans="1:20" x14ac:dyDescent="0.25">
      <c r="A484" s="126" t="str">
        <f>'АЗК S-m'!A484</f>
        <v>АЗК 75 ГРОДНО ОНП</v>
      </c>
      <c r="B484" t="str">
        <f>'АЗК CL-m'!A485</f>
        <v>АЗК 75 ГродноОНП</v>
      </c>
      <c r="C484" s="142">
        <f>('АЗК CL-m'!B485-'АЗК S-m'!B484)/'АЗК CL-m'!B485</f>
        <v>-4.3143052790468327E-16</v>
      </c>
      <c r="D484" s="142">
        <f>('АЗК CL-m'!C485-'АЗК S-m'!C484)/'АЗК CL-m'!C485</f>
        <v>5.6012967823792034E-5</v>
      </c>
      <c r="E484" s="142">
        <f>('АЗК CL-m'!D485-'АЗК S-m'!D484)/'АЗК CL-m'!D485</f>
        <v>-7.8745445643562163E-16</v>
      </c>
      <c r="F484" s="142">
        <f>('АЗК CL-m'!E485-'АЗК S-m'!E484)/'АЗК CL-m'!E485</f>
        <v>1.976100274822308E-16</v>
      </c>
      <c r="G484" s="142">
        <f>('АЗК CL-m'!F485-'АЗК S-m'!F484)/'АЗК CL-m'!F485</f>
        <v>0</v>
      </c>
      <c r="H484" s="142">
        <f>('АЗК CL-m'!G485-'АЗК S-m'!G484)/'АЗК CL-m'!G485</f>
        <v>-6.5026223764878304E-16</v>
      </c>
      <c r="I484" s="142">
        <f>('АЗК CL-m'!H485-'АЗК S-m'!H484)/'АЗК CL-m'!H485</f>
        <v>1.8798469975071018E-4</v>
      </c>
      <c r="J484" s="142">
        <f>('АЗК CL-m'!I485-'АЗК S-m'!I484)/'АЗК CL-m'!I485</f>
        <v>-6.4901220730487463E-16</v>
      </c>
      <c r="K484" s="142">
        <f>('АЗК CL-m'!J485-'АЗК S-m'!J484)/'АЗК CL-m'!J485</f>
        <v>-8.9682540344039286E-16</v>
      </c>
      <c r="L484" s="142">
        <f>('АЗК CL-m'!K485-'АЗК S-m'!K484)/'АЗК CL-m'!K485</f>
        <v>-3.4031936472179631E-16</v>
      </c>
      <c r="M484" s="142">
        <f>('АЗК CL-m'!L485-'АЗК S-m'!L484)/'АЗК CL-m'!L485</f>
        <v>1.8590531907627438E-16</v>
      </c>
      <c r="N484" s="142">
        <f>('АЗК CL-m'!M485-'АЗК S-m'!M484)/'АЗК CL-m'!M485</f>
        <v>1.7799085476459319E-4</v>
      </c>
      <c r="O484" s="142">
        <f>('АЗК CL-m'!N485-'АЗК S-m'!N484)/'АЗК CL-m'!N485</f>
        <v>2.0216446548600234E-16</v>
      </c>
      <c r="P484" s="142">
        <f>('АЗК CL-m'!O485-'АЗК S-m'!O484)/'АЗК CL-m'!O485</f>
        <v>0</v>
      </c>
      <c r="Q484" s="142">
        <f>('АЗК CL-m'!P485-'АЗК S-m'!P484)/'АЗК CL-m'!P485</f>
        <v>1.5476394222675829E-6</v>
      </c>
      <c r="R484" s="142">
        <f>('АЗК CL-m'!Q485-'АЗК S-m'!Q484)/'АЗК CL-m'!Q485</f>
        <v>9.9429301660066381E-4</v>
      </c>
      <c r="S484" s="142">
        <f>('АЗК CL-m'!R485-'АЗК S-m'!R484)/'АЗК CL-m'!R485</f>
        <v>-6.2472566173666051E-16</v>
      </c>
      <c r="T484" s="142">
        <f>('АЗК CL-m'!S485-'АЗК S-m'!S484)/'АЗК CL-m'!S485</f>
        <v>7.4518980826641199E-5</v>
      </c>
    </row>
    <row r="485" spans="1:20" x14ac:dyDescent="0.25">
      <c r="A485" s="126" t="str">
        <f>'АЗК S-m'!A485</f>
        <v>АЗК 75 МИНСК ОНП</v>
      </c>
      <c r="B485" t="str">
        <f>'АЗК CL-m'!A486</f>
        <v>АЗК 75 МинскОНП</v>
      </c>
      <c r="C485" s="142">
        <f>('АЗК CL-m'!B486-'АЗК S-m'!B485)/'АЗК CL-m'!B486</f>
        <v>-5.9435956228144704E-5</v>
      </c>
      <c r="D485" s="142">
        <f>('АЗК CL-m'!C486-'АЗК S-m'!C485)/'АЗК CL-m'!C486</f>
        <v>-1.6081462542485785E-4</v>
      </c>
      <c r="E485" s="142">
        <f>('АЗК CL-m'!D486-'АЗК S-m'!D485)/'АЗК CL-m'!D486</f>
        <v>-2.817196993456756E-4</v>
      </c>
      <c r="F485" s="142">
        <f>('АЗК CL-m'!E486-'АЗК S-m'!E485)/'АЗК CL-m'!E486</f>
        <v>-4.691403634605821E-4</v>
      </c>
      <c r="G485" s="142">
        <f>('АЗК CL-m'!F486-'АЗК S-m'!F485)/'АЗК CL-m'!F486</f>
        <v>-1.3967827916225943E-4</v>
      </c>
      <c r="H485" s="142">
        <f>('АЗК CL-m'!G486-'АЗК S-m'!G485)/'АЗК CL-m'!G486</f>
        <v>-9.4277396943719558E-5</v>
      </c>
      <c r="I485" s="142">
        <f>('АЗК CL-m'!H486-'АЗК S-m'!H485)/'АЗК CL-m'!H486</f>
        <v>-8.1940452616981185E-5</v>
      </c>
      <c r="J485" s="142">
        <f>('АЗК CL-m'!I486-'АЗК S-m'!I485)/'АЗК CL-m'!I486</f>
        <v>-6.8683365031756673E-5</v>
      </c>
      <c r="K485" s="142">
        <f>('АЗК CL-m'!J486-'АЗК S-m'!J485)/'АЗК CL-m'!J486</f>
        <v>-1.2531806511301751E-4</v>
      </c>
      <c r="L485" s="142">
        <f>('АЗК CL-m'!K486-'АЗК S-m'!K485)/'АЗК CL-m'!K486</f>
        <v>-1.6521687149216854E-4</v>
      </c>
      <c r="M485" s="142">
        <f>('АЗК CL-m'!L486-'АЗК S-m'!L485)/'АЗК CL-m'!L486</f>
        <v>-1.4139263630809853E-4</v>
      </c>
      <c r="N485" s="142">
        <f>('АЗК CL-m'!M486-'АЗК S-m'!M485)/'АЗК CL-m'!M486</f>
        <v>-1.8746622353828869E-4</v>
      </c>
      <c r="O485" s="142">
        <f>('АЗК CL-m'!N486-'АЗК S-m'!N485)/'АЗК CL-m'!N486</f>
        <v>-3.6931880276193238E-4</v>
      </c>
      <c r="P485" s="142">
        <f>('АЗК CL-m'!O486-'АЗК S-m'!O485)/'АЗК CL-m'!O486</f>
        <v>-8.4550782380396765E-5</v>
      </c>
      <c r="Q485" s="142">
        <f>('АЗК CL-m'!P486-'АЗК S-m'!P485)/'АЗК CL-m'!P486</f>
        <v>-2.1644805438205051E-4</v>
      </c>
      <c r="R485" s="142">
        <f>('АЗК CL-m'!Q486-'АЗК S-m'!Q485)/'АЗК CL-m'!Q486</f>
        <v>-1.6869644145755532E-4</v>
      </c>
      <c r="S485" s="142">
        <f>('АЗК CL-m'!R486-'АЗК S-m'!R485)/'АЗК CL-m'!R486</f>
        <v>-9.16086786273862E-5</v>
      </c>
      <c r="T485" s="142">
        <f>('АЗК CL-m'!S486-'АЗК S-m'!S485)/'АЗК CL-m'!S486</f>
        <v>-1.6875949644666843E-4</v>
      </c>
    </row>
    <row r="486" spans="1:20" x14ac:dyDescent="0.25">
      <c r="A486" s="126" t="str">
        <f>'АЗК S-m'!A486</f>
        <v>АЗК 76 БРЕСТ ОНП</v>
      </c>
      <c r="B486" t="str">
        <f>'АЗК CL-m'!A487</f>
        <v>АЗК 76 БрестОНП</v>
      </c>
      <c r="C486" s="142">
        <f>('АЗК CL-m'!B487-'АЗК S-m'!B486)/'АЗК CL-m'!B487</f>
        <v>-5.1744189250439624E-5</v>
      </c>
      <c r="D486" s="142">
        <f>('АЗК CL-m'!C487-'АЗК S-m'!C486)/'АЗК CL-m'!C487</f>
        <v>-2.1072106086705879E-4</v>
      </c>
      <c r="E486" s="142">
        <f>('АЗК CL-m'!D487-'АЗК S-m'!D486)/'АЗК CL-m'!D487</f>
        <v>-3.6088826729124677E-5</v>
      </c>
      <c r="F486" s="142">
        <f>('АЗК CL-m'!E487-'АЗК S-m'!E486)/'АЗК CL-m'!E487</f>
        <v>-4.7432245882691326E-5</v>
      </c>
      <c r="G486" s="142">
        <f>('АЗК CL-m'!F487-'АЗК S-m'!F486)/'АЗК CL-m'!F487</f>
        <v>-1.4874120092875118E-4</v>
      </c>
      <c r="H486" s="142">
        <f>('АЗК CL-m'!G487-'АЗК S-m'!G486)/'АЗК CL-m'!G487</f>
        <v>-2.436887115971229E-4</v>
      </c>
      <c r="I486" s="142">
        <f>('АЗК CL-m'!H487-'АЗК S-m'!H486)/'АЗК CL-m'!H487</f>
        <v>-3.6307326268249373E-5</v>
      </c>
      <c r="J486" s="142">
        <f>('АЗК CL-m'!I487-'АЗК S-m'!I486)/'АЗК CL-m'!I487</f>
        <v>-1.3807698525674183E-4</v>
      </c>
      <c r="K486" s="142">
        <f>('АЗК CL-m'!J487-'АЗК S-m'!J486)/'АЗК CL-m'!J487</f>
        <v>-2.7248249056018248E-4</v>
      </c>
      <c r="L486" s="142">
        <f>('АЗК CL-m'!K487-'АЗК S-m'!K486)/'АЗК CL-m'!K487</f>
        <v>9.9101138876294762E-16</v>
      </c>
      <c r="M486" s="142">
        <f>('АЗК CL-m'!L487-'АЗК S-m'!L486)/'АЗК CL-m'!L487</f>
        <v>-2.2481473074321731E-4</v>
      </c>
      <c r="N486" s="142">
        <f>('АЗК CL-m'!M487-'АЗК S-m'!M486)/'АЗК CL-m'!M487</f>
        <v>-1.8555213170665756E-4</v>
      </c>
      <c r="O486" s="142">
        <f>('АЗК CL-m'!N487-'АЗК S-m'!N486)/'АЗК CL-m'!N487</f>
        <v>-9.9864481402052539E-4</v>
      </c>
      <c r="P486" s="142">
        <f>('АЗК CL-m'!O487-'АЗК S-m'!O486)/'АЗК CL-m'!O487</f>
        <v>-9.9673345528657274E-5</v>
      </c>
      <c r="Q486" s="142">
        <f>('АЗК CL-m'!P487-'АЗК S-m'!P486)/'АЗК CL-m'!P487</f>
        <v>-6.8884844379033436E-5</v>
      </c>
      <c r="R486" s="142">
        <f>('АЗК CL-m'!Q487-'АЗК S-m'!Q486)/'АЗК CL-m'!Q487</f>
        <v>-3.0026586440396987E-4</v>
      </c>
      <c r="S486" s="142">
        <f>('АЗК CL-m'!R487-'АЗК S-m'!R486)/'АЗК CL-m'!R487</f>
        <v>-1.1283562816553302E-4</v>
      </c>
      <c r="T486" s="142">
        <f>('АЗК CL-m'!S487-'АЗК S-m'!S486)/'АЗК CL-m'!S487</f>
        <v>-1.8152235261475162E-4</v>
      </c>
    </row>
    <row r="487" spans="1:20" x14ac:dyDescent="0.25">
      <c r="A487" s="126" t="str">
        <f>'АЗК S-m'!A487</f>
        <v>АЗК 76 ВИТЕБСК ОНП</v>
      </c>
      <c r="B487" t="str">
        <f>'АЗК CL-m'!A488</f>
        <v>АЗК 76 ВитебскОНП</v>
      </c>
      <c r="C487" s="142">
        <f>('АЗК CL-m'!B488-'АЗК S-m'!B487)/'АЗК CL-m'!B488</f>
        <v>-3.0377784268086983E-4</v>
      </c>
      <c r="D487" s="142">
        <f>('АЗК CL-m'!C488-'АЗК S-m'!C487)/'АЗК CL-m'!C488</f>
        <v>7.9672745403685921E-16</v>
      </c>
      <c r="E487" s="142">
        <f>('АЗК CL-m'!D488-'АЗК S-m'!D487)/'АЗК CL-m'!D488</f>
        <v>-6.8259283160518197E-5</v>
      </c>
      <c r="F487" s="142">
        <f>('АЗК CL-m'!E488-'АЗК S-m'!E487)/'АЗК CL-m'!E488</f>
        <v>-2.0025230848471037E-16</v>
      </c>
      <c r="G487" s="142">
        <f>('АЗК CL-m'!F488-'АЗК S-m'!F487)/'АЗК CL-m'!F488</f>
        <v>-8.6174197405506253E-5</v>
      </c>
      <c r="H487" s="142">
        <f>('АЗК CL-m'!G488-'АЗК S-m'!G487)/'АЗК CL-m'!G488</f>
        <v>-4.8231899036688353E-16</v>
      </c>
      <c r="I487" s="142">
        <f>('АЗК CL-m'!H488-'АЗК S-m'!H487)/'АЗК CL-m'!H488</f>
        <v>-1.3032722298561583E-4</v>
      </c>
      <c r="J487" s="142">
        <f>('АЗК CL-m'!I488-'АЗК S-m'!I487)/'АЗК CL-m'!I488</f>
        <v>-5.0087456455239027E-5</v>
      </c>
      <c r="K487" s="142">
        <f>('АЗК CL-m'!J488-'АЗК S-m'!J487)/'АЗК CL-m'!J488</f>
        <v>-7.8673353713269947E-5</v>
      </c>
      <c r="L487" s="142">
        <f>('АЗК CL-m'!K488-'АЗК S-m'!K487)/'АЗК CL-m'!K488</f>
        <v>1.9041555449046011E-3</v>
      </c>
      <c r="M487" s="142">
        <f>('АЗК CL-m'!L488-'АЗК S-m'!L487)/'АЗК CL-m'!L488</f>
        <v>-6.540443686571461E-5</v>
      </c>
      <c r="N487" s="142">
        <f>('АЗК CL-m'!M488-'АЗК S-m'!M487)/'АЗК CL-m'!M488</f>
        <v>-1.1875220879021937E-4</v>
      </c>
      <c r="O487" s="142">
        <f>('АЗК CL-m'!N488-'АЗК S-m'!N487)/'АЗК CL-m'!N488</f>
        <v>-7.1017812012526461E-5</v>
      </c>
      <c r="P487" s="142">
        <f>('АЗК CL-m'!O488-'АЗК S-m'!O487)/'АЗК CL-m'!O488</f>
        <v>-1.1952806336354106E-4</v>
      </c>
      <c r="Q487" s="142">
        <f>('АЗК CL-m'!P488-'АЗК S-m'!P487)/'АЗК CL-m'!P488</f>
        <v>3.7391649336045039E-16</v>
      </c>
      <c r="R487" s="142">
        <f>('АЗК CL-m'!Q488-'АЗК S-m'!Q487)/'АЗК CL-m'!Q488</f>
        <v>-2.8845587632663367E-4</v>
      </c>
      <c r="S487" s="142">
        <f>('АЗК CL-m'!R488-'АЗК S-m'!R487)/'АЗК CL-m'!R488</f>
        <v>-3.9265206787783644E-4</v>
      </c>
      <c r="T487" s="142">
        <f>('АЗК CL-m'!S488-'АЗК S-m'!S487)/'АЗК CL-m'!S488</f>
        <v>3.2487272210821378E-5</v>
      </c>
    </row>
    <row r="488" spans="1:20" x14ac:dyDescent="0.25">
      <c r="A488" s="126" t="str">
        <f>'АЗК S-m'!A488</f>
        <v>АЗК 76 ГОМЕЛЬ ОНП</v>
      </c>
      <c r="B488" t="str">
        <f>'АЗК CL-m'!A489</f>
        <v>АЗК 76 ГомельОНП</v>
      </c>
      <c r="C488" s="142">
        <f>('АЗК CL-m'!B489-'АЗК S-m'!B488)/'АЗК CL-m'!B489</f>
        <v>8.1668977622793369E-16</v>
      </c>
      <c r="D488" s="142">
        <f>('АЗК CL-m'!C489-'АЗК S-m'!C488)/'АЗК CL-m'!C489</f>
        <v>-1.5614253806955586E-15</v>
      </c>
      <c r="E488" s="142">
        <f>('АЗК CL-m'!D489-'АЗК S-m'!D488)/'АЗК CL-m'!D489</f>
        <v>0</v>
      </c>
      <c r="F488" s="142">
        <f>('АЗК CL-m'!E489-'АЗК S-m'!E488)/'АЗК CL-m'!E489</f>
        <v>0</v>
      </c>
      <c r="G488" s="142">
        <f>('АЗК CL-m'!F489-'АЗК S-m'!F488)/'АЗК CL-m'!F489</f>
        <v>6.216920713021919E-16</v>
      </c>
      <c r="H488" s="142">
        <f>('АЗК CL-m'!G489-'АЗК S-m'!G488)/'АЗК CL-m'!G489</f>
        <v>4.6961854973180449E-5</v>
      </c>
      <c r="I488" s="142">
        <f>('АЗК CL-m'!H489-'АЗК S-m'!H488)/'АЗК CL-m'!H489</f>
        <v>5.6882692360318468E-16</v>
      </c>
      <c r="J488" s="142">
        <f>('АЗК CL-m'!I489-'АЗК S-m'!I488)/'АЗК CL-m'!I489</f>
        <v>0</v>
      </c>
      <c r="K488" s="142">
        <f>('АЗК CL-m'!J489-'АЗК S-m'!J488)/'АЗК CL-m'!J489</f>
        <v>0</v>
      </c>
      <c r="L488" s="142">
        <f>('АЗК CL-m'!K489-'АЗК S-m'!K488)/'АЗК CL-m'!K489</f>
        <v>-7.8448027531339494E-16</v>
      </c>
      <c r="M488" s="142">
        <f>('АЗК CL-m'!L489-'АЗК S-m'!L488)/'АЗК CL-m'!L489</f>
        <v>-1.7839066467471382E-4</v>
      </c>
      <c r="N488" s="142">
        <f>('АЗК CL-m'!M489-'АЗК S-m'!M488)/'АЗК CL-m'!M489</f>
        <v>0</v>
      </c>
      <c r="O488" s="142">
        <f>('АЗК CL-m'!N489-'АЗК S-m'!N488)/'АЗК CL-m'!N489</f>
        <v>-3.0335335136819568E-4</v>
      </c>
      <c r="P488" s="142">
        <f>('АЗК CL-m'!O489-'АЗК S-m'!O488)/'АЗК CL-m'!O489</f>
        <v>-1.3908775540249878E-4</v>
      </c>
      <c r="Q488" s="142">
        <f>('АЗК CL-m'!P489-'АЗК S-m'!P488)/'АЗК CL-m'!P489</f>
        <v>9.2388900652571061E-5</v>
      </c>
      <c r="R488" s="142">
        <f>('АЗК CL-m'!Q489-'АЗК S-m'!Q488)/'АЗК CL-m'!Q489</f>
        <v>9.1622849034023687E-16</v>
      </c>
      <c r="S488" s="142">
        <f>('АЗК CL-m'!R489-'АЗК S-m'!R488)/'АЗК CL-m'!R489</f>
        <v>0</v>
      </c>
      <c r="T488" s="142">
        <f>('АЗК CL-m'!S489-'АЗК S-m'!S488)/'АЗК CL-m'!S489</f>
        <v>-2.7964177301426997E-5</v>
      </c>
    </row>
    <row r="489" spans="1:20" x14ac:dyDescent="0.25">
      <c r="A489" s="126" t="str">
        <f>'АЗК S-m'!A489</f>
        <v>АЗК 76 ГРОДНО ОНП</v>
      </c>
      <c r="B489" t="str">
        <f>'АЗК CL-m'!A490</f>
        <v>АЗК 76 ГродноОНП</v>
      </c>
      <c r="C489" s="142">
        <f>('АЗК CL-m'!B490-'АЗК S-m'!B489)/'АЗК CL-m'!B490</f>
        <v>0</v>
      </c>
      <c r="D489" s="142">
        <f>('АЗК CL-m'!C490-'АЗК S-m'!C489)/'АЗК CL-m'!C490</f>
        <v>-2.182740280927392E-15</v>
      </c>
      <c r="E489" s="142">
        <f>('АЗК CL-m'!D490-'АЗК S-m'!D489)/'АЗК CL-m'!D490</f>
        <v>0</v>
      </c>
      <c r="F489" s="142">
        <f>('АЗК CL-m'!E490-'АЗК S-m'!E489)/'АЗК CL-m'!E490</f>
        <v>-3.8268352807937302E-16</v>
      </c>
      <c r="G489" s="142">
        <f>('АЗК CL-m'!F490-'АЗК S-m'!F489)/'АЗК CL-m'!F490</f>
        <v>-4.8904900620425811E-16</v>
      </c>
      <c r="H489" s="142">
        <f>('АЗК CL-m'!G490-'АЗК S-m'!G489)/'АЗК CL-m'!G490</f>
        <v>-8.8750734519170876E-16</v>
      </c>
      <c r="I489" s="142">
        <f>('АЗК CL-m'!H490-'АЗК S-m'!H489)/'АЗК CL-m'!H490</f>
        <v>6.9740300466230567E-6</v>
      </c>
      <c r="J489" s="142">
        <f>('АЗК CL-m'!I490-'АЗК S-m'!I489)/'АЗК CL-m'!I490</f>
        <v>4.6956822011730705E-16</v>
      </c>
      <c r="K489" s="142">
        <f>('АЗК CL-m'!J490-'АЗК S-m'!J489)/'АЗК CL-m'!J490</f>
        <v>0</v>
      </c>
      <c r="L489" s="142">
        <f>('АЗК CL-m'!K490-'АЗК S-m'!K489)/'АЗК CL-m'!K490</f>
        <v>3.1948842097997195E-16</v>
      </c>
      <c r="M489" s="142">
        <f>('АЗК CL-m'!L490-'АЗК S-m'!L489)/'АЗК CL-m'!L490</f>
        <v>-1.6933357422897012E-16</v>
      </c>
      <c r="N489" s="142">
        <f>('АЗК CL-m'!M490-'АЗК S-m'!M489)/'АЗК CL-m'!M490</f>
        <v>3.3488292715357774E-16</v>
      </c>
      <c r="O489" s="142">
        <f>('АЗК CL-m'!N490-'АЗК S-m'!N489)/'АЗК CL-m'!N490</f>
        <v>3.8411757070611597E-3</v>
      </c>
      <c r="P489" s="142">
        <f>('АЗК CL-m'!O490-'АЗК S-m'!O489)/'АЗК CL-m'!O490</f>
        <v>1.7698540516681749E-16</v>
      </c>
      <c r="Q489" s="142">
        <f>('АЗК CL-m'!P490-'АЗК S-m'!P489)/'АЗК CL-m'!P490</f>
        <v>-3.3917392774889812E-16</v>
      </c>
      <c r="R489" s="142">
        <f>('АЗК CL-m'!Q490-'АЗК S-m'!Q489)/'АЗК CL-m'!Q490</f>
        <v>0</v>
      </c>
      <c r="S489" s="142">
        <f>('АЗК CL-m'!R490-'АЗК S-m'!R489)/'АЗК CL-m'!R490</f>
        <v>-1.3774173260968124E-15</v>
      </c>
      <c r="T489" s="142">
        <f>('АЗК CL-m'!S490-'АЗК S-m'!S489)/'АЗК CL-m'!S490</f>
        <v>2.1540443063610505E-4</v>
      </c>
    </row>
    <row r="490" spans="1:20" x14ac:dyDescent="0.25">
      <c r="A490" s="126" t="str">
        <f>'АЗК S-m'!A490</f>
        <v>АЗК 76 МИНСК ОНП</v>
      </c>
      <c r="B490" t="str">
        <f>'АЗК CL-m'!A491</f>
        <v>АЗК 76 МинскОНП</v>
      </c>
      <c r="C490" s="142">
        <f>('АЗК CL-m'!B491-'АЗК S-m'!B490)/'АЗК CL-m'!B491</f>
        <v>-3.8144550401246342E-5</v>
      </c>
      <c r="D490" s="142">
        <f>('АЗК CL-m'!C491-'АЗК S-m'!C490)/'АЗК CL-m'!C491</f>
        <v>-1.3421363960112954E-4</v>
      </c>
      <c r="E490" s="142">
        <f>('АЗК CL-m'!D491-'АЗК S-m'!D490)/'АЗК CL-m'!D491</f>
        <v>2.9674078711027443E-16</v>
      </c>
      <c r="F490" s="142">
        <f>('АЗК CL-m'!E491-'АЗК S-m'!E490)/'АЗК CL-m'!E491</f>
        <v>-1.5717121981113842E-4</v>
      </c>
      <c r="G490" s="142">
        <f>('АЗК CL-m'!F491-'АЗК S-m'!F490)/'АЗК CL-m'!F491</f>
        <v>-4.9417687910962058E-5</v>
      </c>
      <c r="H490" s="142">
        <f>('АЗК CL-m'!G491-'АЗК S-m'!G490)/'АЗК CL-m'!G491</f>
        <v>-5.2959491576478869E-5</v>
      </c>
      <c r="I490" s="142">
        <f>('АЗК CL-m'!H491-'АЗК S-m'!H490)/'АЗК CL-m'!H491</f>
        <v>3.2128958221219161E-16</v>
      </c>
      <c r="J490" s="142">
        <f>('АЗК CL-m'!I491-'АЗК S-m'!I490)/'АЗК CL-m'!I491</f>
        <v>-9.1429930306408509E-5</v>
      </c>
      <c r="K490" s="142">
        <f>('АЗК CL-m'!J491-'АЗК S-m'!J490)/'АЗК CL-m'!J491</f>
        <v>-3.0391711475193008E-5</v>
      </c>
      <c r="L490" s="142">
        <f>('АЗК CL-m'!K491-'АЗК S-m'!K490)/'АЗК CL-m'!K491</f>
        <v>0</v>
      </c>
      <c r="M490" s="142">
        <f>('АЗК CL-m'!L491-'АЗК S-m'!L490)/'АЗК CL-m'!L491</f>
        <v>-1.1802360371028877E-4</v>
      </c>
      <c r="N490" s="142">
        <f>('АЗК CL-m'!M491-'АЗК S-m'!M490)/'АЗК CL-m'!M491</f>
        <v>-1.4716159317876583E-4</v>
      </c>
      <c r="O490" s="142">
        <f>('АЗК CL-m'!N491-'АЗК S-m'!N490)/'АЗК CL-m'!N491</f>
        <v>-2.485546779494281E-4</v>
      </c>
      <c r="P490" s="142">
        <f>('АЗК CL-m'!O491-'АЗК S-m'!O490)/'АЗК CL-m'!O491</f>
        <v>8.7245822685834301E-16</v>
      </c>
      <c r="Q490" s="142">
        <f>('АЗК CL-m'!P491-'АЗК S-m'!P490)/'АЗК CL-m'!P491</f>
        <v>-3.4137823495492775E-16</v>
      </c>
      <c r="R490" s="142">
        <f>('АЗК CL-m'!Q491-'АЗК S-m'!Q490)/'АЗК CL-m'!Q491</f>
        <v>-1.0696642938838468E-4</v>
      </c>
      <c r="S490" s="142">
        <f>('АЗК CL-m'!R491-'АЗК S-m'!R490)/'АЗК CL-m'!R491</f>
        <v>2.9220458092227909E-5</v>
      </c>
      <c r="T490" s="142">
        <f>('АЗК CL-m'!S491-'АЗК S-m'!S490)/'АЗК CL-m'!S491</f>
        <v>-6.6640134785486644E-5</v>
      </c>
    </row>
    <row r="491" spans="1:20" x14ac:dyDescent="0.25">
      <c r="A491" s="126" t="str">
        <f>'АЗК S-m'!A491</f>
        <v>АЗК 77 БРЕСТ ОНП</v>
      </c>
      <c r="B491" t="str">
        <f>'АЗК CL-m'!A492</f>
        <v>АЗК 77 БрестОНП</v>
      </c>
      <c r="C491" s="142">
        <f>('АЗК CL-m'!B492-'АЗК S-m'!B491)/'АЗК CL-m'!B492</f>
        <v>-6.8211526672591226E-4</v>
      </c>
      <c r="D491" s="142">
        <f>('АЗК CL-m'!C492-'АЗК S-m'!C491)/'АЗК CL-m'!C492</f>
        <v>9.333262714547946E-16</v>
      </c>
      <c r="E491" s="142">
        <f>('АЗК CL-m'!D492-'АЗК S-m'!D491)/'АЗК CL-m'!D492</f>
        <v>-1.0708233721934866E-3</v>
      </c>
      <c r="F491" s="142">
        <f>('АЗК CL-m'!E492-'АЗК S-m'!E491)/'АЗК CL-m'!E492</f>
        <v>-8.0324804299567712E-4</v>
      </c>
      <c r="G491" s="142">
        <f>('АЗК CL-m'!F492-'АЗК S-m'!F491)/'АЗК CL-m'!F492</f>
        <v>-5.1750285208847257E-4</v>
      </c>
      <c r="H491" s="142">
        <f>('АЗК CL-m'!G492-'АЗК S-m'!G491)/'АЗК CL-m'!G492</f>
        <v>-7.8371195764276617E-4</v>
      </c>
      <c r="I491" s="142">
        <f>('АЗК CL-m'!H492-'АЗК S-m'!H491)/'АЗК CL-m'!H492</f>
        <v>-6.1690111650816856E-4</v>
      </c>
      <c r="J491" s="142">
        <f>('АЗК CL-m'!I492-'АЗК S-m'!I491)/'АЗК CL-m'!I492</f>
        <v>-8.9061787505699964E-4</v>
      </c>
      <c r="K491" s="142">
        <f>('АЗК CL-m'!J492-'АЗК S-m'!J491)/'АЗК CL-m'!J492</f>
        <v>-7.9352352072394072E-4</v>
      </c>
      <c r="L491" s="142">
        <f>('АЗК CL-m'!K492-'АЗК S-m'!K491)/'АЗК CL-m'!K492</f>
        <v>-5.7611713613528036E-4</v>
      </c>
      <c r="M491" s="142">
        <f>('АЗК CL-m'!L492-'АЗК S-m'!L491)/'АЗК CL-m'!L492</f>
        <v>-3.476936207260631E-4</v>
      </c>
      <c r="N491" s="142">
        <f>('АЗК CL-m'!M492-'АЗК S-m'!M491)/'АЗК CL-m'!M492</f>
        <v>-9.6838318296760435E-4</v>
      </c>
      <c r="O491" s="142">
        <f>('АЗК CL-m'!N492-'АЗК S-m'!N491)/'АЗК CL-m'!N492</f>
        <v>-1.1238111950574951E-3</v>
      </c>
      <c r="P491" s="142">
        <f>('АЗК CL-m'!O492-'АЗК S-m'!O491)/'АЗК CL-m'!O492</f>
        <v>0</v>
      </c>
      <c r="Q491" s="142">
        <f>('АЗК CL-m'!P492-'АЗК S-m'!P491)/'АЗК CL-m'!P492</f>
        <v>-3.2156746560460796E-4</v>
      </c>
      <c r="R491" s="142">
        <f>('АЗК CL-m'!Q492-'АЗК S-m'!Q491)/'АЗК CL-m'!Q492</f>
        <v>-7.8859892425007367E-4</v>
      </c>
      <c r="S491" s="142">
        <f>('АЗК CL-m'!R492-'АЗК S-m'!R491)/'АЗК CL-m'!R492</f>
        <v>-1.0991697935092536E-3</v>
      </c>
      <c r="T491" s="142">
        <f>('АЗК CL-m'!S492-'АЗК S-m'!S491)/'АЗК CL-m'!S492</f>
        <v>-6.783644790456406E-4</v>
      </c>
    </row>
    <row r="492" spans="1:20" x14ac:dyDescent="0.25">
      <c r="A492" s="126" t="str">
        <f>'АЗК S-m'!A492</f>
        <v>АЗК 77 ВИТЕБСК ОНП</v>
      </c>
      <c r="B492" t="str">
        <f>'АЗК CL-m'!A493</f>
        <v>АЗК 77 ВитебскОНП</v>
      </c>
      <c r="C492" s="142">
        <f>('АЗК CL-m'!B493-'АЗК S-m'!B492)/'АЗК CL-m'!B493</f>
        <v>-1.1372911101927226E-4</v>
      </c>
      <c r="D492" s="142">
        <f>('АЗК CL-m'!C493-'АЗК S-m'!C492)/'АЗК CL-m'!C493</f>
        <v>-5.3274088755818808E-5</v>
      </c>
      <c r="E492" s="142">
        <f>('АЗК CL-m'!D493-'АЗК S-m'!D492)/'АЗК CL-m'!D493</f>
        <v>-4.1523227396408522E-5</v>
      </c>
      <c r="F492" s="142">
        <f>('АЗК CL-m'!E493-'АЗК S-m'!E492)/'АЗК CL-m'!E493</f>
        <v>-1.488303157595131E-4</v>
      </c>
      <c r="G492" s="142">
        <f>('АЗК CL-m'!F493-'АЗК S-m'!F492)/'АЗК CL-m'!F493</f>
        <v>-1.6683392010947724E-4</v>
      </c>
      <c r="H492" s="142">
        <f>('АЗК CL-m'!G493-'АЗК S-m'!G492)/'АЗК CL-m'!G493</f>
        <v>-1.1201325654472254E-4</v>
      </c>
      <c r="I492" s="142">
        <f>('АЗК CL-m'!H493-'АЗК S-m'!H492)/'АЗК CL-m'!H493</f>
        <v>-1.48404747710781E-4</v>
      </c>
      <c r="J492" s="142">
        <f>('АЗК CL-m'!I493-'АЗК S-m'!I492)/'АЗК CL-m'!I493</f>
        <v>-1.2492840214431433E-4</v>
      </c>
      <c r="K492" s="142">
        <f>('АЗК CL-m'!J493-'АЗК S-m'!J492)/'АЗК CL-m'!J493</f>
        <v>-1.5130083592371536E-4</v>
      </c>
      <c r="L492" s="142">
        <f>('АЗК CL-m'!K493-'АЗК S-m'!K492)/'АЗК CL-m'!K493</f>
        <v>-1.4109423780246972E-4</v>
      </c>
      <c r="M492" s="142">
        <f>('АЗК CL-m'!L493-'АЗК S-m'!L492)/'АЗК CL-m'!L493</f>
        <v>2.806311889284703E-5</v>
      </c>
      <c r="N492" s="142">
        <f>('АЗК CL-m'!M493-'АЗК S-m'!M492)/'АЗК CL-m'!M493</f>
        <v>3.1692349879345296E-16</v>
      </c>
      <c r="O492" s="142">
        <f>('АЗК CL-m'!N493-'АЗК S-m'!N492)/'АЗК CL-m'!N493</f>
        <v>-2.2311319436992975E-4</v>
      </c>
      <c r="P492" s="142">
        <f>('АЗК CL-m'!O493-'АЗК S-m'!O492)/'АЗК CL-m'!O493</f>
        <v>-3.5542406645819508E-5</v>
      </c>
      <c r="Q492" s="142">
        <f>('АЗК CL-m'!P493-'АЗК S-m'!P492)/'АЗК CL-m'!P493</f>
        <v>-2.8826560099800302E-5</v>
      </c>
      <c r="R492" s="142">
        <f>('АЗК CL-m'!Q493-'АЗК S-m'!Q492)/'АЗК CL-m'!Q493</f>
        <v>-1.6432659029067939E-4</v>
      </c>
      <c r="S492" s="142">
        <f>('АЗК CL-m'!R493-'АЗК S-m'!R492)/'АЗК CL-m'!R493</f>
        <v>-1.4492677588803325E-5</v>
      </c>
      <c r="T492" s="142">
        <f>('АЗК CL-m'!S493-'АЗК S-m'!S492)/'АЗК CL-m'!S493</f>
        <v>-9.5901184109586953E-5</v>
      </c>
    </row>
    <row r="493" spans="1:20" x14ac:dyDescent="0.25">
      <c r="A493" s="126" t="str">
        <f>'АЗК S-m'!A493</f>
        <v>АЗК 77 ГОМЕЛЬ ОНП</v>
      </c>
      <c r="B493" t="str">
        <f>'АЗК CL-m'!A494</f>
        <v>АЗК 77 ГомельОНП</v>
      </c>
      <c r="C493" s="142">
        <f>('АЗК CL-m'!B494-'АЗК S-m'!B493)/'АЗК CL-m'!B494</f>
        <v>-6.3087579752753645E-5</v>
      </c>
      <c r="D493" s="142">
        <f>('АЗК CL-m'!C494-'АЗК S-m'!C493)/'АЗК CL-m'!C494</f>
        <v>-6.8770385883257376E-5</v>
      </c>
      <c r="E493" s="142">
        <f>('АЗК CL-m'!D494-'АЗК S-m'!D493)/'АЗК CL-m'!D494</f>
        <v>-5.4242614242820249E-5</v>
      </c>
      <c r="F493" s="142">
        <f>('АЗК CL-m'!E494-'АЗК S-m'!E493)/'АЗК CL-m'!E494</f>
        <v>-6.016205652704115E-5</v>
      </c>
      <c r="G493" s="142">
        <f>('АЗК CL-m'!F494-'АЗК S-m'!F493)/'АЗК CL-m'!F494</f>
        <v>-5.7505861524915588E-5</v>
      </c>
      <c r="H493" s="142">
        <f>('АЗК CL-m'!G494-'АЗК S-m'!G493)/'АЗК CL-m'!G494</f>
        <v>-5.554224084669158E-5</v>
      </c>
      <c r="I493" s="142">
        <f>('АЗК CL-m'!H494-'АЗК S-m'!H493)/'АЗК CL-m'!H494</f>
        <v>-5.456423787203493E-5</v>
      </c>
      <c r="J493" s="142">
        <f>('АЗК CL-m'!I494-'АЗК S-m'!I493)/'АЗК CL-m'!I494</f>
        <v>-5.6661725344500139E-5</v>
      </c>
      <c r="K493" s="142">
        <f>('АЗК CL-m'!J494-'АЗК S-m'!J493)/'АЗК CL-m'!J494</f>
        <v>-4.5203034820084025E-5</v>
      </c>
      <c r="L493" s="142">
        <f>('АЗК CL-m'!K494-'АЗК S-m'!K493)/'АЗК CL-m'!K494</f>
        <v>-5.9812935043903859E-5</v>
      </c>
      <c r="M493" s="142">
        <f>('АЗК CL-m'!L494-'АЗК S-m'!L493)/'АЗК CL-m'!L494</f>
        <v>-1.0069232879808468E-4</v>
      </c>
      <c r="N493" s="142">
        <f>('АЗК CL-m'!M494-'АЗК S-m'!M493)/'АЗК CL-m'!M494</f>
        <v>-5.6984615248967565E-5</v>
      </c>
      <c r="O493" s="142">
        <f>('АЗК CL-m'!N494-'АЗК S-m'!N493)/'АЗК CL-m'!N494</f>
        <v>-6.6976418724431407E-5</v>
      </c>
      <c r="P493" s="142">
        <f>('АЗК CL-m'!O494-'АЗК S-m'!O493)/'АЗК CL-m'!O494</f>
        <v>-1.7015178283380969E-4</v>
      </c>
      <c r="Q493" s="142">
        <f>('АЗК CL-m'!P494-'АЗК S-m'!P493)/'АЗК CL-m'!P494</f>
        <v>-3.4005600503732709E-4</v>
      </c>
      <c r="R493" s="142">
        <f>('АЗК CL-m'!Q494-'АЗК S-m'!Q493)/'АЗК CL-m'!Q494</f>
        <v>-4.1987754901710448E-5</v>
      </c>
      <c r="S493" s="142">
        <f>('АЗК CL-m'!R494-'АЗК S-m'!R493)/'АЗК CL-m'!R494</f>
        <v>-1.1288663363303996E-4</v>
      </c>
      <c r="T493" s="142">
        <f>('АЗК CL-m'!S494-'АЗК S-m'!S493)/'АЗК CL-m'!S494</f>
        <v>-8.6451577501393958E-5</v>
      </c>
    </row>
    <row r="494" spans="1:20" x14ac:dyDescent="0.25">
      <c r="A494" s="126" t="str">
        <f>'АЗК S-m'!A494</f>
        <v>АЗК 77 ГРОДНО ОНП</v>
      </c>
      <c r="B494" t="str">
        <f>'АЗК CL-m'!A495</f>
        <v>АЗК 77 ГродноОНП</v>
      </c>
      <c r="C494" s="142">
        <f>('АЗК CL-m'!B495-'АЗК S-m'!B494)/'АЗК CL-m'!B495</f>
        <v>0</v>
      </c>
      <c r="D494" s="142">
        <f>('АЗК CL-m'!C495-'АЗК S-m'!C494)/'АЗК CL-m'!C495</f>
        <v>4.6830188553966871E-16</v>
      </c>
      <c r="E494" s="142">
        <f>('АЗК CL-m'!D495-'АЗК S-m'!D494)/'АЗК CL-m'!D495</f>
        <v>-5.3827972179657115E-16</v>
      </c>
      <c r="F494" s="142">
        <f>('АЗК CL-m'!E495-'АЗК S-m'!E494)/'АЗК CL-m'!E495</f>
        <v>0</v>
      </c>
      <c r="G494" s="142">
        <f>('АЗК CL-m'!F495-'АЗК S-m'!F494)/'АЗК CL-m'!F495</f>
        <v>-4.7053672535530487E-16</v>
      </c>
      <c r="H494" s="142">
        <f>('АЗК CL-m'!G495-'АЗК S-m'!G494)/'АЗК CL-m'!G495</f>
        <v>0</v>
      </c>
      <c r="I494" s="142">
        <f>('АЗК CL-m'!H495-'АЗК S-m'!H494)/'АЗК CL-m'!H495</f>
        <v>2.1059871740678795E-5</v>
      </c>
      <c r="J494" s="142">
        <f>('АЗК CL-m'!I495-'АЗК S-m'!I494)/'АЗК CL-m'!I495</f>
        <v>-3.6986062059104057E-16</v>
      </c>
      <c r="K494" s="142">
        <f>('АЗК CL-m'!J495-'АЗК S-m'!J494)/'АЗК CL-m'!J495</f>
        <v>5.0963377356832333E-16</v>
      </c>
      <c r="L494" s="142">
        <f>('АЗК CL-m'!K495-'АЗК S-m'!K494)/'АЗК CL-m'!K495</f>
        <v>3.5358403138846435E-16</v>
      </c>
      <c r="M494" s="142">
        <f>('АЗК CL-m'!L495-'АЗК S-m'!L494)/'АЗК CL-m'!L495</f>
        <v>0</v>
      </c>
      <c r="N494" s="142">
        <f>('АЗК CL-m'!M495-'АЗК S-m'!M494)/'АЗК CL-m'!M495</f>
        <v>3.6664418535057079E-16</v>
      </c>
      <c r="O494" s="142">
        <f>('АЗК CL-m'!N495-'АЗК S-m'!N494)/'АЗК CL-m'!N495</f>
        <v>1.3315114823511097E-15</v>
      </c>
      <c r="P494" s="142">
        <f>('АЗК CL-m'!O495-'АЗК S-m'!O494)/'АЗК CL-m'!O495</f>
        <v>4.0293789070809563E-16</v>
      </c>
      <c r="Q494" s="142">
        <f>('АЗК CL-m'!P495-'АЗК S-m'!P494)/'АЗК CL-m'!P495</f>
        <v>-3.7978737216247934E-16</v>
      </c>
      <c r="R494" s="142">
        <f>('АЗК CL-m'!Q495-'АЗК S-m'!Q494)/'АЗК CL-m'!Q495</f>
        <v>0</v>
      </c>
      <c r="S494" s="142">
        <f>('АЗК CL-m'!R495-'АЗК S-m'!R494)/'АЗК CL-m'!R495</f>
        <v>0</v>
      </c>
      <c r="T494" s="142">
        <f>('АЗК CL-m'!S495-'АЗК S-m'!S494)/'АЗК CL-m'!S495</f>
        <v>1.3327290808276219E-6</v>
      </c>
    </row>
    <row r="495" spans="1:20" x14ac:dyDescent="0.25">
      <c r="A495" s="126" t="str">
        <f>'АЗК S-m'!A495</f>
        <v>АЗК 77 МИНСК ОНП</v>
      </c>
      <c r="B495" t="str">
        <f>'АЗК CL-m'!A496</f>
        <v>АЗК 77 МинскОНП</v>
      </c>
      <c r="C495" s="142">
        <f>('АЗК CL-m'!B496-'АЗК S-m'!B495)/'АЗК CL-m'!B496</f>
        <v>-2.5937505248111082E-4</v>
      </c>
      <c r="D495" s="142">
        <f>('АЗК CL-m'!C496-'АЗК S-m'!C495)/'АЗК CL-m'!C496</f>
        <v>-1.9869230658454647E-4</v>
      </c>
      <c r="E495" s="142">
        <f>('АЗК CL-m'!D496-'АЗК S-m'!D495)/'АЗК CL-m'!D496</f>
        <v>-1.4632264376547834E-4</v>
      </c>
      <c r="F495" s="142">
        <f>('АЗК CL-m'!E496-'АЗК S-m'!E495)/'АЗК CL-m'!E496</f>
        <v>-4.5863525574170208E-5</v>
      </c>
      <c r="G495" s="142">
        <f>('АЗК CL-m'!F496-'АЗК S-m'!F495)/'АЗК CL-m'!F496</f>
        <v>-1.5992311278404485E-4</v>
      </c>
      <c r="H495" s="142">
        <f>('АЗК CL-m'!G496-'АЗК S-m'!G495)/'АЗК CL-m'!G496</f>
        <v>-1.4099669600083387E-4</v>
      </c>
      <c r="I495" s="142">
        <f>('АЗК CL-m'!H496-'АЗК S-m'!H495)/'АЗК CL-m'!H496</f>
        <v>-1.7426645487108751E-4</v>
      </c>
      <c r="J495" s="142">
        <f>('АЗК CL-m'!I496-'АЗК S-m'!I495)/'АЗК CL-m'!I496</f>
        <v>-1.7888046728618544E-4</v>
      </c>
      <c r="K495" s="142">
        <f>('АЗК CL-m'!J496-'АЗК S-m'!J495)/'АЗК CL-m'!J496</f>
        <v>-1.6976385271691663E-4</v>
      </c>
      <c r="L495" s="142">
        <f>('АЗК CL-m'!K496-'АЗК S-m'!K495)/'АЗК CL-m'!K496</f>
        <v>-1.2076734846796403E-4</v>
      </c>
      <c r="M495" s="142">
        <f>('АЗК CL-m'!L496-'АЗК S-m'!L495)/'АЗК CL-m'!L496</f>
        <v>-4.3699699280080262E-5</v>
      </c>
      <c r="N495" s="142">
        <f>('АЗК CL-m'!M496-'АЗК S-m'!M495)/'АЗК CL-m'!M496</f>
        <v>-3.4042390616812005E-5</v>
      </c>
      <c r="O495" s="142">
        <f>('АЗК CL-m'!N496-'АЗК S-m'!N495)/'АЗК CL-m'!N496</f>
        <v>-1.2067413001030035E-4</v>
      </c>
      <c r="P495" s="142">
        <f>('АЗК CL-m'!O496-'АЗК S-m'!O495)/'АЗК CL-m'!O496</f>
        <v>-3.1681474792729388E-5</v>
      </c>
      <c r="Q495" s="142">
        <f>('АЗК CL-m'!P496-'АЗК S-m'!P495)/'АЗК CL-m'!P496</f>
        <v>-7.933782902660083E-5</v>
      </c>
      <c r="R495" s="142">
        <f>('АЗК CL-m'!Q496-'АЗК S-m'!Q495)/'АЗК CL-m'!Q496</f>
        <v>-5.815017648871129E-5</v>
      </c>
      <c r="S495" s="142">
        <f>('АЗК CL-m'!R496-'АЗК S-m'!R495)/'АЗК CL-m'!R496</f>
        <v>-1.3828847824036823E-4</v>
      </c>
      <c r="T495" s="142">
        <f>('АЗК CL-m'!S496-'АЗК S-m'!S495)/'АЗК CL-m'!S496</f>
        <v>-1.2123306321761231E-4</v>
      </c>
    </row>
    <row r="496" spans="1:20" x14ac:dyDescent="0.25">
      <c r="A496" s="126" t="str">
        <f>'АЗК S-m'!A496</f>
        <v>АЗК 78 БРЕСТ ОНП</v>
      </c>
      <c r="B496" t="str">
        <f>'АЗК CL-m'!A497</f>
        <v>АЗК 78 БрестОНП</v>
      </c>
      <c r="C496" s="142">
        <f>('АЗК CL-m'!B497-'АЗК S-m'!B496)/'АЗК CL-m'!B497</f>
        <v>-2.9642969542717949E-5</v>
      </c>
      <c r="D496" s="142">
        <f>('АЗК CL-m'!C497-'АЗК S-m'!C496)/'АЗК CL-m'!C497</f>
        <v>-8.0276688699246871E-5</v>
      </c>
      <c r="E496" s="142">
        <f>('АЗК CL-m'!D497-'АЗК S-m'!D496)/'АЗК CL-m'!D497</f>
        <v>-2.9404123957104569E-5</v>
      </c>
      <c r="F496" s="142">
        <f>('АЗК CL-m'!E497-'АЗК S-m'!E496)/'АЗК CL-m'!E497</f>
        <v>7.7574745361854702E-5</v>
      </c>
      <c r="G496" s="142">
        <f>('АЗК CL-m'!F497-'АЗК S-m'!F496)/'АЗК CL-m'!F497</f>
        <v>-1.0499458983812282E-4</v>
      </c>
      <c r="H496" s="142">
        <f>('АЗК CL-m'!G497-'АЗК S-m'!G496)/'АЗК CL-m'!G497</f>
        <v>-1.6536914452678791E-5</v>
      </c>
      <c r="I496" s="142">
        <f>('АЗК CL-m'!H497-'АЗК S-m'!H496)/'АЗК CL-m'!H497</f>
        <v>9.56459312053872E-4</v>
      </c>
      <c r="J496" s="142">
        <f>('АЗК CL-m'!I497-'АЗК S-m'!I496)/'АЗК CL-m'!I497</f>
        <v>-1.1806306270505089E-4</v>
      </c>
      <c r="K496" s="142">
        <f>('АЗК CL-m'!J497-'АЗК S-m'!J496)/'АЗК CL-m'!J497</f>
        <v>-3.0641508007287007E-5</v>
      </c>
      <c r="L496" s="142">
        <f>('АЗК CL-m'!K497-'АЗК S-m'!K496)/'АЗК CL-m'!K497</f>
        <v>-5.4354624846620444E-5</v>
      </c>
      <c r="M496" s="142">
        <f>('АЗК CL-m'!L497-'АЗК S-m'!L496)/'АЗК CL-m'!L497</f>
        <v>-8.6394753004577068E-5</v>
      </c>
      <c r="N496" s="142">
        <f>('АЗК CL-m'!M497-'АЗК S-m'!M496)/'АЗК CL-m'!M497</f>
        <v>-1.0246042312466175E-4</v>
      </c>
      <c r="O496" s="142">
        <f>('АЗК CL-m'!N497-'АЗК S-m'!N496)/'АЗК CL-m'!N497</f>
        <v>1.1645769690091369E-15</v>
      </c>
      <c r="P496" s="142">
        <f>('АЗК CL-m'!O497-'АЗК S-m'!O496)/'АЗК CL-m'!O497</f>
        <v>-2.0676818031828986E-16</v>
      </c>
      <c r="Q496" s="142">
        <f>('АЗК CL-m'!P497-'АЗК S-m'!P496)/'АЗК CL-m'!P497</f>
        <v>-5.8778962055516658E-16</v>
      </c>
      <c r="R496" s="142">
        <f>('АЗК CL-m'!Q497-'АЗК S-m'!Q496)/'АЗК CL-m'!Q497</f>
        <v>-1.2023398736047388E-5</v>
      </c>
      <c r="S496" s="142">
        <f>('АЗК CL-m'!R497-'АЗК S-m'!R496)/'АЗК CL-m'!R497</f>
        <v>-9.5613135485162959E-5</v>
      </c>
      <c r="T496" s="142">
        <f>('АЗК CL-m'!S497-'АЗК S-m'!S496)/'АЗК CL-m'!S497</f>
        <v>1.9772021626222358E-5</v>
      </c>
    </row>
    <row r="497" spans="1:20" x14ac:dyDescent="0.25">
      <c r="A497" s="126" t="str">
        <f>'АЗК S-m'!A497</f>
        <v>АЗК 78 ВИТЕБСК ОНП</v>
      </c>
      <c r="B497" t="str">
        <f>'АЗК CL-m'!A498</f>
        <v>АЗК 78 ВитебскОНП</v>
      </c>
      <c r="C497" s="142" t="e">
        <f>('АЗК CL-m'!B498-'АЗК S-m'!B497)/'АЗК CL-m'!B498</f>
        <v>#VALUE!</v>
      </c>
      <c r="D497" s="142" t="e">
        <f>('АЗК CL-m'!C498-'АЗК S-m'!C497)/'АЗК CL-m'!C498</f>
        <v>#VALUE!</v>
      </c>
      <c r="E497" s="142" t="e">
        <f>('АЗК CL-m'!D498-'АЗК S-m'!D497)/'АЗК CL-m'!D498</f>
        <v>#VALUE!</v>
      </c>
      <c r="F497" s="142" t="e">
        <f>('АЗК CL-m'!E498-'АЗК S-m'!E497)/'АЗК CL-m'!E498</f>
        <v>#VALUE!</v>
      </c>
      <c r="G497" s="142" t="e">
        <f>('АЗК CL-m'!F498-'АЗК S-m'!F497)/'АЗК CL-m'!F498</f>
        <v>#VALUE!</v>
      </c>
      <c r="H497" s="142" t="e">
        <f>('АЗК CL-m'!G498-'АЗК S-m'!G497)/'АЗК CL-m'!G498</f>
        <v>#VALUE!</v>
      </c>
      <c r="I497" s="142">
        <f>('АЗК CL-m'!H498-'АЗК S-m'!H497)/'АЗК CL-m'!H498</f>
        <v>-2.3282675531498052E-3</v>
      </c>
      <c r="J497" s="142">
        <f>('АЗК CL-m'!I498-'АЗК S-m'!I497)/'АЗК CL-m'!I498</f>
        <v>-4.4810430695047259E-4</v>
      </c>
      <c r="K497" s="142">
        <f>('АЗК CL-m'!J498-'АЗК S-m'!J497)/'АЗК CL-m'!J498</f>
        <v>-4.9983694604767144E-4</v>
      </c>
      <c r="L497" s="142">
        <f>('АЗК CL-m'!K498-'АЗК S-m'!K497)/'АЗК CL-m'!K498</f>
        <v>-2.4384347053580009E-4</v>
      </c>
      <c r="M497" s="142">
        <f>('АЗК CL-m'!L498-'АЗК S-m'!L497)/'АЗК CL-m'!L498</f>
        <v>-4.1933463081736877E-4</v>
      </c>
      <c r="N497" s="142">
        <f>('АЗК CL-m'!M498-'АЗК S-m'!M497)/'АЗК CL-m'!M498</f>
        <v>-3.3238954446875409E-4</v>
      </c>
      <c r="O497" s="142">
        <f>('АЗК CL-m'!N498-'АЗК S-m'!N497)/'АЗК CL-m'!N498</f>
        <v>-2.5701917951301007E-4</v>
      </c>
      <c r="P497" s="142">
        <f>('АЗК CL-m'!O498-'АЗК S-m'!O497)/'АЗК CL-m'!O498</f>
        <v>-1.0950811309956073E-4</v>
      </c>
      <c r="Q497" s="142">
        <f>('АЗК CL-m'!P498-'АЗК S-m'!P497)/'АЗК CL-m'!P498</f>
        <v>-2.6466702611916071E-4</v>
      </c>
      <c r="R497" s="142">
        <f>('АЗК CL-m'!Q498-'АЗК S-m'!Q497)/'АЗК CL-m'!Q498</f>
        <v>-1.9977863845942542E-4</v>
      </c>
      <c r="S497" s="142">
        <f>('АЗК CL-m'!R498-'АЗК S-m'!R497)/'АЗК CL-m'!R498</f>
        <v>-3.0178425631930994E-4</v>
      </c>
      <c r="T497" s="142">
        <f>('АЗК CL-m'!S498-'АЗК S-m'!S497)/'АЗК CL-m'!S498</f>
        <v>-4.0053963158439171E-4</v>
      </c>
    </row>
    <row r="498" spans="1:20" x14ac:dyDescent="0.25">
      <c r="A498" s="126" t="str">
        <f>'АЗК S-m'!A498</f>
        <v>АЗК 78 ГОМЕЛЬ ОНП</v>
      </c>
      <c r="B498" t="str">
        <f>'АЗК CL-m'!A499</f>
        <v>АЗК 78 ГомельОНП</v>
      </c>
      <c r="C498" s="142">
        <f>('АЗК CL-m'!B499-'АЗК S-m'!B498)/'АЗК CL-m'!B499</f>
        <v>-2.6504111108763937E-16</v>
      </c>
      <c r="D498" s="142">
        <f>('АЗК CL-m'!C499-'АЗК S-m'!C498)/'АЗК CL-m'!C499</f>
        <v>7.95761812444861E-16</v>
      </c>
      <c r="E498" s="142">
        <f>('АЗК CL-m'!D499-'АЗК S-m'!D498)/'АЗК CL-m'!D499</f>
        <v>0</v>
      </c>
      <c r="F498" s="142">
        <f>('АЗК CL-m'!E499-'АЗК S-m'!E498)/'АЗК CL-m'!E499</f>
        <v>6.7042453795593136E-16</v>
      </c>
      <c r="G498" s="142">
        <f>('АЗК CL-m'!F499-'АЗК S-m'!F498)/'АЗК CL-m'!F499</f>
        <v>2.5130776023424583E-16</v>
      </c>
      <c r="H498" s="142">
        <f>('АЗК CL-m'!G499-'АЗК S-m'!G498)/'АЗК CL-m'!G499</f>
        <v>-2.6783055897608428E-16</v>
      </c>
      <c r="I498" s="142">
        <f>('АЗК CL-m'!H499-'АЗК S-m'!H498)/'АЗК CL-m'!H499</f>
        <v>-3.5471565981598448E-4</v>
      </c>
      <c r="J498" s="142">
        <f>('АЗК CL-m'!I499-'АЗК S-m'!I498)/'АЗК CL-m'!I499</f>
        <v>-8.5598447499018421E-5</v>
      </c>
      <c r="K498" s="142">
        <f>('АЗК CL-m'!J499-'АЗК S-m'!J498)/'АЗК CL-m'!J499</f>
        <v>-4.8943382123971919E-5</v>
      </c>
      <c r="L498" s="142">
        <f>('АЗК CL-m'!K499-'АЗК S-m'!K498)/'АЗК CL-m'!K499</f>
        <v>2.6590933371498836E-15</v>
      </c>
      <c r="M498" s="142">
        <f>('АЗК CL-m'!L499-'АЗК S-m'!L498)/'АЗК CL-m'!L499</f>
        <v>-2.6082862646341159E-4</v>
      </c>
      <c r="N498" s="142">
        <f>('АЗК CL-m'!M499-'АЗК S-m'!M498)/'АЗК CL-m'!M499</f>
        <v>3.0003919539185703E-16</v>
      </c>
      <c r="O498" s="142">
        <f>('АЗК CL-m'!N499-'АЗК S-m'!N498)/'АЗК CL-m'!N499</f>
        <v>0</v>
      </c>
      <c r="P498" s="142">
        <f>('АЗК CL-m'!O499-'АЗК S-m'!O498)/'АЗК CL-m'!O499</f>
        <v>2.9547215979725457E-16</v>
      </c>
      <c r="Q498" s="142">
        <f>('АЗК CL-m'!P499-'АЗК S-m'!P498)/'АЗК CL-m'!P499</f>
        <v>7.5238150288702437E-16</v>
      </c>
      <c r="R498" s="142">
        <f>('АЗК CL-m'!Q499-'АЗК S-m'!Q498)/'АЗК CL-m'!Q499</f>
        <v>-5.9512691631809701E-5</v>
      </c>
      <c r="S498" s="142">
        <f>('АЗК CL-m'!R499-'АЗК S-m'!R498)/'АЗК CL-m'!R499</f>
        <v>0</v>
      </c>
      <c r="T498" s="142">
        <f>('АЗК CL-m'!S499-'АЗК S-m'!S498)/'АЗК CL-m'!S499</f>
        <v>-4.8574233340878418E-5</v>
      </c>
    </row>
    <row r="499" spans="1:20" x14ac:dyDescent="0.25">
      <c r="A499" s="126" t="str">
        <f>'АЗК S-m'!A499</f>
        <v>АЗК 78 ГРОДНО ОНП</v>
      </c>
      <c r="B499" t="str">
        <f>'АЗК CL-m'!A500</f>
        <v>АЗК 78 ГродноОНП</v>
      </c>
      <c r="C499" s="142">
        <f>('АЗК CL-m'!B500-'АЗК S-m'!B499)/'АЗК CL-m'!B500</f>
        <v>6.1951739043241276E-16</v>
      </c>
      <c r="D499" s="142">
        <f>('АЗК CL-m'!C500-'АЗК S-m'!C499)/'АЗК CL-m'!C500</f>
        <v>6.3278144370027421E-5</v>
      </c>
      <c r="E499" s="142">
        <f>('АЗК CL-m'!D500-'АЗК S-m'!D499)/'АЗК CL-m'!D500</f>
        <v>0</v>
      </c>
      <c r="F499" s="142">
        <f>('АЗК CL-m'!E500-'АЗК S-m'!E499)/'АЗК CL-m'!E500</f>
        <v>0</v>
      </c>
      <c r="G499" s="142">
        <f>('АЗК CL-m'!F500-'АЗК S-m'!F499)/'АЗК CL-m'!F500</f>
        <v>-4.0877184473977135E-16</v>
      </c>
      <c r="H499" s="142">
        <f>('АЗК CL-m'!G500-'АЗК S-m'!G499)/'АЗК CL-m'!G500</f>
        <v>0</v>
      </c>
      <c r="I499" s="142">
        <f>('АЗК CL-m'!H500-'АЗК S-m'!H499)/'АЗК CL-m'!H500</f>
        <v>-3.8373681356388299E-16</v>
      </c>
      <c r="J499" s="142">
        <f>('АЗК CL-m'!I500-'АЗК S-m'!I499)/'АЗК CL-m'!I500</f>
        <v>0</v>
      </c>
      <c r="K499" s="142">
        <f>('АЗК CL-m'!J500-'АЗК S-m'!J499)/'АЗК CL-m'!J500</f>
        <v>-5.7404454910141991E-16</v>
      </c>
      <c r="L499" s="142">
        <f>('АЗК CL-m'!K500-'АЗК S-m'!K499)/'АЗК CL-m'!K500</f>
        <v>-9.5178372749592216E-16</v>
      </c>
      <c r="M499" s="142">
        <f>('АЗК CL-m'!L500-'АЗК S-m'!L499)/'АЗК CL-m'!L500</f>
        <v>-1.106446170506365E-15</v>
      </c>
      <c r="N499" s="142">
        <f>('АЗК CL-m'!M500-'АЗК S-m'!M499)/'АЗК CL-m'!M500</f>
        <v>-1.1667661076269438E-15</v>
      </c>
      <c r="O499" s="142">
        <f>('АЗК CL-m'!N500-'АЗК S-m'!N499)/'АЗК CL-m'!N500</f>
        <v>5.5657401664275812E-16</v>
      </c>
      <c r="P499" s="142">
        <f>('АЗК CL-m'!O500-'АЗК S-m'!O499)/'АЗК CL-m'!O500</f>
        <v>0</v>
      </c>
      <c r="Q499" s="142">
        <f>('АЗК CL-m'!P500-'АЗК S-m'!P499)/'АЗК CL-m'!P500</f>
        <v>6.6501384393125197E-16</v>
      </c>
      <c r="R499" s="142">
        <f>('АЗК CL-m'!Q500-'АЗК S-m'!Q499)/'АЗК CL-m'!Q500</f>
        <v>5.3181550568816069E-16</v>
      </c>
      <c r="S499" s="142">
        <f>('АЗК CL-m'!R500-'АЗК S-m'!R499)/'АЗК CL-m'!R500</f>
        <v>2.7549712889165666E-15</v>
      </c>
      <c r="T499" s="142">
        <f>('АЗК CL-m'!S500-'АЗК S-m'!S499)/'АЗК CL-m'!S500</f>
        <v>2.7152888743274453E-6</v>
      </c>
    </row>
    <row r="500" spans="1:20" x14ac:dyDescent="0.25">
      <c r="A500" s="126" t="str">
        <f>'АЗК S-m'!A500</f>
        <v>АЗК 78 МИНСК ОНП</v>
      </c>
      <c r="B500" t="str">
        <f>'АЗК CL-m'!A501</f>
        <v>АЗК 78 МинскОНП</v>
      </c>
      <c r="C500" s="142">
        <f>('АЗК CL-m'!B501-'АЗК S-m'!B500)/'АЗК CL-m'!B501</f>
        <v>-3.5040311826537823E-4</v>
      </c>
      <c r="D500" s="142">
        <f>('АЗК CL-m'!C501-'АЗК S-m'!C500)/'АЗК CL-m'!C501</f>
        <v>-3.3194796087155563E-4</v>
      </c>
      <c r="E500" s="142">
        <f>('АЗК CL-m'!D501-'АЗК S-m'!D500)/'АЗК CL-m'!D501</f>
        <v>-2.5630536179944946E-5</v>
      </c>
      <c r="F500" s="142">
        <f>('АЗК CL-m'!E501-'АЗК S-m'!E500)/'АЗК CL-m'!E501</f>
        <v>-6.2306281980431229E-5</v>
      </c>
      <c r="G500" s="142">
        <f>('АЗК CL-m'!F501-'АЗК S-m'!F500)/'АЗК CL-m'!F501</f>
        <v>-1.6456259995609006E-4</v>
      </c>
      <c r="H500" s="142">
        <f>('АЗК CL-m'!G501-'АЗК S-m'!G500)/'АЗК CL-m'!G501</f>
        <v>-3.8030121472486373E-5</v>
      </c>
      <c r="I500" s="142">
        <f>('АЗК CL-m'!H501-'АЗК S-m'!H500)/'АЗК CL-m'!H501</f>
        <v>-1.5827546462663264E-4</v>
      </c>
      <c r="J500" s="142">
        <f>('АЗК CL-m'!I501-'АЗК S-m'!I500)/'АЗК CL-m'!I501</f>
        <v>-1.8903511024716664E-4</v>
      </c>
      <c r="K500" s="142">
        <f>('АЗК CL-m'!J501-'АЗК S-m'!J500)/'АЗК CL-m'!J501</f>
        <v>-4.7256435360939963E-5</v>
      </c>
      <c r="L500" s="142">
        <f>('АЗК CL-m'!K501-'АЗК S-m'!K500)/'АЗК CL-m'!K501</f>
        <v>-1.3017450869242696E-4</v>
      </c>
      <c r="M500" s="142">
        <f>('АЗК CL-m'!L501-'АЗК S-m'!L500)/'АЗК CL-m'!L501</f>
        <v>-9.7800611598080643E-5</v>
      </c>
      <c r="N500" s="142">
        <f>('АЗК CL-m'!M501-'АЗК S-m'!M500)/'АЗК CL-m'!M501</f>
        <v>-1.1044414502911592E-4</v>
      </c>
      <c r="O500" s="142">
        <f>('АЗК CL-m'!N501-'АЗК S-m'!N500)/'АЗК CL-m'!N501</f>
        <v>-1.0005390158796764E-4</v>
      </c>
      <c r="P500" s="142">
        <f>('АЗК CL-m'!O501-'АЗК S-m'!O500)/'АЗК CL-m'!O501</f>
        <v>-6.8415884471129367E-5</v>
      </c>
      <c r="Q500" s="142">
        <f>('АЗК CL-m'!P501-'АЗК S-m'!P500)/'АЗК CL-m'!P501</f>
        <v>-9.3663658879882051E-5</v>
      </c>
      <c r="R500" s="142">
        <f>('АЗК CL-m'!Q501-'АЗК S-m'!Q500)/'АЗК CL-m'!Q501</f>
        <v>-9.6881177729256831E-5</v>
      </c>
      <c r="S500" s="142">
        <f>('АЗК CL-m'!R501-'АЗК S-m'!R500)/'АЗК CL-m'!R501</f>
        <v>-1.4333683329367648E-4</v>
      </c>
      <c r="T500" s="142">
        <f>('АЗК CL-m'!S501-'АЗК S-m'!S500)/'АЗК CL-m'!S501</f>
        <v>-1.1652950868042367E-4</v>
      </c>
    </row>
    <row r="501" spans="1:20" x14ac:dyDescent="0.25">
      <c r="A501" s="126" t="str">
        <f>'АЗК S-m'!A501</f>
        <v>АЗК 79 БРЕСТ ОНП</v>
      </c>
      <c r="B501" t="str">
        <f>'АЗК CL-m'!A502</f>
        <v>АЗК 79 БрестОНП</v>
      </c>
      <c r="C501" s="142">
        <f>('АЗК CL-m'!B502-'АЗК S-m'!B501)/'АЗК CL-m'!B502</f>
        <v>-3.5670278781514138E-4</v>
      </c>
      <c r="D501" s="142">
        <f>('АЗК CL-m'!C502-'АЗК S-m'!C501)/'АЗК CL-m'!C502</f>
        <v>-1.9695020727611431E-4</v>
      </c>
      <c r="E501" s="142">
        <f>('АЗК CL-m'!D502-'АЗК S-m'!D501)/'АЗК CL-m'!D502</f>
        <v>-2.6394624529594245E-4</v>
      </c>
      <c r="F501" s="142">
        <f>('АЗК CL-m'!E502-'АЗК S-m'!E501)/'АЗК CL-m'!E502</f>
        <v>-2.9712296493315538E-4</v>
      </c>
      <c r="G501" s="142">
        <f>('АЗК CL-m'!F502-'АЗК S-m'!F501)/'АЗК CL-m'!F502</f>
        <v>-1.6434279112305343E-4</v>
      </c>
      <c r="H501" s="142">
        <f>('АЗК CL-m'!G502-'АЗК S-m'!G501)/'АЗК CL-m'!G502</f>
        <v>-4.0473183319023295E-5</v>
      </c>
      <c r="I501" s="142">
        <f>('АЗК CL-m'!H502-'АЗК S-m'!H501)/'АЗК CL-m'!H502</f>
        <v>-8.1320328234409095E-5</v>
      </c>
      <c r="J501" s="142">
        <f>('АЗК CL-m'!I502-'АЗК S-m'!I501)/'АЗК CL-m'!I502</f>
        <v>1.0179498142587259E-15</v>
      </c>
      <c r="K501" s="142">
        <f>('АЗК CL-m'!J502-'АЗК S-m'!J501)/'АЗК CL-m'!J502</f>
        <v>-6.0681320153556481E-5</v>
      </c>
      <c r="L501" s="142">
        <f>('АЗК CL-m'!K502-'АЗК S-m'!K501)/'АЗК CL-m'!K502</f>
        <v>-2.1321739682495996E-4</v>
      </c>
      <c r="M501" s="142">
        <f>('АЗК CL-m'!L502-'АЗК S-m'!L501)/'АЗК CL-m'!L502</f>
        <v>-2.5032058244080333E-4</v>
      </c>
      <c r="N501" s="142">
        <f>('АЗК CL-m'!M502-'АЗК S-m'!M501)/'АЗК CL-m'!M502</f>
        <v>-1.8620412789005142E-4</v>
      </c>
      <c r="O501" s="142">
        <f>('АЗК CL-m'!N502-'АЗК S-m'!N501)/'АЗК CL-m'!N502</f>
        <v>-1.539107557719863E-4</v>
      </c>
      <c r="P501" s="142">
        <f>('АЗК CL-m'!O502-'АЗК S-m'!O501)/'АЗК CL-m'!O502</f>
        <v>-8.7663920024173684E-5</v>
      </c>
      <c r="Q501" s="142">
        <f>('АЗК CL-m'!P502-'АЗК S-m'!P501)/'АЗК CL-m'!P502</f>
        <v>-2.0210568660204324E-4</v>
      </c>
      <c r="R501" s="142">
        <f>('АЗК CL-m'!Q502-'АЗК S-m'!Q501)/'АЗК CL-m'!Q502</f>
        <v>-2.9698117041187264E-4</v>
      </c>
      <c r="S501" s="142">
        <f>('АЗК CL-m'!R502-'АЗК S-m'!R501)/'АЗК CL-m'!R502</f>
        <v>-4.754242346285037E-4</v>
      </c>
      <c r="T501" s="142">
        <f>('АЗК CL-m'!S502-'АЗК S-m'!S501)/'АЗК CL-m'!S502</f>
        <v>-1.8556577654643667E-4</v>
      </c>
    </row>
    <row r="502" spans="1:20" x14ac:dyDescent="0.25">
      <c r="A502" s="126" t="str">
        <f>'АЗК S-m'!A502</f>
        <v>АЗК 79 ГОМЕЛЬ ОНП</v>
      </c>
      <c r="B502" t="str">
        <f>'АЗК CL-m'!A503</f>
        <v>АЗК 79 ГомельОНП</v>
      </c>
      <c r="C502" s="142">
        <f>('АЗК CL-m'!B503-'АЗК S-m'!B502)/'АЗК CL-m'!B503</f>
        <v>0</v>
      </c>
      <c r="D502" s="142">
        <f>('АЗК CL-m'!C503-'АЗК S-m'!C502)/'АЗК CL-m'!C503</f>
        <v>8.7485857245129873E-16</v>
      </c>
      <c r="E502" s="142">
        <f>('АЗК CL-m'!D503-'АЗК S-m'!D502)/'АЗК CL-m'!D503</f>
        <v>0</v>
      </c>
      <c r="F502" s="142">
        <f>('АЗК CL-m'!E503-'АЗК S-m'!E502)/'АЗК CL-m'!E503</f>
        <v>-5.5213527471983573E-5</v>
      </c>
      <c r="G502" s="142">
        <f>('АЗК CL-m'!F503-'АЗК S-m'!F502)/'АЗК CL-m'!F503</f>
        <v>-3.8109784102093167E-16</v>
      </c>
      <c r="H502" s="142">
        <f>('АЗК CL-m'!G503-'АЗК S-m'!G502)/'АЗК CL-m'!G503</f>
        <v>7.5980156534376384E-16</v>
      </c>
      <c r="I502" s="142">
        <f>('АЗК CL-m'!H503-'АЗК S-m'!H502)/'АЗК CL-m'!H503</f>
        <v>-6.0589717994101787E-5</v>
      </c>
      <c r="J502" s="142">
        <f>('АЗК CL-m'!I503-'АЗК S-m'!I502)/'АЗК CL-m'!I503</f>
        <v>-4.2680941298827287E-5</v>
      </c>
      <c r="K502" s="142">
        <f>('АЗК CL-m'!J503-'АЗК S-m'!J502)/'АЗК CL-m'!J503</f>
        <v>-2.3272927673791754E-5</v>
      </c>
      <c r="L502" s="142">
        <f>('АЗК CL-m'!K503-'АЗК S-m'!K502)/'АЗК CL-m'!K503</f>
        <v>7.2804086740365103E-16</v>
      </c>
      <c r="M502" s="142">
        <f>('АЗК CL-m'!L503-'АЗК S-m'!L502)/'АЗК CL-m'!L503</f>
        <v>-4.1706188346845231E-16</v>
      </c>
      <c r="N502" s="142">
        <f>('АЗК CL-m'!M503-'АЗК S-m'!M502)/'АЗК CL-m'!M503</f>
        <v>-8.9693518681343017E-5</v>
      </c>
      <c r="O502" s="142">
        <f>('АЗК CL-m'!N503-'АЗК S-m'!N502)/'АЗК CL-m'!N503</f>
        <v>2.1827337254262396E-16</v>
      </c>
      <c r="P502" s="142">
        <f>('АЗК CL-m'!O503-'АЗК S-m'!O502)/'АЗК CL-m'!O503</f>
        <v>0</v>
      </c>
      <c r="Q502" s="142">
        <f>('АЗК CL-m'!P503-'АЗК S-m'!P502)/'АЗК CL-m'!P503</f>
        <v>4.2987003322463473E-16</v>
      </c>
      <c r="R502" s="142">
        <f>('АЗК CL-m'!Q503-'АЗК S-m'!Q502)/'АЗК CL-m'!Q503</f>
        <v>0</v>
      </c>
      <c r="S502" s="142">
        <f>('АЗК CL-m'!R503-'АЗК S-m'!R502)/'АЗК CL-m'!R503</f>
        <v>0</v>
      </c>
      <c r="T502" s="142">
        <f>('АЗК CL-m'!S503-'АЗК S-m'!S502)/'АЗК CL-m'!S503</f>
        <v>-1.6984630479458763E-5</v>
      </c>
    </row>
    <row r="503" spans="1:20" x14ac:dyDescent="0.25">
      <c r="A503" s="126" t="str">
        <f>'АЗК S-m'!A503</f>
        <v>АЗК 79 ГРОДНО ОНП</v>
      </c>
      <c r="B503" t="str">
        <f>'АЗК CL-m'!A504</f>
        <v>АЗК 79 ГродноОНП</v>
      </c>
      <c r="C503" s="142">
        <f>('АЗК CL-m'!B504-'АЗК S-m'!B503)/'АЗК CL-m'!B504</f>
        <v>0</v>
      </c>
      <c r="D503" s="142">
        <f>('АЗК CL-m'!C504-'АЗК S-m'!C503)/'АЗК CL-m'!C504</f>
        <v>3.7634910777215983E-16</v>
      </c>
      <c r="E503" s="142">
        <f>('АЗК CL-m'!D504-'АЗК S-m'!D503)/'АЗК CL-m'!D504</f>
        <v>0</v>
      </c>
      <c r="F503" s="142">
        <f>('АЗК CL-m'!E504-'АЗК S-m'!E503)/'АЗК CL-m'!E504</f>
        <v>3.4131848861157238E-16</v>
      </c>
      <c r="G503" s="142">
        <f>('АЗК CL-m'!F504-'АЗК S-m'!F503)/'АЗК CL-m'!F504</f>
        <v>4.3080668305984201E-16</v>
      </c>
      <c r="H503" s="142">
        <f>('АЗК CL-m'!G504-'АЗК S-m'!G503)/'АЗК CL-m'!G504</f>
        <v>0</v>
      </c>
      <c r="I503" s="142">
        <f>('АЗК CL-m'!H504-'АЗК S-m'!H503)/'АЗК CL-m'!H504</f>
        <v>4.0299149899177033E-16</v>
      </c>
      <c r="J503" s="142">
        <f>('АЗК CL-m'!I504-'АЗК S-m'!I503)/'АЗК CL-m'!I504</f>
        <v>2.0297820825238918E-16</v>
      </c>
      <c r="K503" s="142">
        <f>('АЗК CL-m'!J504-'АЗК S-m'!J503)/'АЗК CL-m'!J504</f>
        <v>-4.2051413305727126E-16</v>
      </c>
      <c r="L503" s="142">
        <f>('АЗК CL-m'!K504-'АЗК S-m'!K503)/'АЗК CL-m'!K504</f>
        <v>6.7443160000702762E-5</v>
      </c>
      <c r="M503" s="142">
        <f>('АЗК CL-m'!L504-'АЗК S-m'!L503)/'АЗК CL-m'!L504</f>
        <v>-4.0777752816266687E-16</v>
      </c>
      <c r="N503" s="142">
        <f>('АЗК CL-m'!M504-'АЗК S-m'!M503)/'АЗК CL-m'!M504</f>
        <v>1.0062707468652369E-15</v>
      </c>
      <c r="O503" s="142">
        <f>('АЗК CL-m'!N504-'АЗК S-m'!N503)/'АЗК CL-m'!N504</f>
        <v>-4.6306740597184007E-16</v>
      </c>
      <c r="P503" s="142">
        <f>('АЗК CL-m'!O504-'АЗК S-m'!O503)/'АЗК CL-m'!O504</f>
        <v>4.7271786837715535E-16</v>
      </c>
      <c r="Q503" s="142">
        <f>('АЗК CL-m'!P504-'АЗК S-m'!P503)/'АЗК CL-m'!P504</f>
        <v>-2.1508005250760837E-16</v>
      </c>
      <c r="R503" s="142">
        <f>('АЗК CL-m'!Q504-'АЗК S-m'!Q503)/'АЗК CL-m'!Q504</f>
        <v>1.1189164234328848E-4</v>
      </c>
      <c r="S503" s="142">
        <f>('АЗК CL-m'!R504-'АЗК S-m'!R503)/'АЗК CL-m'!R504</f>
        <v>4.860900174799632E-16</v>
      </c>
      <c r="T503" s="142">
        <f>('АЗК CL-m'!S504-'АЗК S-m'!S503)/'АЗК CL-m'!S504</f>
        <v>9.9881498594507103E-6</v>
      </c>
    </row>
    <row r="504" spans="1:20" x14ac:dyDescent="0.25">
      <c r="A504" s="126" t="str">
        <f>'АЗК S-m'!A504</f>
        <v>АЗК 79 МИНСК ОНП</v>
      </c>
      <c r="B504" t="str">
        <f>'АЗК CL-m'!A505</f>
        <v>АЗК 79 МинскОНП</v>
      </c>
      <c r="C504" s="142">
        <f>('АЗК CL-m'!B505-'АЗК S-m'!B504)/'АЗК CL-m'!B505</f>
        <v>-6.6295838682552404E-5</v>
      </c>
      <c r="D504" s="142">
        <f>('АЗК CL-m'!C505-'АЗК S-m'!C504)/'АЗК CL-m'!C505</f>
        <v>-9.3930587606378055E-5</v>
      </c>
      <c r="E504" s="142">
        <f>('АЗК CL-m'!D505-'АЗК S-m'!D504)/'АЗК CL-m'!D505</f>
        <v>-1.0949145112160859E-4</v>
      </c>
      <c r="F504" s="142">
        <f>('АЗК CL-m'!E505-'АЗК S-m'!E504)/'АЗК CL-m'!E505</f>
        <v>-1.075428808125459E-4</v>
      </c>
      <c r="G504" s="142">
        <f>('АЗК CL-m'!F505-'АЗК S-m'!F504)/'АЗК CL-m'!F505</f>
        <v>-9.663897380233386E-5</v>
      </c>
      <c r="H504" s="142">
        <f>('АЗК CL-m'!G505-'АЗК S-m'!G504)/'АЗК CL-m'!G505</f>
        <v>-4.6201211636015401E-5</v>
      </c>
      <c r="I504" s="142">
        <f>('АЗК CL-m'!H505-'АЗК S-m'!H504)/'АЗК CL-m'!H505</f>
        <v>-2.9509867267936887E-5</v>
      </c>
      <c r="J504" s="142">
        <f>('АЗК CL-m'!I505-'АЗК S-m'!I504)/'АЗК CL-m'!I505</f>
        <v>1.7955250345028091E-5</v>
      </c>
      <c r="K504" s="142">
        <f>('АЗК CL-m'!J505-'АЗК S-m'!J504)/'АЗК CL-m'!J505</f>
        <v>-8.4535159123700086E-5</v>
      </c>
      <c r="L504" s="142">
        <f>('АЗК CL-m'!K505-'АЗК S-m'!K504)/'АЗК CL-m'!K505</f>
        <v>-4.2317909316344527E-5</v>
      </c>
      <c r="M504" s="142">
        <f>('АЗК CL-m'!L505-'АЗК S-m'!L504)/'АЗК CL-m'!L505</f>
        <v>1.3444650660503065E-5</v>
      </c>
      <c r="N504" s="142">
        <f>('АЗК CL-m'!M505-'АЗК S-m'!M504)/'АЗК CL-m'!M505</f>
        <v>-2.3899228161020308E-4</v>
      </c>
      <c r="O504" s="142">
        <f>('АЗК CL-m'!N505-'АЗК S-m'!N504)/'АЗК CL-m'!N505</f>
        <v>-1.5581296817944381E-4</v>
      </c>
      <c r="P504" s="142">
        <f>('АЗК CL-m'!O505-'АЗК S-m'!O504)/'АЗК CL-m'!O505</f>
        <v>-1.5735001114677426E-15</v>
      </c>
      <c r="Q504" s="142">
        <f>('АЗК CL-m'!P505-'АЗК S-m'!P504)/'АЗК CL-m'!P505</f>
        <v>5.6752209359101437E-16</v>
      </c>
      <c r="R504" s="142">
        <f>('АЗК CL-m'!Q505-'АЗК S-m'!Q504)/'АЗК CL-m'!Q505</f>
        <v>-2.7403047954091446E-16</v>
      </c>
      <c r="S504" s="142">
        <f>('АЗК CL-m'!R505-'АЗК S-m'!R504)/'АЗК CL-m'!R505</f>
        <v>-1.2187096302375859E-4</v>
      </c>
      <c r="T504" s="142">
        <f>('АЗК CL-m'!S505-'АЗК S-m'!S504)/'АЗК CL-m'!S505</f>
        <v>-6.4273580262621413E-5</v>
      </c>
    </row>
    <row r="505" spans="1:20" x14ac:dyDescent="0.25">
      <c r="A505" s="126" t="str">
        <f>'АЗК S-m'!A505</f>
        <v>АЗК 8 БРЕСТ ОНП</v>
      </c>
      <c r="B505" t="str">
        <f>'АЗК CL-m'!A506</f>
        <v>АЗК 8 БрестОНП</v>
      </c>
      <c r="C505" s="142">
        <f>('АЗК CL-m'!B506-'АЗК S-m'!B505)/'АЗК CL-m'!B506</f>
        <v>0</v>
      </c>
      <c r="D505" s="142">
        <f>('АЗК CL-m'!C506-'АЗК S-m'!C505)/'АЗК CL-m'!C506</f>
        <v>8.3399293081230342E-16</v>
      </c>
      <c r="E505" s="142">
        <f>('АЗК CL-m'!D506-'АЗК S-m'!D505)/'АЗК CL-m'!D506</f>
        <v>-7.0655825435428955E-16</v>
      </c>
      <c r="F505" s="142">
        <f>('АЗК CL-m'!E506-'АЗК S-m'!E505)/'АЗК CL-m'!E506</f>
        <v>0</v>
      </c>
      <c r="G505" s="142">
        <f>('АЗК CL-m'!F506-'АЗК S-m'!F505)/'АЗК CL-m'!F506</f>
        <v>-6.8170735512234707E-16</v>
      </c>
      <c r="H505" s="142">
        <f>('АЗК CL-m'!G506-'АЗК S-m'!G505)/'АЗК CL-m'!G506</f>
        <v>0</v>
      </c>
      <c r="I505" s="142">
        <f>('АЗК CL-m'!H506-'АЗК S-m'!H505)/'АЗК CL-m'!H506</f>
        <v>0</v>
      </c>
      <c r="J505" s="142">
        <f>('АЗК CL-m'!I506-'АЗК S-m'!I505)/'АЗК CL-m'!I506</f>
        <v>4.6485514171903846E-16</v>
      </c>
      <c r="K505" s="142">
        <f>('АЗК CL-m'!J506-'АЗК S-m'!J505)/'АЗК CL-m'!J506</f>
        <v>0</v>
      </c>
      <c r="L505" s="142">
        <f>('АЗК CL-m'!K506-'АЗК S-m'!K505)/'АЗК CL-m'!K506</f>
        <v>0</v>
      </c>
      <c r="M505" s="142">
        <f>('АЗК CL-m'!L506-'АЗК S-m'!L505)/'АЗК CL-m'!L506</f>
        <v>-9.3730487207926082E-16</v>
      </c>
      <c r="N505" s="142">
        <f>('АЗК CL-m'!M506-'АЗК S-m'!M505)/'АЗК CL-m'!M506</f>
        <v>0</v>
      </c>
      <c r="O505" s="142">
        <f>('АЗК CL-m'!N506-'АЗК S-m'!N505)/'АЗК CL-m'!N506</f>
        <v>0</v>
      </c>
      <c r="P505" s="142">
        <f>('АЗК CL-m'!O506-'АЗК S-m'!O505)/'АЗК CL-m'!O506</f>
        <v>0</v>
      </c>
      <c r="Q505" s="142">
        <f>('АЗК CL-m'!P506-'АЗК S-m'!P505)/'АЗК CL-m'!P506</f>
        <v>8.1480791140798419E-16</v>
      </c>
      <c r="R505" s="142">
        <f>('АЗК CL-m'!Q506-'АЗК S-m'!Q505)/'АЗК CL-m'!Q506</f>
        <v>8.2290696177793564E-16</v>
      </c>
      <c r="S505" s="142">
        <f>('АЗК CL-m'!R506-'АЗК S-m'!R505)/'АЗК CL-m'!R506</f>
        <v>-7.9577541133531927E-16</v>
      </c>
      <c r="T505" s="142">
        <f>('АЗК CL-m'!S506-'АЗК S-m'!S505)/'АЗК CL-m'!S506</f>
        <v>3.8416926324864805E-16</v>
      </c>
    </row>
    <row r="506" spans="1:20" x14ac:dyDescent="0.25">
      <c r="A506" s="126" t="str">
        <f>'АЗК S-m'!A506</f>
        <v>АЗК 8 ВИТЕБСК ОНП</v>
      </c>
      <c r="B506" t="str">
        <f>'АЗК CL-m'!A507</f>
        <v>АЗК 8 ВитебскОНП</v>
      </c>
      <c r="C506" s="142">
        <f>('АЗК CL-m'!B507-'АЗК S-m'!B506)/'АЗК CL-m'!B507</f>
        <v>-6.1748877647014517E-5</v>
      </c>
      <c r="D506" s="142">
        <f>('АЗК CL-m'!C507-'АЗК S-m'!C506)/'АЗК CL-m'!C507</f>
        <v>2.5262066349708836E-16</v>
      </c>
      <c r="E506" s="142">
        <f>('АЗК CL-m'!D507-'АЗК S-m'!D506)/'АЗК CL-m'!D507</f>
        <v>-7.8150198860701535E-5</v>
      </c>
      <c r="F506" s="142">
        <f>('АЗК CL-m'!E507-'АЗК S-m'!E506)/'АЗК CL-m'!E507</f>
        <v>-4.2469822605642867E-16</v>
      </c>
      <c r="G506" s="142">
        <f>('АЗК CL-m'!F507-'АЗК S-m'!F506)/'АЗК CL-m'!F507</f>
        <v>-8.4426970605635179E-5</v>
      </c>
      <c r="H506" s="142">
        <f>('АЗК CL-m'!G507-'АЗК S-m'!G506)/'АЗК CL-m'!G507</f>
        <v>2.1703782146371585E-16</v>
      </c>
      <c r="I506" s="142">
        <f>('АЗК CL-m'!H507-'АЗК S-m'!H506)/'АЗК CL-m'!H507</f>
        <v>-1.0322924734579774E-4</v>
      </c>
      <c r="J506" s="142">
        <f>('АЗК CL-m'!I507-'АЗК S-m'!I506)/'АЗК CL-m'!I507</f>
        <v>-2.8881566533956019E-5</v>
      </c>
      <c r="K506" s="142">
        <f>('АЗК CL-m'!J507-'АЗК S-m'!J506)/'АЗК CL-m'!J507</f>
        <v>-4.006283695783699E-5</v>
      </c>
      <c r="L506" s="142">
        <f>('АЗК CL-m'!K507-'АЗК S-m'!K506)/'АЗК CL-m'!K507</f>
        <v>2.3393749552017372E-16</v>
      </c>
      <c r="M506" s="142">
        <f>('АЗК CL-m'!L507-'АЗК S-m'!L506)/'АЗК CL-m'!L507</f>
        <v>-3.8026545860457482E-16</v>
      </c>
      <c r="N506" s="142">
        <f>('АЗК CL-m'!M507-'АЗК S-m'!M506)/'АЗК CL-m'!M507</f>
        <v>-2.3371812757297994E-5</v>
      </c>
      <c r="O506" s="142">
        <f>('АЗК CL-m'!N507-'АЗК S-m'!N506)/'АЗК CL-m'!N507</f>
        <v>0</v>
      </c>
      <c r="P506" s="142">
        <f>('АЗК CL-m'!O507-'АЗК S-m'!O506)/'АЗК CL-m'!O507</f>
        <v>-1.1426198894462976E-15</v>
      </c>
      <c r="Q506" s="142">
        <f>('АЗК CL-m'!P507-'АЗК S-m'!P506)/'АЗК CL-m'!P507</f>
        <v>0</v>
      </c>
      <c r="R506" s="142">
        <f>('АЗК CL-m'!Q507-'АЗК S-m'!Q506)/'АЗК CL-m'!Q507</f>
        <v>-7.4804549247104498E-16</v>
      </c>
      <c r="S506" s="142">
        <f>('АЗК CL-m'!R507-'АЗК S-m'!R506)/'АЗК CL-m'!R507</f>
        <v>-4.6939808473377078E-5</v>
      </c>
      <c r="T506" s="142">
        <f>('АЗК CL-m'!S507-'АЗК S-m'!S506)/'АЗК CL-m'!S507</f>
        <v>-2.9100682615698585E-5</v>
      </c>
    </row>
    <row r="507" spans="1:20" x14ac:dyDescent="0.25">
      <c r="A507" s="126" t="str">
        <f>'АЗК S-m'!A507</f>
        <v>АЗК 8 ГОМЕЛЬ ОНП</v>
      </c>
      <c r="B507" t="str">
        <f>'АЗК CL-m'!A508</f>
        <v>АЗК 8 ГомельОНП</v>
      </c>
      <c r="C507" s="142">
        <f>('АЗК CL-m'!B508-'АЗК S-m'!B507)/'АЗК CL-m'!B508</f>
        <v>-2.7856366838987232E-4</v>
      </c>
      <c r="D507" s="142">
        <f>('АЗК CL-m'!C508-'АЗК S-m'!C507)/'АЗК CL-m'!C508</f>
        <v>-3.0342462113407668E-4</v>
      </c>
      <c r="E507" s="142">
        <f>('АЗК CL-m'!D508-'АЗК S-m'!D507)/'АЗК CL-m'!D508</f>
        <v>-1.126958907544773E-3</v>
      </c>
      <c r="F507" s="142">
        <f>('АЗК CL-m'!E508-'АЗК S-m'!E507)/'АЗК CL-m'!E508</f>
        <v>-1.8193294684295622E-4</v>
      </c>
      <c r="G507" s="142">
        <f>('АЗК CL-m'!F508-'АЗК S-m'!F507)/'АЗК CL-m'!F508</f>
        <v>-2.3241877223393969E-4</v>
      </c>
      <c r="H507" s="142">
        <f>('АЗК CL-m'!G508-'АЗК S-m'!G507)/'АЗК CL-m'!G508</f>
        <v>-2.2303703159574448E-4</v>
      </c>
      <c r="I507" s="142">
        <f>('АЗК CL-m'!H508-'АЗК S-m'!H507)/'АЗК CL-m'!H508</f>
        <v>-2.4081728488487569E-4</v>
      </c>
      <c r="J507" s="142">
        <f>('АЗК CL-m'!I508-'АЗК S-m'!I507)/'АЗК CL-m'!I508</f>
        <v>-2.0617190200845662E-4</v>
      </c>
      <c r="K507" s="142">
        <f>('АЗК CL-m'!J508-'АЗК S-m'!J507)/'АЗК CL-m'!J508</f>
        <v>-2.1651722003493117E-4</v>
      </c>
      <c r="L507" s="142">
        <f>('АЗК CL-m'!K508-'АЗК S-m'!K507)/'АЗК CL-m'!K508</f>
        <v>-1.3803035287536243E-4</v>
      </c>
      <c r="M507" s="142">
        <f>('АЗК CL-m'!L508-'АЗК S-m'!L507)/'АЗК CL-m'!L508</f>
        <v>-1.7415371789981286E-4</v>
      </c>
      <c r="N507" s="142">
        <f>('АЗК CL-m'!M508-'АЗК S-m'!M507)/'АЗК CL-m'!M508</f>
        <v>-2.6225231806100384E-4</v>
      </c>
      <c r="O507" s="142">
        <f>('АЗК CL-m'!N508-'АЗК S-m'!N507)/'АЗК CL-m'!N508</f>
        <v>-2.8592703567159459E-4</v>
      </c>
      <c r="P507" s="142">
        <f>('АЗК CL-m'!O508-'АЗК S-m'!O507)/'АЗК CL-m'!O508</f>
        <v>-1.4269222413458913E-4</v>
      </c>
      <c r="Q507" s="142">
        <f>('АЗК CL-m'!P508-'АЗК S-m'!P507)/'АЗК CL-m'!P508</f>
        <v>-2.9196726140239568E-4</v>
      </c>
      <c r="R507" s="142">
        <f>('АЗК CL-m'!Q508-'АЗК S-m'!Q507)/'АЗК CL-m'!Q508</f>
        <v>-2.3130587762484257E-4</v>
      </c>
      <c r="S507" s="142">
        <f>('АЗК CL-m'!R508-'АЗК S-m'!R507)/'АЗК CL-m'!R508</f>
        <v>-4.0723754883624654E-4</v>
      </c>
      <c r="T507" s="142">
        <f>('АЗК CL-m'!S508-'АЗК S-m'!S507)/'АЗК CL-m'!S508</f>
        <v>-2.8300840329069675E-4</v>
      </c>
    </row>
    <row r="508" spans="1:20" x14ac:dyDescent="0.25">
      <c r="A508" s="126" t="str">
        <f>'АЗК S-m'!A508</f>
        <v>АЗК 8 ГРОДНО ОНП</v>
      </c>
      <c r="B508" t="str">
        <f>'АЗК CL-m'!A509</f>
        <v>АЗК 8 ГродноОНП</v>
      </c>
      <c r="C508" s="142">
        <f>('АЗК CL-m'!B509-'АЗК S-m'!B508)/'АЗК CL-m'!B509</f>
        <v>-4.1786612738018586E-16</v>
      </c>
      <c r="D508" s="142">
        <f>('АЗК CL-m'!C509-'АЗК S-m'!C508)/'АЗК CL-m'!C509</f>
        <v>1.5076811178811915E-15</v>
      </c>
      <c r="E508" s="142">
        <f>('АЗК CL-m'!D509-'АЗК S-m'!D508)/'АЗК CL-m'!D509</f>
        <v>-9.6802986437204374E-16</v>
      </c>
      <c r="F508" s="142">
        <f>('АЗК CL-m'!E509-'АЗК S-m'!E508)/'АЗК CL-m'!E509</f>
        <v>1.0246987582091233E-4</v>
      </c>
      <c r="G508" s="142">
        <f>('АЗК CL-m'!F509-'АЗК S-m'!F508)/'АЗК CL-m'!F509</f>
        <v>2.8771192019260897E-4</v>
      </c>
      <c r="H508" s="142">
        <f>('АЗК CL-m'!G509-'АЗК S-m'!G508)/'АЗК CL-m'!G509</f>
        <v>4.4162841650099156E-16</v>
      </c>
      <c r="I508" s="142">
        <f>('АЗК CL-m'!H509-'АЗК S-m'!H508)/'АЗК CL-m'!H509</f>
        <v>0</v>
      </c>
      <c r="J508" s="142">
        <f>('АЗК CL-m'!I509-'АЗК S-m'!I508)/'АЗК CL-m'!I509</f>
        <v>0</v>
      </c>
      <c r="K508" s="142">
        <f>('АЗК CL-m'!J509-'АЗК S-m'!J508)/'АЗК CL-m'!J509</f>
        <v>-1.9781305796451674E-5</v>
      </c>
      <c r="L508" s="142">
        <f>('АЗК CL-m'!K509-'АЗК S-m'!K508)/'АЗК CL-m'!K509</f>
        <v>-1.121309382330332E-5</v>
      </c>
      <c r="M508" s="142">
        <f>('АЗК CL-m'!L509-'АЗК S-m'!L508)/'АЗК CL-m'!L509</f>
        <v>-1.2455815009622752E-15</v>
      </c>
      <c r="N508" s="142">
        <f>('АЗК CL-m'!M509-'АЗК S-m'!M508)/'АЗК CL-m'!M509</f>
        <v>1.3124264159060852E-3</v>
      </c>
      <c r="O508" s="142">
        <f>('АЗК CL-m'!N509-'АЗК S-m'!N508)/'АЗК CL-m'!N509</f>
        <v>4.1087790161848303E-4</v>
      </c>
      <c r="P508" s="142">
        <f>('АЗК CL-m'!O509-'АЗК S-m'!O508)/'АЗК CL-m'!O509</f>
        <v>0</v>
      </c>
      <c r="Q508" s="142">
        <f>('АЗК CL-m'!P509-'АЗК S-m'!P508)/'АЗК CL-m'!P509</f>
        <v>-1.253204911118407E-15</v>
      </c>
      <c r="R508" s="142">
        <f>('АЗК CL-m'!Q509-'АЗК S-m'!Q508)/'АЗК CL-m'!Q509</f>
        <v>1.0041961051674518E-4</v>
      </c>
      <c r="S508" s="142">
        <f>('АЗК CL-m'!R509-'АЗК S-m'!R508)/'АЗК CL-m'!R509</f>
        <v>4.8484706507430093E-4</v>
      </c>
      <c r="T508" s="142">
        <f>('АЗК CL-m'!S509-'АЗК S-m'!S508)/'АЗК CL-m'!S509</f>
        <v>1.499797817290698E-4</v>
      </c>
    </row>
    <row r="509" spans="1:20" x14ac:dyDescent="0.25">
      <c r="A509" s="126" t="str">
        <f>'АЗК S-m'!A509</f>
        <v>АЗК 8 МАЗ</v>
      </c>
      <c r="B509" t="str">
        <f>'АЗК CL-m'!A510</f>
        <v>АЗК 8 МАЗ</v>
      </c>
      <c r="C509" s="142">
        <f>('АЗК CL-m'!B510-'АЗК S-m'!B509)/'АЗК CL-m'!B510</f>
        <v>1.2469936033680054E-3</v>
      </c>
      <c r="D509" s="142">
        <f>('АЗК CL-m'!C510-'АЗК S-m'!C509)/'АЗК CL-m'!C510</f>
        <v>7.5604108800931245E-4</v>
      </c>
      <c r="E509" s="142">
        <f>('АЗК CL-m'!D510-'АЗК S-m'!D509)/'АЗК CL-m'!D510</f>
        <v>1.0655991513636193E-3</v>
      </c>
      <c r="F509" s="142">
        <f>('АЗК CL-m'!E510-'АЗК S-m'!E509)/'АЗК CL-m'!E510</f>
        <v>6.2780762865076228E-4</v>
      </c>
      <c r="G509" s="142">
        <f>('АЗК CL-m'!F510-'АЗК S-m'!F509)/'АЗК CL-m'!F510</f>
        <v>1.1750491073740984E-3</v>
      </c>
      <c r="H509" s="142">
        <f>('АЗК CL-m'!G510-'АЗК S-m'!G509)/'АЗК CL-m'!G510</f>
        <v>1.1486114257877125E-3</v>
      </c>
      <c r="I509" s="142">
        <f>('АЗК CL-m'!H510-'АЗК S-m'!H509)/'АЗК CL-m'!H510</f>
        <v>1.4983042909938956E-3</v>
      </c>
      <c r="J509" s="142">
        <f>('АЗК CL-m'!I510-'АЗК S-m'!I509)/'АЗК CL-m'!I510</f>
        <v>5.9820741167229932E-5</v>
      </c>
      <c r="K509" s="142">
        <f>('АЗК CL-m'!J510-'АЗК S-m'!J509)/'АЗК CL-m'!J510</f>
        <v>1.5661963307634665E-3</v>
      </c>
      <c r="L509" s="142">
        <f>('АЗК CL-m'!K510-'АЗК S-m'!K509)/'АЗК CL-m'!K510</f>
        <v>1.6838590547324939E-5</v>
      </c>
      <c r="M509" s="142">
        <f>('АЗК CL-m'!L510-'АЗК S-m'!L509)/'АЗК CL-m'!L510</f>
        <v>3.2302480508085095E-3</v>
      </c>
      <c r="N509" s="142">
        <f>('АЗК CL-m'!M510-'АЗК S-m'!M509)/'АЗК CL-m'!M510</f>
        <v>2.8214728891027361E-3</v>
      </c>
      <c r="O509" s="142">
        <f>('АЗК CL-m'!N510-'АЗК S-m'!N509)/'АЗК CL-m'!N510</f>
        <v>1.639810496283897E-3</v>
      </c>
      <c r="P509" s="142">
        <f>('АЗК CL-m'!O510-'АЗК S-m'!O509)/'АЗК CL-m'!O510</f>
        <v>3.3079137061542245E-3</v>
      </c>
      <c r="Q509" s="142">
        <f>('АЗК CL-m'!P510-'АЗК S-m'!P509)/'АЗК CL-m'!P510</f>
        <v>2.9057921878977533E-3</v>
      </c>
      <c r="R509" s="142">
        <f>('АЗК CL-m'!Q510-'АЗК S-m'!Q509)/'АЗК CL-m'!Q510</f>
        <v>1.7186583936378563E-3</v>
      </c>
      <c r="S509" s="142">
        <f>('АЗК CL-m'!R510-'АЗК S-m'!R509)/'АЗК CL-m'!R510</f>
        <v>1.7037603519181055E-3</v>
      </c>
      <c r="T509" s="142">
        <f>('АЗК CL-m'!S510-'АЗК S-m'!S509)/'АЗК CL-m'!S510</f>
        <v>1.4522452887954951E-3</v>
      </c>
    </row>
    <row r="510" spans="1:20" x14ac:dyDescent="0.25">
      <c r="A510" s="126" t="str">
        <f>'АЗК S-m'!A510</f>
        <v>АЗК 8 МИНСК ОНП</v>
      </c>
      <c r="B510" t="str">
        <f>'АЗК CL-m'!A511</f>
        <v>АЗК 8 МинскОНП</v>
      </c>
      <c r="C510" s="142">
        <f>('АЗК CL-m'!B511-'АЗК S-m'!B510)/'АЗК CL-m'!B511</f>
        <v>9.3926633435895853E-5</v>
      </c>
      <c r="D510" s="142">
        <f>('АЗК CL-m'!C511-'АЗК S-m'!C510)/'АЗК CL-m'!C511</f>
        <v>-7.37171193997833E-5</v>
      </c>
      <c r="E510" s="142">
        <f>('АЗК CL-m'!D511-'АЗК S-m'!D510)/'АЗК CL-m'!D511</f>
        <v>-2.6410616429759343E-16</v>
      </c>
      <c r="F510" s="142">
        <f>('АЗК CL-m'!E511-'АЗК S-m'!E510)/'АЗК CL-m'!E511</f>
        <v>-1.1507008272813704E-4</v>
      </c>
      <c r="G510" s="142">
        <f>('АЗК CL-m'!F511-'АЗК S-m'!F510)/'АЗК CL-m'!F511</f>
        <v>-5.8673955692497205E-5</v>
      </c>
      <c r="H510" s="142">
        <f>('АЗК CL-m'!G511-'АЗК S-m'!G510)/'АЗК CL-m'!G511</f>
        <v>-1.8185467108823054E-4</v>
      </c>
      <c r="I510" s="142">
        <f>('АЗК CL-m'!H511-'АЗК S-m'!H510)/'АЗК CL-m'!H511</f>
        <v>-5.4257450082480569E-5</v>
      </c>
      <c r="J510" s="142">
        <f>('АЗК CL-m'!I511-'АЗК S-m'!I510)/'АЗК CL-m'!I511</f>
        <v>-9.0542604079689619E-5</v>
      </c>
      <c r="K510" s="142">
        <f>('АЗК CL-m'!J511-'АЗК S-m'!J510)/'АЗК CL-m'!J511</f>
        <v>-3.6876770592473333E-5</v>
      </c>
      <c r="L510" s="142">
        <f>('АЗК CL-m'!K511-'АЗК S-m'!K510)/'АЗК CL-m'!K511</f>
        <v>9.1078379121619404E-5</v>
      </c>
      <c r="M510" s="142">
        <f>('АЗК CL-m'!L511-'АЗК S-m'!L510)/'АЗК CL-m'!L511</f>
        <v>6.3748532717031146E-6</v>
      </c>
      <c r="N510" s="142">
        <f>('АЗК CL-m'!M511-'АЗК S-m'!M510)/'АЗК CL-m'!M511</f>
        <v>2.4126844287527603E-16</v>
      </c>
      <c r="O510" s="142">
        <f>('АЗК CL-m'!N511-'АЗК S-m'!N510)/'АЗК CL-m'!N511</f>
        <v>-2.2787179185570719E-5</v>
      </c>
      <c r="P510" s="142">
        <f>('АЗК CL-m'!O511-'АЗК S-m'!O510)/'АЗК CL-m'!O511</f>
        <v>-4.5165153836861949E-5</v>
      </c>
      <c r="Q510" s="142">
        <f>('АЗК CL-m'!P511-'АЗК S-m'!P510)/'АЗК CL-m'!P511</f>
        <v>-6.2895310125997501E-5</v>
      </c>
      <c r="R510" s="142">
        <f>('АЗК CL-m'!Q511-'АЗК S-m'!Q510)/'АЗК CL-m'!Q511</f>
        <v>-1.8648678805761675E-4</v>
      </c>
      <c r="S510" s="142">
        <f>('АЗК CL-m'!R511-'АЗК S-m'!R510)/'АЗК CL-m'!R511</f>
        <v>-4.5718458372403176E-5</v>
      </c>
      <c r="T510" s="142">
        <f>('АЗК CL-m'!S511-'АЗК S-m'!S510)/'АЗК CL-m'!S511</f>
        <v>-4.6236700935605506E-5</v>
      </c>
    </row>
    <row r="511" spans="1:20" x14ac:dyDescent="0.25">
      <c r="A511" s="126" t="str">
        <f>'АЗК S-m'!A511</f>
        <v>АЗК 8 МОГИЛЕВ ОНП</v>
      </c>
      <c r="B511" t="str">
        <f>'АЗК CL-m'!A512</f>
        <v>АЗК 8 МогилевОНП</v>
      </c>
      <c r="C511" s="142">
        <f>('АЗК CL-m'!B512-'АЗК S-m'!B511)/'АЗК CL-m'!B512</f>
        <v>-4.551440373615272E-16</v>
      </c>
      <c r="D511" s="142">
        <f>('АЗК CL-m'!C512-'АЗК S-m'!C511)/'АЗК CL-m'!C512</f>
        <v>-5.1516610372021943E-4</v>
      </c>
      <c r="E511" s="142">
        <f>('АЗК CL-m'!D512-'АЗК S-m'!D511)/'АЗК CL-m'!D512</f>
        <v>9.0708616124328622E-16</v>
      </c>
      <c r="F511" s="142">
        <f>('АЗК CL-m'!E512-'АЗК S-m'!E511)/'АЗК CL-m'!E512</f>
        <v>0</v>
      </c>
      <c r="G511" s="142">
        <f>('АЗК CL-m'!F512-'АЗК S-m'!F511)/'АЗК CL-m'!F512</f>
        <v>0</v>
      </c>
      <c r="H511" s="142">
        <f>('АЗК CL-m'!G512-'АЗК S-m'!G511)/'АЗК CL-m'!G512</f>
        <v>-1.8904723345112494E-4</v>
      </c>
      <c r="I511" s="142">
        <f>('АЗК CL-m'!H512-'АЗК S-m'!H511)/'АЗК CL-m'!H512</f>
        <v>-3.1812980395948834E-4</v>
      </c>
      <c r="J511" s="142">
        <f>('АЗК CL-m'!I512-'АЗК S-m'!I511)/'АЗК CL-m'!I512</f>
        <v>-2.9591267656470135E-4</v>
      </c>
      <c r="K511" s="142">
        <f>('АЗК CL-m'!J512-'АЗК S-m'!J511)/'АЗК CL-m'!J512</f>
        <v>-1.9398030614941819E-4</v>
      </c>
      <c r="L511" s="142">
        <f>('АЗК CL-m'!K512-'АЗК S-m'!K511)/'АЗК CL-m'!K512</f>
        <v>-1.3244133463781742E-4</v>
      </c>
      <c r="M511" s="142">
        <f>('АЗК CL-m'!L512-'АЗК S-m'!L511)/'АЗК CL-m'!L512</f>
        <v>-1.1053250137937293E-4</v>
      </c>
      <c r="N511" s="142">
        <f>('АЗК CL-m'!M512-'АЗК S-m'!M511)/'АЗК CL-m'!M512</f>
        <v>-1.5359614657927848E-4</v>
      </c>
      <c r="O511" s="142">
        <f>('АЗК CL-m'!N512-'АЗК S-m'!N511)/'АЗК CL-m'!N512</f>
        <v>-2.6133030190167276E-4</v>
      </c>
      <c r="P511" s="142">
        <f>('АЗК CL-m'!O512-'АЗК S-m'!O511)/'АЗК CL-m'!O512</f>
        <v>-1.630803268121763E-16</v>
      </c>
      <c r="Q511" s="142">
        <f>('АЗК CL-m'!P512-'АЗК S-m'!P511)/'АЗК CL-m'!P512</f>
        <v>-2.3551638466077506E-4</v>
      </c>
      <c r="R511" s="142">
        <f>('АЗК CL-m'!Q512-'АЗК S-m'!Q511)/'АЗК CL-m'!Q512</f>
        <v>-3.536357116393008E-4</v>
      </c>
      <c r="S511" s="142">
        <f>('АЗК CL-m'!R512-'АЗК S-m'!R511)/'АЗК CL-m'!R512</f>
        <v>-2.6630477622973276E-4</v>
      </c>
      <c r="T511" s="142">
        <f>('АЗК CL-m'!S512-'АЗК S-m'!S511)/'АЗК CL-m'!S512</f>
        <v>-1.7549124166458909E-4</v>
      </c>
    </row>
    <row r="512" spans="1:20" x14ac:dyDescent="0.25">
      <c r="A512" s="126" t="str">
        <f>'АЗК S-m'!A512</f>
        <v>АЗК 8 ПУХОВИЧИ НП</v>
      </c>
      <c r="B512" t="str">
        <f>'АЗК CL-m'!A513</f>
        <v>АЗК 8 ПуховичиНП</v>
      </c>
      <c r="C512" s="142">
        <f>('АЗК CL-m'!B513-'АЗК S-m'!B512)/'АЗК CL-m'!B513</f>
        <v>-6.4645571121168112E-16</v>
      </c>
      <c r="D512" s="142">
        <f>('АЗК CL-m'!C513-'АЗК S-m'!C512)/'АЗК CL-m'!C513</f>
        <v>0</v>
      </c>
      <c r="E512" s="142">
        <f>('АЗК CL-m'!D513-'АЗК S-m'!D512)/'АЗК CL-m'!D513</f>
        <v>0</v>
      </c>
      <c r="F512" s="142">
        <f>('АЗК CL-m'!E513-'АЗК S-m'!E512)/'АЗК CL-m'!E513</f>
        <v>1.1918433139831165E-15</v>
      </c>
      <c r="G512" s="142">
        <f>('АЗК CL-m'!F513-'АЗК S-m'!F512)/'АЗК CL-m'!F513</f>
        <v>-3.8448847056156826E-5</v>
      </c>
      <c r="H512" s="142">
        <f>('АЗК CL-m'!G513-'АЗК S-m'!G512)/'АЗК CL-m'!G513</f>
        <v>3.5324571013737619E-16</v>
      </c>
      <c r="I512" s="142">
        <f>('АЗК CL-m'!H513-'АЗК S-m'!H512)/'АЗК CL-m'!H513</f>
        <v>0</v>
      </c>
      <c r="J512" s="142">
        <f>('АЗК CL-m'!I513-'АЗК S-m'!I512)/'АЗК CL-m'!I513</f>
        <v>0</v>
      </c>
      <c r="K512" s="142">
        <f>('АЗК CL-m'!J513-'АЗК S-m'!J512)/'АЗК CL-m'!J513</f>
        <v>-3.6399638006843542E-16</v>
      </c>
      <c r="L512" s="142">
        <f>('АЗК CL-m'!K513-'АЗК S-m'!K512)/'АЗК CL-m'!K513</f>
        <v>0</v>
      </c>
      <c r="M512" s="142">
        <f>('АЗК CL-m'!L513-'АЗК S-m'!L512)/'АЗК CL-m'!L513</f>
        <v>-3.8114401479971707E-16</v>
      </c>
      <c r="N512" s="142">
        <f>('АЗК CL-m'!M513-'АЗК S-m'!M512)/'АЗК CL-m'!M513</f>
        <v>-4.4775592788589598E-4</v>
      </c>
      <c r="O512" s="142">
        <f>('АЗК CL-m'!N513-'АЗК S-m'!N512)/'АЗК CL-m'!N513</f>
        <v>0</v>
      </c>
      <c r="P512" s="142">
        <f>('АЗК CL-m'!O513-'АЗК S-m'!O512)/'АЗК CL-m'!O513</f>
        <v>-6.9052676005660469E-5</v>
      </c>
      <c r="Q512" s="142">
        <f>('АЗК CL-m'!P513-'АЗК S-m'!P512)/'АЗК CL-m'!P513</f>
        <v>8.7568121007572142E-16</v>
      </c>
      <c r="R512" s="142">
        <f>('АЗК CL-m'!Q513-'АЗК S-m'!Q512)/'АЗК CL-m'!Q513</f>
        <v>0</v>
      </c>
      <c r="S512" s="142">
        <f>('АЗК CL-m'!R513-'АЗК S-m'!R512)/'АЗК CL-m'!R513</f>
        <v>-3.8819786864573386E-4</v>
      </c>
      <c r="T512" s="142">
        <f>('АЗК CL-m'!S513-'АЗК S-m'!S512)/'АЗК CL-m'!S513</f>
        <v>-5.7887097975784315E-5</v>
      </c>
    </row>
    <row r="513" spans="1:20" x14ac:dyDescent="0.25">
      <c r="A513" s="126" t="str">
        <f>'АЗК S-m'!A513</f>
        <v>АЗК 80 БРЕСТ ОНП</v>
      </c>
      <c r="B513" t="str">
        <f>'АЗК CL-m'!A514</f>
        <v>АЗК 80 БрестОНП</v>
      </c>
      <c r="C513" s="142">
        <f>('АЗК CL-m'!B514-'АЗК S-m'!B513)/'АЗК CL-m'!B514</f>
        <v>-8.979259808270063E-5</v>
      </c>
      <c r="D513" s="142">
        <f>('АЗК CL-m'!C514-'АЗК S-m'!C513)/'АЗК CL-m'!C514</f>
        <v>-7.7609295657229358E-16</v>
      </c>
      <c r="E513" s="142">
        <f>('АЗК CL-m'!D514-'АЗК S-m'!D513)/'АЗК CL-m'!D514</f>
        <v>4.4369412150242939E-16</v>
      </c>
      <c r="F513" s="142">
        <f>('АЗК CL-m'!E514-'АЗК S-m'!E513)/'АЗК CL-m'!E514</f>
        <v>0</v>
      </c>
      <c r="G513" s="142">
        <f>('АЗК CL-m'!F514-'АЗК S-m'!F513)/'АЗК CL-m'!F514</f>
        <v>-2.8690066094204506E-5</v>
      </c>
      <c r="H513" s="142">
        <f>('АЗК CL-m'!G514-'АЗК S-m'!G513)/'АЗК CL-m'!G514</f>
        <v>-3.2249782910085743E-5</v>
      </c>
      <c r="I513" s="142">
        <f>('АЗК CL-m'!H514-'АЗК S-m'!H513)/'АЗК CL-m'!H514</f>
        <v>-3.1380053324714755E-5</v>
      </c>
      <c r="J513" s="142">
        <f>('АЗК CL-m'!I514-'АЗК S-m'!I513)/'АЗК CL-m'!I514</f>
        <v>-7.3931418512533257E-5</v>
      </c>
      <c r="K513" s="142">
        <f>('АЗК CL-m'!J514-'АЗК S-m'!J513)/'АЗК CL-m'!J514</f>
        <v>-1.0198657525299894E-4</v>
      </c>
      <c r="L513" s="142">
        <f>('АЗК CL-m'!K514-'АЗК S-m'!K513)/'АЗК CL-m'!K514</f>
        <v>-1.0398103235631768E-5</v>
      </c>
      <c r="M513" s="142">
        <f>('АЗК CL-m'!L514-'АЗК S-m'!L513)/'АЗК CL-m'!L514</f>
        <v>-7.720777678199354E-5</v>
      </c>
      <c r="N513" s="142">
        <f>('АЗК CL-m'!M514-'АЗК S-m'!M513)/'АЗК CL-m'!M514</f>
        <v>2.5876439421322212E-16</v>
      </c>
      <c r="O513" s="142">
        <f>('АЗК CL-m'!N514-'АЗК S-m'!N513)/'АЗК CL-m'!N514</f>
        <v>-1.4509194924162147E-4</v>
      </c>
      <c r="P513" s="142">
        <f>('АЗК CL-m'!O514-'АЗК S-m'!O513)/'АЗК CL-m'!O514</f>
        <v>-4.3767066123609322E-16</v>
      </c>
      <c r="Q513" s="142">
        <f>('АЗК CL-m'!P514-'АЗК S-m'!P513)/'АЗК CL-m'!P514</f>
        <v>-1.3540009711111997E-16</v>
      </c>
      <c r="R513" s="142">
        <f>('АЗК CL-m'!Q514-'АЗК S-m'!Q513)/'АЗК CL-m'!Q514</f>
        <v>-2.6279770282985678E-5</v>
      </c>
      <c r="S513" s="142">
        <f>('АЗК CL-m'!R514-'АЗК S-m'!R513)/'АЗК CL-m'!R514</f>
        <v>-2.4292213562778062E-5</v>
      </c>
      <c r="T513" s="142">
        <f>('АЗК CL-m'!S514-'АЗК S-m'!S513)/'АЗК CL-m'!S514</f>
        <v>-3.8503146787892863E-5</v>
      </c>
    </row>
    <row r="514" spans="1:20" x14ac:dyDescent="0.25">
      <c r="A514" s="126" t="str">
        <f>'АЗК S-m'!A514</f>
        <v>АЗК 80 ГОМЕЛЬ ОНП</v>
      </c>
      <c r="B514" t="str">
        <f>'АЗК CL-m'!A515</f>
        <v>АЗК 80 ГомельОНП</v>
      </c>
      <c r="C514" s="142">
        <f>('АЗК CL-m'!B515-'АЗК S-m'!B514)/'АЗК CL-m'!B515</f>
        <v>5.9796791844573464E-4</v>
      </c>
      <c r="D514" s="142">
        <f>('АЗК CL-m'!C515-'АЗК S-m'!C514)/'АЗК CL-m'!C515</f>
        <v>-4.7731605562656383E-5</v>
      </c>
      <c r="E514" s="142">
        <f>('АЗК CL-m'!D515-'АЗК S-m'!D514)/'АЗК CL-m'!D515</f>
        <v>-4.2583831007800484E-5</v>
      </c>
      <c r="F514" s="142">
        <f>('АЗК CL-m'!E515-'АЗК S-m'!E514)/'АЗК CL-m'!E515</f>
        <v>-2.080437364594579E-5</v>
      </c>
      <c r="G514" s="142">
        <f>('АЗК CL-m'!F515-'АЗК S-m'!F514)/'АЗК CL-m'!F515</f>
        <v>-1.0370184475187482E-4</v>
      </c>
      <c r="H514" s="142">
        <f>('АЗК CL-m'!G515-'АЗК S-m'!G514)/'АЗК CL-m'!G515</f>
        <v>-5.9817096069356077E-5</v>
      </c>
      <c r="I514" s="142">
        <f>('АЗК CL-m'!H515-'АЗК S-m'!H514)/'АЗК CL-m'!H515</f>
        <v>-1.9506782321763773E-5</v>
      </c>
      <c r="J514" s="142">
        <f>('АЗК CL-m'!I515-'АЗК S-m'!I514)/'АЗК CL-m'!I515</f>
        <v>-9.6597626797457589E-5</v>
      </c>
      <c r="K514" s="142">
        <f>('АЗК CL-m'!J515-'АЗК S-m'!J514)/'АЗК CL-m'!J515</f>
        <v>-1.0398340025696185E-4</v>
      </c>
      <c r="L514" s="142">
        <f>('АЗК CL-m'!K515-'АЗК S-m'!K514)/'АЗК CL-m'!K515</f>
        <v>4.3885665980597833E-16</v>
      </c>
      <c r="M514" s="142">
        <f>('АЗК CL-m'!L515-'АЗК S-m'!L514)/'АЗК CL-m'!L515</f>
        <v>-2.0435443748016011E-5</v>
      </c>
      <c r="N514" s="142">
        <f>('АЗК CL-m'!M515-'АЗК S-m'!M514)/'АЗК CL-m'!M515</f>
        <v>-4.3052025228940424E-5</v>
      </c>
      <c r="O514" s="142">
        <f>('АЗК CL-m'!N515-'АЗК S-m'!N514)/'АЗК CL-m'!N515</f>
        <v>-6.322344570217581E-5</v>
      </c>
      <c r="P514" s="142">
        <f>('АЗК CL-m'!O515-'АЗК S-m'!O514)/'АЗК CL-m'!O515</f>
        <v>2.362839045650188E-16</v>
      </c>
      <c r="Q514" s="142">
        <f>('АЗК CL-m'!P515-'АЗК S-m'!P514)/'АЗК CL-m'!P515</f>
        <v>-2.0532336551120562E-5</v>
      </c>
      <c r="R514" s="142">
        <f>('АЗК CL-m'!Q515-'АЗК S-m'!Q514)/'АЗК CL-m'!Q515</f>
        <v>-3.3003785402426637E-5</v>
      </c>
      <c r="S514" s="142">
        <f>('АЗК CL-m'!R515-'АЗК S-m'!R514)/'АЗК CL-m'!R515</f>
        <v>-1.4883618790618807E-4</v>
      </c>
      <c r="T514" s="142">
        <f>('АЗК CL-m'!S515-'АЗК S-m'!S514)/'АЗК CL-m'!S515</f>
        <v>-1.7468307747744408E-5</v>
      </c>
    </row>
    <row r="515" spans="1:20" x14ac:dyDescent="0.25">
      <c r="A515" s="126" t="str">
        <f>'АЗК S-m'!A515</f>
        <v>АЗК 80 ГРОДНО ОНП</v>
      </c>
      <c r="B515" t="str">
        <f>'АЗК CL-m'!A516</f>
        <v>АЗК 80 ГродноОНП</v>
      </c>
      <c r="C515" s="142">
        <f>('АЗК CL-m'!B516-'АЗК S-m'!B515)/'АЗК CL-m'!B516</f>
        <v>0</v>
      </c>
      <c r="D515" s="142">
        <f>('АЗК CL-m'!C516-'АЗК S-m'!C515)/'АЗК CL-m'!C516</f>
        <v>0</v>
      </c>
      <c r="E515" s="142">
        <f>('АЗК CL-m'!D516-'АЗК S-m'!D515)/'АЗК CL-m'!D516</f>
        <v>6.0334863045932598E-16</v>
      </c>
      <c r="F515" s="142">
        <f>('АЗК CL-m'!E516-'АЗК S-m'!E515)/'АЗК CL-m'!E516</f>
        <v>0</v>
      </c>
      <c r="G515" s="142">
        <f>('АЗК CL-m'!F516-'АЗК S-m'!F515)/'АЗК CL-m'!F516</f>
        <v>6.5458053475753007E-16</v>
      </c>
      <c r="H515" s="142">
        <f>('АЗК CL-m'!G516-'АЗК S-m'!G515)/'АЗК CL-m'!G516</f>
        <v>-4.6716371071680261E-16</v>
      </c>
      <c r="I515" s="142">
        <f>('АЗК CL-m'!H516-'АЗК S-m'!H515)/'АЗК CL-m'!H516</f>
        <v>6.0257101341452316E-16</v>
      </c>
      <c r="J515" s="142">
        <f>('АЗК CL-m'!I516-'АЗК S-m'!I515)/'АЗК CL-m'!I516</f>
        <v>0</v>
      </c>
      <c r="K515" s="142">
        <f>('АЗК CL-m'!J516-'АЗК S-m'!J515)/'АЗК CL-m'!J516</f>
        <v>0</v>
      </c>
      <c r="L515" s="142">
        <f>('АЗК CL-m'!K516-'АЗК S-m'!K515)/'АЗК CL-m'!K516</f>
        <v>0</v>
      </c>
      <c r="M515" s="142">
        <f>('АЗК CL-m'!L516-'АЗК S-m'!L515)/'АЗК CL-m'!L516</f>
        <v>0</v>
      </c>
      <c r="N515" s="142">
        <f>('АЗК CL-m'!M516-'АЗК S-m'!M515)/'АЗК CL-m'!M516</f>
        <v>0</v>
      </c>
      <c r="O515" s="142">
        <f>('АЗК CL-m'!N516-'АЗК S-m'!N515)/'АЗК CL-m'!N516</f>
        <v>-4.7705470206774167E-16</v>
      </c>
      <c r="P515" s="142">
        <f>('АЗК CL-m'!O516-'АЗК S-m'!O515)/'АЗК CL-m'!O516</f>
        <v>-6.2923095680695256E-16</v>
      </c>
      <c r="Q515" s="142">
        <f>('АЗК CL-m'!P516-'АЗК S-m'!P515)/'АЗК CL-m'!P516</f>
        <v>-4.776155589743457E-16</v>
      </c>
      <c r="R515" s="142">
        <f>('АЗК CL-m'!Q516-'АЗК S-m'!Q515)/'АЗК CL-m'!Q516</f>
        <v>-5.5012903881415836E-16</v>
      </c>
      <c r="S515" s="142">
        <f>('АЗК CL-m'!R516-'АЗК S-m'!R515)/'АЗК CL-m'!R516</f>
        <v>-5.2799467751149466E-16</v>
      </c>
      <c r="T515" s="142">
        <f>('АЗК CL-m'!S516-'АЗК S-m'!S515)/'АЗК CL-m'!S516</f>
        <v>0</v>
      </c>
    </row>
    <row r="516" spans="1:20" x14ac:dyDescent="0.25">
      <c r="A516" s="126" t="str">
        <f>'АЗК S-m'!A516</f>
        <v>АЗК 80 МИНСК ОНП</v>
      </c>
      <c r="B516" t="str">
        <f>'АЗК CL-m'!A517</f>
        <v>АЗК 80 МинскОНП</v>
      </c>
      <c r="C516" s="142">
        <f>('АЗК CL-m'!B517-'АЗК S-m'!B516)/'АЗК CL-m'!B517</f>
        <v>-6.6473948363337696E-4</v>
      </c>
      <c r="D516" s="142">
        <f>('АЗК CL-m'!C517-'АЗК S-m'!C516)/'АЗК CL-m'!C517</f>
        <v>-2.7683993601580211E-4</v>
      </c>
      <c r="E516" s="142">
        <f>('АЗК CL-m'!D517-'АЗК S-m'!D516)/'АЗК CL-m'!D517</f>
        <v>-2.939497981409226E-4</v>
      </c>
      <c r="F516" s="142">
        <f>('АЗК CL-m'!E517-'АЗК S-m'!E516)/'АЗК CL-m'!E517</f>
        <v>-3.3681897668923552E-4</v>
      </c>
      <c r="G516" s="142">
        <f>('АЗК CL-m'!F517-'АЗК S-m'!F516)/'АЗК CL-m'!F517</f>
        <v>-1.7600297550617581E-4</v>
      </c>
      <c r="H516" s="142">
        <f>('АЗК CL-m'!G517-'АЗК S-m'!G516)/'АЗК CL-m'!G517</f>
        <v>-3.5214142933204419E-4</v>
      </c>
      <c r="I516" s="142">
        <f>('АЗК CL-m'!H517-'АЗК S-m'!H516)/'АЗК CL-m'!H517</f>
        <v>-5.9547086754615207E-4</v>
      </c>
      <c r="J516" s="142">
        <f>('АЗК CL-m'!I517-'АЗК S-m'!I516)/'АЗК CL-m'!I517</f>
        <v>-8.9934121170804967E-5</v>
      </c>
      <c r="K516" s="142">
        <f>('АЗК CL-m'!J517-'АЗК S-m'!J516)/'АЗК CL-m'!J517</f>
        <v>-4.1211814677962448E-4</v>
      </c>
      <c r="L516" s="142">
        <f>('АЗК CL-m'!K517-'АЗК S-m'!K516)/'АЗК CL-m'!K517</f>
        <v>-1.8369342049997771E-4</v>
      </c>
      <c r="M516" s="142">
        <f>('АЗК CL-m'!L517-'АЗК S-m'!L516)/'АЗК CL-m'!L517</f>
        <v>-1.8584923914339847E-4</v>
      </c>
      <c r="N516" s="142">
        <f>('АЗК CL-m'!M517-'АЗК S-m'!M516)/'АЗК CL-m'!M517</f>
        <v>-2.3018475964596389E-4</v>
      </c>
      <c r="O516" s="142">
        <f>('АЗК CL-m'!N517-'АЗК S-m'!N516)/'АЗК CL-m'!N517</f>
        <v>-2.6379926711815209E-4</v>
      </c>
      <c r="P516" s="142">
        <f>('АЗК CL-m'!O517-'АЗК S-m'!O516)/'АЗК CL-m'!O517</f>
        <v>-1.8653696748841781E-4</v>
      </c>
      <c r="Q516" s="142">
        <f>('АЗК CL-m'!P517-'АЗК S-m'!P516)/'АЗК CL-m'!P517</f>
        <v>-1.9140858164222541E-4</v>
      </c>
      <c r="R516" s="142">
        <f>('АЗК CL-m'!Q517-'АЗК S-m'!Q516)/'АЗК CL-m'!Q517</f>
        <v>-2.0219269894310393E-4</v>
      </c>
      <c r="S516" s="142">
        <f>('АЗК CL-m'!R517-'АЗК S-m'!R516)/'АЗК CL-m'!R517</f>
        <v>-2.5329747838445671E-4</v>
      </c>
      <c r="T516" s="142">
        <f>('АЗК CL-m'!S517-'АЗК S-m'!S516)/'АЗК CL-m'!S517</f>
        <v>-2.8567858158558068E-4</v>
      </c>
    </row>
    <row r="517" spans="1:20" x14ac:dyDescent="0.25">
      <c r="A517" s="126" t="str">
        <f>'АЗК S-m'!A517</f>
        <v>АЗК 81 БРЕСТ ОНП</v>
      </c>
      <c r="B517" t="str">
        <f>'АЗК CL-m'!A518</f>
        <v>АЗК 81 БрестОНП</v>
      </c>
      <c r="C517" s="142">
        <f>('АЗК CL-m'!B518-'АЗК S-m'!B517)/'АЗК CL-m'!B518</f>
        <v>-3.3784837114087944E-4</v>
      </c>
      <c r="D517" s="142">
        <f>('АЗК CL-m'!C518-'АЗК S-m'!C517)/'АЗК CL-m'!C518</f>
        <v>-1.6420756712146454E-4</v>
      </c>
      <c r="E517" s="142">
        <f>('АЗК CL-m'!D518-'АЗК S-m'!D517)/'АЗК CL-m'!D518</f>
        <v>-4.7369098929313192E-4</v>
      </c>
      <c r="F517" s="142">
        <f>('АЗК CL-m'!E518-'АЗК S-m'!E517)/'АЗК CL-m'!E518</f>
        <v>-2.114945737614805E-4</v>
      </c>
      <c r="G517" s="142">
        <f>('АЗК CL-m'!F518-'АЗК S-m'!F517)/'АЗК CL-m'!F518</f>
        <v>-2.4063457770778614E-4</v>
      </c>
      <c r="H517" s="142">
        <f>('АЗК CL-m'!G518-'АЗК S-m'!G517)/'АЗК CL-m'!G518</f>
        <v>-2.96625074064005E-4</v>
      </c>
      <c r="I517" s="142">
        <f>('АЗК CL-m'!H518-'АЗК S-m'!H517)/'АЗК CL-m'!H518</f>
        <v>-3.555767163210291E-4</v>
      </c>
      <c r="J517" s="142">
        <f>('АЗК CL-m'!I518-'АЗК S-m'!I517)/'АЗК CL-m'!I518</f>
        <v>-1.3395013500795117E-4</v>
      </c>
      <c r="K517" s="142">
        <f>('АЗК CL-m'!J518-'АЗК S-m'!J517)/'АЗК CL-m'!J518</f>
        <v>-2.9337629256282431E-4</v>
      </c>
      <c r="L517" s="142">
        <f>('АЗК CL-m'!K518-'АЗК S-m'!K517)/'АЗК CL-m'!K518</f>
        <v>-1.9193929190524186E-4</v>
      </c>
      <c r="M517" s="142">
        <f>('АЗК CL-m'!L518-'АЗК S-m'!L517)/'АЗК CL-m'!L518</f>
        <v>-2.240189236849518E-4</v>
      </c>
      <c r="N517" s="142">
        <f>('АЗК CL-m'!M518-'АЗК S-m'!M517)/'АЗК CL-m'!M518</f>
        <v>-1.3336582717568597E-4</v>
      </c>
      <c r="O517" s="142">
        <f>('АЗК CL-m'!N518-'АЗК S-m'!N517)/'АЗК CL-m'!N518</f>
        <v>-3.4187506556675363E-4</v>
      </c>
      <c r="P517" s="142">
        <f>('АЗК CL-m'!O518-'АЗК S-m'!O517)/'АЗК CL-m'!O518</f>
        <v>-5.501569322655111E-4</v>
      </c>
      <c r="Q517" s="142">
        <f>('АЗК CL-m'!P518-'АЗК S-m'!P517)/'АЗК CL-m'!P518</f>
        <v>-4.188277597373327E-4</v>
      </c>
      <c r="R517" s="142">
        <f>('АЗК CL-m'!Q518-'АЗК S-m'!Q517)/'АЗК CL-m'!Q518</f>
        <v>-6.0361081084473866E-4</v>
      </c>
      <c r="S517" s="142">
        <f>('АЗК CL-m'!R518-'АЗК S-m'!R517)/'АЗК CL-m'!R518</f>
        <v>-2.9468417738985554E-4</v>
      </c>
      <c r="T517" s="142">
        <f>('АЗК CL-m'!S518-'АЗК S-m'!S517)/'АЗК CL-m'!S518</f>
        <v>-3.0433175708812106E-4</v>
      </c>
    </row>
    <row r="518" spans="1:20" x14ac:dyDescent="0.25">
      <c r="A518" s="126" t="str">
        <f>'АЗК S-m'!A518</f>
        <v>АЗК 81 ГОМЕЛЬ ОНП</v>
      </c>
      <c r="B518" t="str">
        <f>'АЗК CL-m'!A519</f>
        <v>АЗК 81 ГомельОНП</v>
      </c>
      <c r="C518" s="142">
        <f>('АЗК CL-m'!B519-'АЗК S-m'!B518)/'АЗК CL-m'!B519</f>
        <v>-2.9117799396264818E-4</v>
      </c>
      <c r="D518" s="142">
        <f>('АЗК CL-m'!C519-'АЗК S-m'!C518)/'АЗК CL-m'!C519</f>
        <v>-4.1115367296992657E-4</v>
      </c>
      <c r="E518" s="142">
        <f>('АЗК CL-m'!D519-'АЗК S-m'!D518)/'АЗК CL-m'!D519</f>
        <v>-1.450478628933755E-4</v>
      </c>
      <c r="F518" s="142">
        <f>('АЗК CL-m'!E519-'АЗК S-m'!E518)/'АЗК CL-m'!E519</f>
        <v>-2.8415780120946005E-4</v>
      </c>
      <c r="G518" s="142">
        <f>('АЗК CL-m'!F519-'АЗК S-m'!F518)/'АЗК CL-m'!F519</f>
        <v>-1.3308106043874221E-4</v>
      </c>
      <c r="H518" s="142">
        <f>('АЗК CL-m'!G519-'АЗК S-m'!G518)/'АЗК CL-m'!G519</f>
        <v>-3.2874233701531819E-4</v>
      </c>
      <c r="I518" s="142">
        <f>('АЗК CL-m'!H519-'АЗК S-m'!H518)/'АЗК CL-m'!H519</f>
        <v>-1.9171300716235462E-4</v>
      </c>
      <c r="J518" s="142">
        <f>('АЗК CL-m'!I519-'АЗК S-m'!I518)/'АЗК CL-m'!I519</f>
        <v>-1.7840071414797852E-4</v>
      </c>
      <c r="K518" s="142">
        <f>('АЗК CL-m'!J519-'АЗК S-m'!J518)/'АЗК CL-m'!J519</f>
        <v>-1.8927498423849693E-4</v>
      </c>
      <c r="L518" s="142">
        <f>('АЗК CL-m'!K519-'АЗК S-m'!K518)/'АЗК CL-m'!K519</f>
        <v>-1.3407274002489716E-4</v>
      </c>
      <c r="M518" s="142">
        <f>('АЗК CL-m'!L519-'АЗК S-m'!L518)/'АЗК CL-m'!L519</f>
        <v>-6.8393789966780745E-5</v>
      </c>
      <c r="N518" s="142">
        <f>('АЗК CL-m'!M519-'АЗК S-m'!M518)/'АЗК CL-m'!M519</f>
        <v>0</v>
      </c>
      <c r="O518" s="142">
        <f>('АЗК CL-m'!N519-'АЗК S-m'!N518)/'АЗК CL-m'!N519</f>
        <v>-3.6766963270039588E-6</v>
      </c>
      <c r="P518" s="142">
        <f>('АЗК CL-m'!O519-'АЗК S-m'!O518)/'АЗК CL-m'!O519</f>
        <v>-1.0926657782598541E-15</v>
      </c>
      <c r="Q518" s="142">
        <f>('АЗК CL-m'!P519-'АЗК S-m'!P518)/'АЗК CL-m'!P519</f>
        <v>-1.8857025620280796E-4</v>
      </c>
      <c r="R518" s="142">
        <f>('АЗК CL-m'!Q519-'АЗК S-m'!Q518)/'АЗК CL-m'!Q519</f>
        <v>-3.8675100881178839E-4</v>
      </c>
      <c r="S518" s="142">
        <f>('АЗК CL-m'!R519-'АЗК S-m'!R518)/'АЗК CL-m'!R519</f>
        <v>-1.673913552695176E-4</v>
      </c>
      <c r="T518" s="142">
        <f>('АЗК CL-m'!S519-'АЗК S-m'!S518)/'АЗК CL-m'!S519</f>
        <v>-1.7918437930240081E-4</v>
      </c>
    </row>
    <row r="519" spans="1:20" x14ac:dyDescent="0.25">
      <c r="A519" s="126" t="str">
        <f>'АЗК S-m'!A519</f>
        <v>АЗК 81 ГРОДНО ОНП</v>
      </c>
      <c r="B519" t="str">
        <f>'АЗК CL-m'!A520</f>
        <v>АЗК 81 ГродноОНП</v>
      </c>
      <c r="C519" s="142">
        <f>('АЗК CL-m'!B520-'АЗК S-m'!B519)/'АЗК CL-m'!B520</f>
        <v>-6.5189980446663323E-16</v>
      </c>
      <c r="D519" s="142">
        <f>('АЗК CL-m'!C520-'АЗК S-m'!C519)/'АЗК CL-m'!C520</f>
        <v>-2.539711930289706E-4</v>
      </c>
      <c r="E519" s="142">
        <f>('АЗК CL-m'!D520-'АЗК S-m'!D519)/'АЗК CL-m'!D520</f>
        <v>-1.6527672152446857E-15</v>
      </c>
      <c r="F519" s="142">
        <f>('АЗК CL-m'!E520-'АЗК S-m'!E519)/'АЗК CL-m'!E520</f>
        <v>0</v>
      </c>
      <c r="G519" s="142">
        <f>('АЗК CL-m'!F520-'АЗК S-m'!F519)/'АЗК CL-m'!F520</f>
        <v>-2.0770818868279034E-16</v>
      </c>
      <c r="H519" s="142">
        <f>('АЗК CL-m'!G520-'АЗК S-m'!G519)/'АЗК CL-m'!G520</f>
        <v>6.5477285237236217E-16</v>
      </c>
      <c r="I519" s="142">
        <f>('АЗК CL-m'!H520-'АЗК S-m'!H519)/'АЗК CL-m'!H520</f>
        <v>-7.2413474512125298E-5</v>
      </c>
      <c r="J519" s="142">
        <f>('АЗК CL-m'!I520-'АЗК S-m'!I519)/'АЗК CL-m'!I520</f>
        <v>-6.3635881117654795E-16</v>
      </c>
      <c r="K519" s="142">
        <f>('АЗК CL-m'!J520-'АЗК S-m'!J519)/'АЗК CL-m'!J520</f>
        <v>-1.115187092719883E-16</v>
      </c>
      <c r="L519" s="142">
        <f>('АЗК CL-m'!K520-'АЗК S-m'!K519)/'АЗК CL-m'!K520</f>
        <v>6.0472738908700448E-16</v>
      </c>
      <c r="M519" s="142">
        <f>('АЗК CL-m'!L520-'АЗК S-m'!L519)/'АЗК CL-m'!L520</f>
        <v>2.1278217129396281E-16</v>
      </c>
      <c r="N519" s="142">
        <f>('АЗК CL-m'!M520-'АЗК S-m'!M519)/'АЗК CL-m'!M520</f>
        <v>-1.2450631974022834E-15</v>
      </c>
      <c r="O519" s="142">
        <f>('АЗК CL-m'!N520-'АЗК S-m'!N519)/'АЗК CL-m'!N520</f>
        <v>1.2405236766146711E-16</v>
      </c>
      <c r="P519" s="142">
        <f>('АЗК CL-m'!O520-'АЗК S-m'!O519)/'АЗК CL-m'!O520</f>
        <v>9.1590997237539747E-5</v>
      </c>
      <c r="Q519" s="142">
        <f>('АЗК CL-m'!P520-'АЗК S-m'!P519)/'АЗК CL-m'!P520</f>
        <v>6.6327932062397145E-16</v>
      </c>
      <c r="R519" s="142">
        <f>('АЗК CL-m'!Q520-'АЗК S-m'!Q519)/'АЗК CL-m'!Q520</f>
        <v>-1.1013595226798105E-6</v>
      </c>
      <c r="S519" s="142">
        <f>('АЗК CL-m'!R520-'АЗК S-m'!R519)/'АЗК CL-m'!R520</f>
        <v>0</v>
      </c>
      <c r="T519" s="142">
        <f>('АЗК CL-m'!S520-'АЗК S-m'!S519)/'АЗК CL-m'!S520</f>
        <v>-1.4371258270946618E-5</v>
      </c>
    </row>
    <row r="520" spans="1:20" x14ac:dyDescent="0.25">
      <c r="A520" s="126" t="str">
        <f>'АЗК S-m'!A520</f>
        <v>АЗК 81 МИНСК ОНП</v>
      </c>
      <c r="B520" t="str">
        <f>'АЗК CL-m'!A521</f>
        <v>АЗК 81 МинскОНП</v>
      </c>
      <c r="C520" s="142">
        <f>('АЗК CL-m'!B521-'АЗК S-m'!B520)/'АЗК CL-m'!B521</f>
        <v>5.2385089180944673E-5</v>
      </c>
      <c r="D520" s="142">
        <f>('АЗК CL-m'!C521-'АЗК S-m'!C520)/'АЗК CL-m'!C521</f>
        <v>3.2379774846366446E-16</v>
      </c>
      <c r="E520" s="142">
        <f>('АЗК CL-m'!D521-'АЗК S-m'!D520)/'АЗК CL-m'!D521</f>
        <v>-3.0115154615069687E-4</v>
      </c>
      <c r="F520" s="142">
        <f>('АЗК CL-m'!E521-'АЗК S-m'!E520)/'АЗК CL-m'!E521</f>
        <v>2.2798005786981064E-16</v>
      </c>
      <c r="G520" s="142">
        <f>('АЗК CL-m'!F521-'АЗК S-m'!F520)/'АЗК CL-m'!F521</f>
        <v>-3.6290993671147528E-5</v>
      </c>
      <c r="H520" s="142">
        <f>('АЗК CL-m'!G521-'АЗК S-m'!G520)/'АЗК CL-m'!G521</f>
        <v>-8.6254076044783593E-5</v>
      </c>
      <c r="I520" s="142">
        <f>('АЗК CL-m'!H521-'АЗК S-m'!H520)/'АЗК CL-m'!H521</f>
        <v>-3.4156634054251076E-4</v>
      </c>
      <c r="J520" s="142">
        <f>('АЗК CL-m'!I521-'АЗК S-m'!I520)/'АЗК CL-m'!I521</f>
        <v>-2.8515882633751765E-4</v>
      </c>
      <c r="K520" s="142">
        <f>('АЗК CL-m'!J521-'АЗК S-m'!J520)/'АЗК CL-m'!J521</f>
        <v>0</v>
      </c>
      <c r="L520" s="142">
        <f>('АЗК CL-m'!K521-'АЗК S-m'!K520)/'АЗК CL-m'!K521</f>
        <v>9.5815194928765339E-6</v>
      </c>
      <c r="M520" s="142">
        <f>('АЗК CL-m'!L521-'АЗК S-m'!L520)/'АЗК CL-m'!L521</f>
        <v>-2.4110535554027501E-4</v>
      </c>
      <c r="N520" s="142">
        <f>('АЗК CL-m'!M521-'АЗК S-m'!M520)/'АЗК CL-m'!M521</f>
        <v>-2.0601486493417422E-4</v>
      </c>
      <c r="O520" s="142">
        <f>('АЗК CL-m'!N521-'АЗК S-m'!N520)/'АЗК CL-m'!N521</f>
        <v>-3.6705027440416335E-4</v>
      </c>
      <c r="P520" s="142">
        <f>('АЗК CL-m'!O521-'АЗК S-m'!O520)/'АЗК CL-m'!O521</f>
        <v>-3.4021175897830575E-4</v>
      </c>
      <c r="Q520" s="142">
        <f>('АЗК CL-m'!P521-'АЗК S-m'!P520)/'АЗК CL-m'!P521</f>
        <v>-2.5456742216868481E-4</v>
      </c>
      <c r="R520" s="142">
        <f>('АЗК CL-m'!Q521-'АЗК S-m'!Q520)/'АЗК CL-m'!Q521</f>
        <v>-4.4172815983042098E-5</v>
      </c>
      <c r="S520" s="142">
        <f>('АЗК CL-m'!R521-'АЗК S-m'!R520)/'АЗК CL-m'!R521</f>
        <v>-1.817991792133009E-4</v>
      </c>
      <c r="T520" s="142">
        <f>('АЗК CL-m'!S521-'АЗК S-m'!S520)/'АЗК CL-m'!S521</f>
        <v>-1.5287171586623774E-4</v>
      </c>
    </row>
    <row r="521" spans="1:20" x14ac:dyDescent="0.25">
      <c r="A521" s="126" t="str">
        <f>'АЗК S-m'!A521</f>
        <v>АЗК 82 ГОМЕЛЬ ОНП</v>
      </c>
      <c r="B521" t="str">
        <f>'АЗК CL-m'!A522</f>
        <v>АЗК 82 ГомельОНП</v>
      </c>
      <c r="C521" s="142">
        <f>('АЗК CL-m'!B522-'АЗК S-m'!B521)/'АЗК CL-m'!B522</f>
        <v>-3.4766331474736891E-4</v>
      </c>
      <c r="D521" s="142">
        <f>('АЗК CL-m'!C522-'АЗК S-m'!C521)/'АЗК CL-m'!C522</f>
        <v>-3.4758718280366717E-4</v>
      </c>
      <c r="E521" s="142">
        <f>('АЗК CL-m'!D522-'АЗК S-m'!D521)/'АЗК CL-m'!D522</f>
        <v>-1.9617211279479612E-4</v>
      </c>
      <c r="F521" s="142">
        <f>('АЗК CL-m'!E522-'АЗК S-m'!E521)/'АЗК CL-m'!E522</f>
        <v>-2.8293298808189127E-4</v>
      </c>
      <c r="G521" s="142">
        <f>('АЗК CL-m'!F522-'АЗК S-m'!F521)/'АЗК CL-m'!F522</f>
        <v>-3.4237279016705345E-4</v>
      </c>
      <c r="H521" s="142">
        <f>('АЗК CL-m'!G522-'АЗК S-m'!G521)/'АЗК CL-m'!G522</f>
        <v>-3.1270616310024023E-4</v>
      </c>
      <c r="I521" s="142">
        <f>('АЗК CL-m'!H522-'АЗК S-m'!H521)/'АЗК CL-m'!H522</f>
        <v>-2.2945703338785335E-4</v>
      </c>
      <c r="J521" s="142">
        <f>('АЗК CL-m'!I522-'АЗК S-m'!I521)/'АЗК CL-m'!I522</f>
        <v>-1.0924913784546303E-4</v>
      </c>
      <c r="K521" s="142">
        <f>('АЗК CL-m'!J522-'АЗК S-m'!J521)/'АЗК CL-m'!J522</f>
        <v>-3.0615087287444432E-4</v>
      </c>
      <c r="L521" s="142">
        <f>('АЗК CL-m'!K522-'АЗК S-m'!K521)/'АЗК CL-m'!K522</f>
        <v>-3.1215282615385296E-4</v>
      </c>
      <c r="M521" s="142">
        <f>('АЗК CL-m'!L522-'АЗК S-m'!L521)/'АЗК CL-m'!L522</f>
        <v>-4.0889836534696512E-4</v>
      </c>
      <c r="N521" s="142">
        <f>('АЗК CL-m'!M522-'АЗК S-m'!M521)/'АЗК CL-m'!M522</f>
        <v>-3.7027648260127774E-4</v>
      </c>
      <c r="O521" s="142">
        <f>('АЗК CL-m'!N522-'АЗК S-m'!N521)/'АЗК CL-m'!N522</f>
        <v>-1.61203993415542E-4</v>
      </c>
      <c r="P521" s="142">
        <f>('АЗК CL-m'!O522-'АЗК S-m'!O521)/'АЗК CL-m'!O522</f>
        <v>-3.8660939692849653E-4</v>
      </c>
      <c r="Q521" s="142">
        <f>('АЗК CL-m'!P522-'АЗК S-m'!P521)/'АЗК CL-m'!P522</f>
        <v>-2.5591052783101835E-4</v>
      </c>
      <c r="R521" s="142">
        <f>('АЗК CL-m'!Q522-'АЗК S-m'!Q521)/'АЗК CL-m'!Q522</f>
        <v>-4.7298043776334479E-4</v>
      </c>
      <c r="S521" s="142">
        <f>('АЗК CL-m'!R522-'АЗК S-m'!R521)/'АЗК CL-m'!R522</f>
        <v>-4.9659006337471475E-4</v>
      </c>
      <c r="T521" s="142">
        <f>('АЗК CL-m'!S522-'АЗК S-m'!S521)/'АЗК CL-m'!S522</f>
        <v>-3.0514586752675377E-4</v>
      </c>
    </row>
    <row r="522" spans="1:20" x14ac:dyDescent="0.25">
      <c r="A522" s="126" t="str">
        <f>'АЗК S-m'!A522</f>
        <v>АЗК 82 ГРОДНО ОНП</v>
      </c>
      <c r="B522" t="str">
        <f>'АЗК CL-m'!A523</f>
        <v>АЗК 82 ГродноОНП</v>
      </c>
      <c r="C522" s="142">
        <f>('АЗК CL-m'!B523-'АЗК S-m'!B522)/'АЗК CL-m'!B523</f>
        <v>5.6364151107959199E-16</v>
      </c>
      <c r="D522" s="142" t="e">
        <f>('АЗК CL-m'!C523-'АЗК S-m'!C522)/'АЗК CL-m'!C523</f>
        <v>#VALUE!</v>
      </c>
      <c r="E522" s="142" t="e">
        <f>('АЗК CL-m'!D523-'АЗК S-m'!D522)/'АЗК CL-m'!D523</f>
        <v>#VALUE!</v>
      </c>
      <c r="F522" s="142" t="e">
        <f>('АЗК CL-m'!E523-'АЗК S-m'!E522)/'АЗК CL-m'!E523</f>
        <v>#VALUE!</v>
      </c>
      <c r="G522" s="142" t="e">
        <f>('АЗК CL-m'!F523-'АЗК S-m'!F522)/'АЗК CL-m'!F523</f>
        <v>#VALUE!</v>
      </c>
      <c r="H522" s="142">
        <f>('АЗК CL-m'!G523-'АЗК S-m'!G522)/'АЗК CL-m'!G523</f>
        <v>1.8870647942315609E-16</v>
      </c>
      <c r="I522" s="142">
        <f>('АЗК CL-m'!H523-'АЗК S-m'!H522)/'АЗК CL-m'!H523</f>
        <v>0</v>
      </c>
      <c r="J522" s="142">
        <f>('АЗК CL-m'!I523-'АЗК S-m'!I522)/'АЗК CL-m'!I523</f>
        <v>0</v>
      </c>
      <c r="K522" s="142">
        <f>('АЗК CL-m'!J523-'АЗК S-m'!J522)/'АЗК CL-m'!J523</f>
        <v>-1.048596289348833E-15</v>
      </c>
      <c r="L522" s="142">
        <f>('АЗК CL-m'!K523-'АЗК S-m'!K522)/'АЗК CL-m'!K523</f>
        <v>-9.692969021320066E-16</v>
      </c>
      <c r="M522" s="142">
        <f>('АЗК CL-m'!L523-'АЗК S-m'!L522)/'АЗК CL-m'!L523</f>
        <v>-4.2183444346319796E-16</v>
      </c>
      <c r="N522" s="142">
        <f>('АЗК CL-m'!M523-'АЗК S-m'!M522)/'АЗК CL-m'!M523</f>
        <v>5.3740664343351167E-16</v>
      </c>
      <c r="O522" s="142">
        <f>('АЗК CL-m'!N523-'АЗК S-m'!N522)/'АЗК CL-m'!N523</f>
        <v>-1.0511043614787374E-15</v>
      </c>
      <c r="P522" s="142">
        <f>('АЗК CL-m'!O523-'АЗК S-m'!O522)/'АЗК CL-m'!O523</f>
        <v>4.4753247474209568E-16</v>
      </c>
      <c r="Q522" s="142">
        <f>('АЗК CL-m'!P523-'АЗК S-m'!P522)/'АЗК CL-m'!P523</f>
        <v>0</v>
      </c>
      <c r="R522" s="142">
        <f>('АЗК CL-m'!Q523-'АЗК S-m'!Q522)/'АЗК CL-m'!Q523</f>
        <v>0</v>
      </c>
      <c r="S522" s="142">
        <f>('АЗК CL-m'!R523-'АЗК S-m'!R522)/'АЗК CL-m'!R523</f>
        <v>0</v>
      </c>
      <c r="T522" s="142">
        <f>('АЗК CL-m'!S523-'АЗК S-m'!S522)/'АЗК CL-m'!S523</f>
        <v>-3.9441207176750139E-16</v>
      </c>
    </row>
    <row r="523" spans="1:20" x14ac:dyDescent="0.25">
      <c r="A523" s="126" t="str">
        <f>'АЗК S-m'!A523</f>
        <v>АЗК 82 МИНСК ОНП</v>
      </c>
      <c r="B523" t="str">
        <f>'АЗК CL-m'!A524</f>
        <v>АЗК 82 МинскОНП</v>
      </c>
      <c r="C523" s="142">
        <f>('АЗК CL-m'!B524-'АЗК S-m'!B523)/'АЗК CL-m'!B524</f>
        <v>2.0130034269945485E-4</v>
      </c>
      <c r="D523" s="142">
        <f>('АЗК CL-m'!C524-'АЗК S-m'!C523)/'АЗК CL-m'!C524</f>
        <v>-5.7152804996634806E-5</v>
      </c>
      <c r="E523" s="142">
        <f>('АЗК CL-m'!D524-'АЗК S-m'!D523)/'АЗК CL-m'!D524</f>
        <v>-1.3513987665289849E-4</v>
      </c>
      <c r="F523" s="142">
        <f>('АЗК CL-m'!E524-'АЗК S-m'!E523)/'АЗК CL-m'!E524</f>
        <v>-1.5833464690192322E-4</v>
      </c>
      <c r="G523" s="142">
        <f>('АЗК CL-m'!F524-'АЗК S-m'!F523)/'АЗК CL-m'!F524</f>
        <v>-9.5715438765652284E-5</v>
      </c>
      <c r="H523" s="142">
        <f>('АЗК CL-m'!G524-'АЗК S-m'!G523)/'АЗК CL-m'!G524</f>
        <v>-6.5102961528093841E-5</v>
      </c>
      <c r="I523" s="142">
        <f>('АЗК CL-m'!H524-'АЗК S-m'!H523)/'АЗК CL-m'!H524</f>
        <v>-1.6547366360301479E-4</v>
      </c>
      <c r="J523" s="142">
        <f>('АЗК CL-m'!I524-'АЗК S-m'!I523)/'АЗК CL-m'!I524</f>
        <v>-2.6048876549023995E-4</v>
      </c>
      <c r="K523" s="142">
        <f>('АЗК CL-m'!J524-'АЗК S-m'!J523)/'АЗК CL-m'!J524</f>
        <v>-1.6748191629624895E-4</v>
      </c>
      <c r="L523" s="142">
        <f>('АЗК CL-m'!K524-'АЗК S-m'!K523)/'АЗК CL-m'!K524</f>
        <v>-1.8469357724536735E-4</v>
      </c>
      <c r="M523" s="142">
        <f>('АЗК CL-m'!L524-'АЗК S-m'!L523)/'АЗК CL-m'!L524</f>
        <v>-8.4070786509198264E-5</v>
      </c>
      <c r="N523" s="142">
        <f>('АЗК CL-m'!M524-'АЗК S-m'!M523)/'АЗК CL-m'!M524</f>
        <v>-3.0949654238776153E-4</v>
      </c>
      <c r="O523" s="142">
        <f>('АЗК CL-m'!N524-'АЗК S-m'!N523)/'АЗК CL-m'!N524</f>
        <v>-2.7599085200775498E-4</v>
      </c>
      <c r="P523" s="142">
        <f>('АЗК CL-m'!O524-'АЗК S-m'!O523)/'АЗК CL-m'!O524</f>
        <v>-4.576807654168209E-5</v>
      </c>
      <c r="Q523" s="142">
        <f>('АЗК CL-m'!P524-'АЗК S-m'!P523)/'АЗК CL-m'!P524</f>
        <v>-2.3936235459507817E-4</v>
      </c>
      <c r="R523" s="142">
        <f>('АЗК CL-m'!Q524-'АЗК S-m'!Q523)/'АЗК CL-m'!Q524</f>
        <v>-7.126922701206332E-5</v>
      </c>
      <c r="S523" s="142">
        <f>('АЗК CL-m'!R524-'АЗК S-m'!R523)/'АЗК CL-m'!R524</f>
        <v>-2.4600638820417161E-4</v>
      </c>
      <c r="T523" s="142">
        <f>('АЗК CL-m'!S524-'АЗК S-m'!S523)/'АЗК CL-m'!S524</f>
        <v>-1.447357733679644E-4</v>
      </c>
    </row>
    <row r="524" spans="1:20" x14ac:dyDescent="0.25">
      <c r="A524" s="126" t="str">
        <f>'АЗК S-m'!A524</f>
        <v>АЗК 83 ГОМЕЛЬ ОНП</v>
      </c>
      <c r="B524" t="str">
        <f>'АЗК CL-m'!A525</f>
        <v>АЗК 83 ГомельОНП</v>
      </c>
      <c r="C524" s="142">
        <f>('АЗК CL-m'!B525-'АЗК S-m'!B524)/'АЗК CL-m'!B525</f>
        <v>-6.0550203960510768E-5</v>
      </c>
      <c r="D524" s="142">
        <f>('АЗК CL-m'!C525-'АЗК S-m'!C524)/'АЗК CL-m'!C525</f>
        <v>-1.9695230674210443E-16</v>
      </c>
      <c r="E524" s="142">
        <f>('АЗК CL-m'!D525-'АЗК S-m'!D524)/'АЗК CL-m'!D525</f>
        <v>0</v>
      </c>
      <c r="F524" s="142">
        <f>('АЗК CL-m'!E525-'АЗК S-m'!E524)/'АЗК CL-m'!E525</f>
        <v>-7.7215106435790125E-5</v>
      </c>
      <c r="G524" s="142">
        <f>('АЗК CL-m'!F525-'АЗК S-m'!F524)/'АЗК CL-m'!F525</f>
        <v>1.3602891480405155E-15</v>
      </c>
      <c r="H524" s="142">
        <f>('АЗК CL-m'!G525-'АЗК S-m'!G524)/'АЗК CL-m'!G525</f>
        <v>-6.7171673756039262E-16</v>
      </c>
      <c r="I524" s="142">
        <f>('АЗК CL-m'!H525-'АЗК S-m'!H524)/'АЗК CL-m'!H525</f>
        <v>1.3133959794944813E-16</v>
      </c>
      <c r="J524" s="142">
        <f>('АЗК CL-m'!I525-'АЗК S-m'!I524)/'АЗК CL-m'!I525</f>
        <v>-2.3126209297718898E-5</v>
      </c>
      <c r="K524" s="142">
        <f>('АЗК CL-m'!J525-'АЗК S-m'!J524)/'АЗК CL-m'!J525</f>
        <v>-2.8691474989725581E-5</v>
      </c>
      <c r="L524" s="142">
        <f>('АЗК CL-m'!K525-'АЗК S-m'!K524)/'АЗК CL-m'!K525</f>
        <v>-1.785920583929465E-4</v>
      </c>
      <c r="M524" s="142">
        <f>('АЗК CL-m'!L525-'АЗК S-m'!L524)/'АЗК CL-m'!L525</f>
        <v>7.9148971875228249E-16</v>
      </c>
      <c r="N524" s="142">
        <f>('АЗК CL-m'!M525-'АЗК S-m'!M524)/'АЗК CL-m'!M525</f>
        <v>-1.5423027893741646E-16</v>
      </c>
      <c r="O524" s="142">
        <f>('АЗК CL-m'!N525-'АЗК S-m'!N524)/'АЗК CL-m'!N525</f>
        <v>-2.8011380200341197E-7</v>
      </c>
      <c r="P524" s="142">
        <f>('АЗК CL-m'!O525-'АЗК S-m'!O524)/'АЗК CL-m'!O525</f>
        <v>-9.2310135863164457E-5</v>
      </c>
      <c r="Q524" s="142">
        <f>('АЗК CL-m'!P525-'АЗК S-m'!P524)/'АЗК CL-m'!P525</f>
        <v>1.5029643338368307E-16</v>
      </c>
      <c r="R524" s="142">
        <f>('АЗК CL-m'!Q525-'АЗК S-m'!Q524)/'АЗК CL-m'!Q525</f>
        <v>0</v>
      </c>
      <c r="S524" s="142">
        <f>('АЗК CL-m'!R525-'АЗК S-m'!R524)/'АЗК CL-m'!R525</f>
        <v>-7.3242020607374911E-5</v>
      </c>
      <c r="T524" s="142">
        <f>('АЗК CL-m'!S525-'АЗК S-m'!S524)/'АЗК CL-m'!S525</f>
        <v>-3.2748987703956247E-5</v>
      </c>
    </row>
    <row r="525" spans="1:20" x14ac:dyDescent="0.25">
      <c r="A525" s="126" t="str">
        <f>'АЗК S-m'!A525</f>
        <v>АЗК 83 ГРОДНО ОНП</v>
      </c>
      <c r="B525" t="str">
        <f>'АЗК CL-m'!A526</f>
        <v>АЗК 83 ГродноОНП</v>
      </c>
      <c r="C525" s="142">
        <f>('АЗК CL-m'!B526-'АЗК S-m'!B525)/'АЗК CL-m'!B526</f>
        <v>0</v>
      </c>
      <c r="D525" s="142">
        <f>('АЗК CL-m'!C526-'АЗК S-m'!C525)/'АЗК CL-m'!C526</f>
        <v>-7.0078656284067898E-6</v>
      </c>
      <c r="E525" s="142">
        <f>('АЗК CL-m'!D526-'АЗК S-m'!D525)/'АЗК CL-m'!D526</f>
        <v>0</v>
      </c>
      <c r="F525" s="142">
        <f>('АЗК CL-m'!E526-'АЗК S-m'!E525)/'АЗК CL-m'!E526</f>
        <v>0</v>
      </c>
      <c r="G525" s="142">
        <f>('АЗК CL-m'!F526-'АЗК S-m'!F525)/'АЗК CL-m'!F526</f>
        <v>0</v>
      </c>
      <c r="H525" s="142">
        <f>('АЗК CL-m'!G526-'АЗК S-m'!G525)/'АЗК CL-m'!G526</f>
        <v>0</v>
      </c>
      <c r="I525" s="142">
        <f>('АЗК CL-m'!H526-'АЗК S-m'!H525)/'АЗК CL-m'!H526</f>
        <v>5.1110798355855124E-4</v>
      </c>
      <c r="J525" s="142">
        <f>('АЗК CL-m'!I526-'АЗК S-m'!I525)/'АЗК CL-m'!I526</f>
        <v>3.8901014701757631E-16</v>
      </c>
      <c r="K525" s="142">
        <f>('АЗК CL-m'!J526-'АЗК S-m'!J525)/'АЗК CL-m'!J526</f>
        <v>0</v>
      </c>
      <c r="L525" s="142">
        <f>('АЗК CL-m'!K526-'АЗК S-m'!K525)/'АЗК CL-m'!K526</f>
        <v>0</v>
      </c>
      <c r="M525" s="142">
        <f>('АЗК CL-m'!L526-'АЗК S-m'!L525)/'АЗК CL-m'!L526</f>
        <v>0</v>
      </c>
      <c r="N525" s="142">
        <f>('АЗК CL-m'!M526-'АЗК S-m'!M525)/'АЗК CL-m'!M526</f>
        <v>0</v>
      </c>
      <c r="O525" s="142">
        <f>('АЗК CL-m'!N526-'АЗК S-m'!N525)/'АЗК CL-m'!N526</f>
        <v>1.8789194172793996E-16</v>
      </c>
      <c r="P525" s="142">
        <f>('АЗК CL-m'!O526-'АЗК S-m'!O525)/'АЗК CL-m'!O526</f>
        <v>0</v>
      </c>
      <c r="Q525" s="142">
        <f>('АЗК CL-m'!P526-'АЗК S-m'!P525)/'АЗК CL-m'!P526</f>
        <v>0</v>
      </c>
      <c r="R525" s="142">
        <f>('АЗК CL-m'!Q526-'АЗК S-m'!Q525)/'АЗК CL-m'!Q526</f>
        <v>0</v>
      </c>
      <c r="S525" s="142">
        <f>('АЗК CL-m'!R526-'АЗК S-m'!R525)/'АЗК CL-m'!R526</f>
        <v>0</v>
      </c>
      <c r="T525" s="142">
        <f>('АЗК CL-m'!S526-'АЗК S-m'!S525)/'АЗК CL-m'!S526</f>
        <v>5.5844168353065249E-5</v>
      </c>
    </row>
    <row r="526" spans="1:20" x14ac:dyDescent="0.25">
      <c r="A526" s="126" t="str">
        <f>'АЗК S-m'!A526</f>
        <v>АЗК 83 МИНСК ОНП</v>
      </c>
      <c r="B526" t="str">
        <f>'АЗК CL-m'!A527</f>
        <v>АЗК 83 МинскОНП</v>
      </c>
      <c r="C526" s="142">
        <f>('АЗК CL-m'!B527-'АЗК S-m'!B526)/'АЗК CL-m'!B527</f>
        <v>-5.3283186048332803E-4</v>
      </c>
      <c r="D526" s="142">
        <f>('АЗК CL-m'!C527-'АЗК S-m'!C526)/'АЗК CL-m'!C527</f>
        <v>-6.2276910760582487E-4</v>
      </c>
      <c r="E526" s="142">
        <f>('АЗК CL-m'!D527-'АЗК S-m'!D526)/'АЗК CL-m'!D527</f>
        <v>-4.5510150296378441E-4</v>
      </c>
      <c r="F526" s="142">
        <f>('АЗК CL-m'!E527-'АЗК S-m'!E526)/'АЗК CL-m'!E527</f>
        <v>-7.0923140138520085E-4</v>
      </c>
      <c r="G526" s="142">
        <f>('АЗК CL-m'!F527-'АЗК S-m'!F526)/'АЗК CL-m'!F527</f>
        <v>-4.8127148169283245E-4</v>
      </c>
      <c r="H526" s="142">
        <f>('АЗК CL-m'!G527-'АЗК S-m'!G526)/'АЗК CL-m'!G527</f>
        <v>-5.2599446617805905E-4</v>
      </c>
      <c r="I526" s="142">
        <f>('АЗК CL-m'!H527-'АЗК S-m'!H526)/'АЗК CL-m'!H527</f>
        <v>-4.5138131126513486E-4</v>
      </c>
      <c r="J526" s="142">
        <f>('АЗК CL-m'!I527-'АЗК S-m'!I526)/'АЗК CL-m'!I527</f>
        <v>-7.7092344704184686E-4</v>
      </c>
      <c r="K526" s="142">
        <f>('АЗК CL-m'!J527-'АЗК S-m'!J526)/'АЗК CL-m'!J527</f>
        <v>-4.022809139639099E-4</v>
      </c>
      <c r="L526" s="142">
        <f>('АЗК CL-m'!K527-'АЗК S-m'!K526)/'АЗК CL-m'!K527</f>
        <v>-4.1994635032462606E-4</v>
      </c>
      <c r="M526" s="142">
        <f>('АЗК CL-m'!L527-'АЗК S-m'!L526)/'АЗК CL-m'!L527</f>
        <v>-5.5531711485569673E-4</v>
      </c>
      <c r="N526" s="142">
        <f>('АЗК CL-m'!M527-'АЗК S-m'!M526)/'АЗК CL-m'!M527</f>
        <v>-3.6627169746256203E-4</v>
      </c>
      <c r="O526" s="142">
        <f>('АЗК CL-m'!N527-'АЗК S-m'!N526)/'АЗК CL-m'!N527</f>
        <v>-9.7700456912470156E-5</v>
      </c>
      <c r="P526" s="142">
        <f>('АЗК CL-m'!O527-'АЗК S-m'!O526)/'АЗК CL-m'!O527</f>
        <v>-4.5937348116944176E-4</v>
      </c>
      <c r="Q526" s="142">
        <f>('АЗК CL-m'!P527-'АЗК S-m'!P526)/'АЗК CL-m'!P527</f>
        <v>-4.9470464765040672E-4</v>
      </c>
      <c r="R526" s="142">
        <f>('АЗК CL-m'!Q527-'АЗК S-m'!Q526)/'АЗК CL-m'!Q527</f>
        <v>-3.0668841427892123E-5</v>
      </c>
      <c r="S526" s="142">
        <f>('АЗК CL-m'!R527-'АЗК S-m'!R526)/'АЗК CL-m'!R527</f>
        <v>-5.3623834445975637E-4</v>
      </c>
      <c r="T526" s="142">
        <f>('АЗК CL-m'!S527-'АЗК S-m'!S526)/'АЗК CL-m'!S527</f>
        <v>-4.6860998936515798E-4</v>
      </c>
    </row>
    <row r="527" spans="1:20" x14ac:dyDescent="0.25">
      <c r="A527" s="126" t="str">
        <f>'АЗК S-m'!A527</f>
        <v>АЗК 83 МОГИЛЕВ ОНП</v>
      </c>
      <c r="B527" t="str">
        <f>'АЗК CL-m'!A528</f>
        <v>АЗК 83 МогилевОНП</v>
      </c>
      <c r="C527" s="142">
        <f>('АЗК CL-m'!B528-'АЗК S-m'!B527)/'АЗК CL-m'!B528</f>
        <v>-3.1166833947162391E-4</v>
      </c>
      <c r="D527" s="142">
        <f>('АЗК CL-m'!C528-'АЗК S-m'!C527)/'АЗК CL-m'!C528</f>
        <v>0</v>
      </c>
      <c r="E527" s="142">
        <f>('АЗК CL-m'!D528-'АЗК S-m'!D527)/'АЗК CL-m'!D528</f>
        <v>1.2783018399340896E-16</v>
      </c>
      <c r="F527" s="142">
        <f>('АЗК CL-m'!E528-'АЗК S-m'!E527)/'АЗК CL-m'!E528</f>
        <v>6.1661502980207554E-16</v>
      </c>
      <c r="G527" s="142">
        <f>('АЗК CL-m'!F528-'АЗК S-m'!F527)/'АЗК CL-m'!F528</f>
        <v>1.1811836181708243E-16</v>
      </c>
      <c r="H527" s="142">
        <f>('АЗК CL-m'!G528-'АЗК S-m'!G527)/'АЗК CL-m'!G528</f>
        <v>1.9324917031889593E-3</v>
      </c>
      <c r="I527" s="142">
        <f>('АЗК CL-m'!H528-'АЗК S-m'!H527)/'АЗК CL-m'!H528</f>
        <v>-1.8630852543361452E-4</v>
      </c>
      <c r="J527" s="142">
        <f>('АЗК CL-m'!I528-'АЗК S-m'!I527)/'АЗК CL-m'!I528</f>
        <v>-1.6158074480707594E-4</v>
      </c>
      <c r="K527" s="142">
        <f>('АЗК CL-m'!J528-'АЗК S-m'!J527)/'АЗК CL-m'!J528</f>
        <v>-1.3394981503181983E-4</v>
      </c>
      <c r="L527" s="142">
        <f>('АЗК CL-m'!K528-'АЗК S-m'!K527)/'АЗК CL-m'!K528</f>
        <v>-3.8559701822677429E-5</v>
      </c>
      <c r="M527" s="142">
        <f>('АЗК CL-m'!L528-'АЗК S-m'!L527)/'АЗК CL-m'!L528</f>
        <v>-2.4871186629295329E-16</v>
      </c>
      <c r="N527" s="142">
        <f>('АЗК CL-m'!M528-'АЗК S-m'!M527)/'АЗК CL-m'!M528</f>
        <v>-1.6277123163332086E-5</v>
      </c>
      <c r="O527" s="142">
        <f>('АЗК CL-m'!N528-'АЗК S-m'!N527)/'АЗК CL-m'!N528</f>
        <v>-4.6816036664821807E-5</v>
      </c>
      <c r="P527" s="142">
        <f>('АЗК CL-m'!O528-'АЗК S-m'!O527)/'АЗК CL-m'!O528</f>
        <v>2.6078471537411147E-16</v>
      </c>
      <c r="Q527" s="142">
        <f>('АЗК CL-m'!P528-'АЗК S-m'!P527)/'АЗК CL-m'!P528</f>
        <v>-5.8635158124320235E-16</v>
      </c>
      <c r="R527" s="142">
        <f>('АЗК CL-m'!Q528-'АЗК S-m'!Q527)/'АЗК CL-m'!Q528</f>
        <v>-1.8306666557348498E-4</v>
      </c>
      <c r="S527" s="142">
        <f>('АЗК CL-m'!R528-'АЗК S-m'!R527)/'АЗК CL-m'!R528</f>
        <v>-1.2895521260548174E-4</v>
      </c>
      <c r="T527" s="142">
        <f>('АЗК CL-m'!S528-'АЗК S-m'!S527)/'АЗК CL-m'!S528</f>
        <v>4.6572187424453819E-5</v>
      </c>
    </row>
    <row r="528" spans="1:20" x14ac:dyDescent="0.25">
      <c r="A528" s="126" t="str">
        <f>'АЗК S-m'!A528</f>
        <v>АЗК 84 ГОМЕЛЬ ОНП</v>
      </c>
      <c r="B528" t="str">
        <f>'АЗК CL-m'!A529</f>
        <v>АЗК 84 ГомельОНП</v>
      </c>
      <c r="C528" s="142">
        <f>('АЗК CL-m'!B529-'АЗК S-m'!B528)/'АЗК CL-m'!B529</f>
        <v>1.0657227039425698E-15</v>
      </c>
      <c r="D528" s="142">
        <f>('АЗК CL-m'!C529-'АЗК S-m'!C528)/'АЗК CL-m'!C529</f>
        <v>4.8875245572894786E-16</v>
      </c>
      <c r="E528" s="142">
        <f>('АЗК CL-m'!D529-'АЗК S-m'!D528)/'АЗК CL-m'!D529</f>
        <v>0</v>
      </c>
      <c r="F528" s="142">
        <f>('АЗК CL-m'!E529-'АЗК S-m'!E528)/'АЗК CL-m'!E529</f>
        <v>1.5177689863677279E-16</v>
      </c>
      <c r="G528" s="142">
        <f>('АЗК CL-m'!F529-'АЗК S-m'!F528)/'АЗК CL-m'!F529</f>
        <v>1.593216138607858E-16</v>
      </c>
      <c r="H528" s="142">
        <f>('АЗК CL-m'!G529-'АЗК S-m'!G528)/'АЗК CL-m'!G529</f>
        <v>-8.5956514140418412E-16</v>
      </c>
      <c r="I528" s="142">
        <f>('АЗК CL-m'!H529-'АЗК S-m'!H528)/'АЗК CL-m'!H529</f>
        <v>-1.7393346179647172E-16</v>
      </c>
      <c r="J528" s="142">
        <f>('АЗК CL-m'!I529-'АЗК S-m'!I528)/'АЗК CL-m'!I529</f>
        <v>1.6137947907313221E-16</v>
      </c>
      <c r="K528" s="142">
        <f>('АЗК CL-m'!J529-'АЗК S-m'!J528)/'АЗК CL-m'!J529</f>
        <v>1.1839678333063428E-15</v>
      </c>
      <c r="L528" s="142">
        <f>('АЗК CL-m'!K529-'АЗК S-m'!K528)/'АЗК CL-m'!K529</f>
        <v>-3.2956688106153351E-16</v>
      </c>
      <c r="M528" s="142">
        <f>('АЗК CL-m'!L529-'АЗК S-m'!L528)/'АЗК CL-m'!L529</f>
        <v>1.6531764277806203E-16</v>
      </c>
      <c r="N528" s="142">
        <f>('АЗК CL-m'!M529-'АЗК S-m'!M528)/'АЗК CL-m'!M529</f>
        <v>-3.2588604936371241E-16</v>
      </c>
      <c r="O528" s="142">
        <f>('АЗК CL-m'!N529-'АЗК S-m'!N528)/'АЗК CL-m'!N529</f>
        <v>0</v>
      </c>
      <c r="P528" s="142">
        <f>('АЗК CL-m'!O529-'АЗК S-m'!O528)/'АЗК CL-m'!O529</f>
        <v>-5.0736996692011969E-16</v>
      </c>
      <c r="Q528" s="142">
        <f>('АЗК CL-m'!P529-'АЗК S-m'!P528)/'АЗК CL-m'!P529</f>
        <v>-6.3924858459740253E-4</v>
      </c>
      <c r="R528" s="142">
        <f>('АЗК CL-m'!Q529-'АЗК S-m'!Q528)/'АЗК CL-m'!Q529</f>
        <v>-3.3625432242792326E-16</v>
      </c>
      <c r="S528" s="142">
        <f>('АЗК CL-m'!R529-'АЗК S-m'!R528)/'АЗК CL-m'!R529</f>
        <v>-6.1516002605179355E-4</v>
      </c>
      <c r="T528" s="142">
        <f>('АЗК CL-m'!S529-'АЗК S-m'!S528)/'АЗК CL-m'!S529</f>
        <v>-7.4934747310594955E-5</v>
      </c>
    </row>
    <row r="529" spans="1:20" x14ac:dyDescent="0.25">
      <c r="A529" s="126" t="str">
        <f>'АЗК S-m'!A529</f>
        <v>АЗК 84 ГРОДНО ОНП</v>
      </c>
      <c r="B529" t="str">
        <f>'АЗК CL-m'!A530</f>
        <v>АЗК 84 ГродноОНП</v>
      </c>
      <c r="C529" s="142">
        <f>('АЗК CL-m'!B530-'АЗК S-m'!B529)/'АЗК CL-m'!B530</f>
        <v>5.9080287092879441E-16</v>
      </c>
      <c r="D529" s="142">
        <f>('АЗК CL-m'!C530-'АЗК S-m'!C529)/'АЗК CL-m'!C530</f>
        <v>1.3815283943136701E-16</v>
      </c>
      <c r="E529" s="142">
        <f>('АЗК CL-m'!D530-'АЗК S-m'!D529)/'АЗК CL-m'!D530</f>
        <v>2.3687457347853231E-16</v>
      </c>
      <c r="F529" s="142">
        <f>('АЗК CL-m'!E530-'АЗК S-m'!E529)/'АЗК CL-m'!E530</f>
        <v>5.795694929329072E-16</v>
      </c>
      <c r="G529" s="142">
        <f>('АЗК CL-m'!F530-'АЗК S-m'!F529)/'АЗК CL-m'!F530</f>
        <v>2.7517421849830266E-16</v>
      </c>
      <c r="H529" s="142">
        <f>('АЗК CL-m'!G530-'АЗК S-m'!G529)/'АЗК CL-m'!G530</f>
        <v>-2.7487915545507196E-16</v>
      </c>
      <c r="I529" s="142">
        <f>('АЗК CL-m'!H530-'АЗК S-m'!H529)/'АЗК CL-m'!H530</f>
        <v>1.3093716618938605E-16</v>
      </c>
      <c r="J529" s="142">
        <f>('АЗК CL-m'!I530-'АЗК S-m'!I529)/'АЗК CL-m'!I530</f>
        <v>1.3077102170979896E-4</v>
      </c>
      <c r="K529" s="142">
        <f>('АЗК CL-m'!J530-'АЗК S-m'!J529)/'АЗК CL-m'!J530</f>
        <v>6.0162477426728906E-16</v>
      </c>
      <c r="L529" s="142">
        <f>('АЗК CL-m'!K530-'АЗК S-m'!K529)/'АЗК CL-m'!K530</f>
        <v>1.926298335998635E-4</v>
      </c>
      <c r="M529" s="142">
        <f>('АЗК CL-m'!L530-'АЗК S-m'!L529)/'АЗК CL-m'!L530</f>
        <v>8.5901143841560045E-16</v>
      </c>
      <c r="N529" s="142">
        <f>('АЗК CL-m'!M530-'АЗК S-m'!M529)/'АЗК CL-m'!M530</f>
        <v>1.5026939708640016E-16</v>
      </c>
      <c r="O529" s="142">
        <f>('АЗК CL-m'!N530-'АЗК S-m'!N529)/'АЗК CL-m'!N530</f>
        <v>5.0605822885659839E-16</v>
      </c>
      <c r="P529" s="142">
        <f>('АЗК CL-m'!O530-'АЗК S-m'!O529)/'АЗК CL-m'!O530</f>
        <v>-1.4410015304533332E-16</v>
      </c>
      <c r="Q529" s="142">
        <f>('АЗК CL-m'!P530-'АЗК S-m'!P529)/'АЗК CL-m'!P530</f>
        <v>-1.1514669964342476E-15</v>
      </c>
      <c r="R529" s="142">
        <f>('АЗК CL-m'!Q530-'АЗК S-m'!Q529)/'АЗК CL-m'!Q530</f>
        <v>2.0671658776382667E-16</v>
      </c>
      <c r="S529" s="142">
        <f>('АЗК CL-m'!R530-'АЗК S-m'!R529)/'АЗК CL-m'!R530</f>
        <v>-3.137375031256697E-16</v>
      </c>
      <c r="T529" s="142">
        <f>('АЗК CL-m'!S530-'АЗК S-m'!S529)/'АЗК CL-m'!S530</f>
        <v>1.8953538651363086E-5</v>
      </c>
    </row>
    <row r="530" spans="1:20" x14ac:dyDescent="0.25">
      <c r="A530" s="126" t="str">
        <f>'АЗК S-m'!A530</f>
        <v>АЗК 84 МИНСК ОНП</v>
      </c>
      <c r="B530" t="str">
        <f>'АЗК CL-m'!A531</f>
        <v>АЗК 84 МинскОНП</v>
      </c>
      <c r="C530" s="142">
        <f>('АЗК CL-m'!B531-'АЗК S-m'!B530)/'АЗК CL-m'!B531</f>
        <v>-9.0687505221404366E-4</v>
      </c>
      <c r="D530" s="142">
        <f>('АЗК CL-m'!C531-'АЗК S-m'!C530)/'АЗК CL-m'!C531</f>
        <v>-1.1755498604704661E-3</v>
      </c>
      <c r="E530" s="142">
        <f>('АЗК CL-m'!D531-'АЗК S-m'!D530)/'АЗК CL-m'!D531</f>
        <v>-3.4623846516982466E-4</v>
      </c>
      <c r="F530" s="142">
        <f>('АЗК CL-m'!E531-'АЗК S-m'!E530)/'АЗК CL-m'!E531</f>
        <v>-2.8305997324498938E-4</v>
      </c>
      <c r="G530" s="142">
        <f>('АЗК CL-m'!F531-'АЗК S-m'!F530)/'АЗК CL-m'!F531</f>
        <v>-4.0791346686822679E-4</v>
      </c>
      <c r="H530" s="142">
        <f>('АЗК CL-m'!G531-'АЗК S-m'!G530)/'АЗК CL-m'!G531</f>
        <v>-3.6864873300032278E-4</v>
      </c>
      <c r="I530" s="142">
        <f>('АЗК CL-m'!H531-'АЗК S-m'!H530)/'АЗК CL-m'!H531</f>
        <v>-3.7407258773101938E-4</v>
      </c>
      <c r="J530" s="142">
        <f>('АЗК CL-m'!I531-'АЗК S-m'!I530)/'АЗК CL-m'!I531</f>
        <v>-5.5477219666717455E-4</v>
      </c>
      <c r="K530" s="142">
        <f>('АЗК CL-m'!J531-'АЗК S-m'!J530)/'АЗК CL-m'!J531</f>
        <v>-8.3604956547693205E-4</v>
      </c>
      <c r="L530" s="142">
        <f>('АЗК CL-m'!K531-'АЗК S-m'!K530)/'АЗК CL-m'!K531</f>
        <v>-9.1833860967491449E-4</v>
      </c>
      <c r="M530" s="142">
        <f>('АЗК CL-m'!L531-'АЗК S-m'!L530)/'АЗК CL-m'!L531</f>
        <v>-4.7039439954670086E-4</v>
      </c>
      <c r="N530" s="142">
        <f>('АЗК CL-m'!M531-'АЗК S-m'!M530)/'АЗК CL-m'!M531</f>
        <v>-4.374720012453813E-4</v>
      </c>
      <c r="O530" s="142">
        <f>('АЗК CL-m'!N531-'АЗК S-m'!N530)/'АЗК CL-m'!N531</f>
        <v>-1.7105322897941882E-4</v>
      </c>
      <c r="P530" s="142">
        <f>('АЗК CL-m'!O531-'АЗК S-m'!O530)/'АЗК CL-m'!O531</f>
        <v>3.2779176145035514E-5</v>
      </c>
      <c r="Q530" s="142">
        <f>('АЗК CL-m'!P531-'АЗК S-m'!P530)/'АЗК CL-m'!P531</f>
        <v>-3.6683804867057557E-4</v>
      </c>
      <c r="R530" s="142">
        <f>('АЗК CL-m'!Q531-'АЗК S-m'!Q530)/'АЗК CL-m'!Q531</f>
        <v>-1.2734218748924908E-4</v>
      </c>
      <c r="S530" s="142">
        <f>('АЗК CL-m'!R531-'АЗК S-m'!R530)/'АЗК CL-m'!R531</f>
        <v>-3.5265801581911121E-4</v>
      </c>
      <c r="T530" s="142">
        <f>('АЗК CL-m'!S531-'АЗК S-m'!S530)/'АЗК CL-m'!S531</f>
        <v>-4.6679278113369858E-4</v>
      </c>
    </row>
    <row r="531" spans="1:20" x14ac:dyDescent="0.25">
      <c r="A531" s="126" t="str">
        <f>'АЗК S-m'!A531</f>
        <v>АЗК 85 БРЕСТ ОНП</v>
      </c>
      <c r="B531" t="str">
        <f>'АЗК CL-m'!A532</f>
        <v>АЗК 85 БрестОНП</v>
      </c>
      <c r="C531" s="142">
        <f>('АЗК CL-m'!B532-'АЗК S-m'!B531)/'АЗК CL-m'!B532</f>
        <v>6.1274555692694181E-5</v>
      </c>
      <c r="D531" s="142">
        <f>('АЗК CL-m'!C532-'АЗК S-m'!C531)/'АЗК CL-m'!C532</f>
        <v>7.6801723512342986E-5</v>
      </c>
      <c r="E531" s="142">
        <f>('АЗК CL-m'!D532-'АЗК S-m'!D531)/'АЗК CL-m'!D532</f>
        <v>-1.6562566036340786E-4</v>
      </c>
      <c r="F531" s="142">
        <f>('АЗК CL-m'!E532-'АЗК S-m'!E531)/'АЗК CL-m'!E532</f>
        <v>-2.9742434090566299E-5</v>
      </c>
      <c r="G531" s="142">
        <f>('АЗК CL-m'!F532-'АЗК S-m'!F531)/'АЗК CL-m'!F532</f>
        <v>-2.2579992693232725E-5</v>
      </c>
      <c r="H531" s="142">
        <f>('АЗК CL-m'!G532-'АЗК S-m'!G531)/'АЗК CL-m'!G532</f>
        <v>-5.4173180681114314E-5</v>
      </c>
      <c r="I531" s="142">
        <f>('АЗК CL-m'!H532-'АЗК S-m'!H531)/'АЗК CL-m'!H532</f>
        <v>-1.2645121206724728E-4</v>
      </c>
      <c r="J531" s="142">
        <f>('АЗК CL-m'!I532-'АЗК S-m'!I531)/'АЗК CL-m'!I532</f>
        <v>-1.1429402763460596E-4</v>
      </c>
      <c r="K531" s="142">
        <f>('АЗК CL-m'!J532-'АЗК S-m'!J531)/'АЗК CL-m'!J532</f>
        <v>-3.2964110571685825E-5</v>
      </c>
      <c r="L531" s="142">
        <f>('АЗК CL-m'!K532-'АЗК S-m'!K531)/'АЗК CL-m'!K532</f>
        <v>-4.8257630302961228E-5</v>
      </c>
      <c r="M531" s="142">
        <f>('АЗК CL-m'!L532-'АЗК S-m'!L531)/'АЗК CL-m'!L532</f>
        <v>1.2242103131203444E-5</v>
      </c>
      <c r="N531" s="142">
        <f>('АЗК CL-m'!M532-'АЗК S-m'!M531)/'АЗК CL-m'!M532</f>
        <v>-7.3709596394656718E-5</v>
      </c>
      <c r="O531" s="142">
        <f>('АЗК CL-m'!N532-'АЗК S-m'!N531)/'АЗК CL-m'!N532</f>
        <v>-2.0702862170661146E-4</v>
      </c>
      <c r="P531" s="142">
        <f>('АЗК CL-m'!O532-'АЗК S-m'!O531)/'АЗК CL-m'!O532</f>
        <v>-1.231084805145249E-4</v>
      </c>
      <c r="Q531" s="142">
        <f>('АЗК CL-m'!P532-'АЗК S-m'!P531)/'АЗК CL-m'!P532</f>
        <v>-2.3572787079601131E-4</v>
      </c>
      <c r="R531" s="142">
        <f>('АЗК CL-m'!Q532-'АЗК S-m'!Q531)/'АЗК CL-m'!Q532</f>
        <v>-6.3936773180730026E-4</v>
      </c>
      <c r="S531" s="142">
        <f>('АЗК CL-m'!R532-'АЗК S-m'!R531)/'АЗК CL-m'!R532</f>
        <v>-1.541448637726101E-4</v>
      </c>
      <c r="T531" s="142">
        <f>('АЗК CL-m'!S532-'АЗК S-m'!S531)/'АЗК CL-m'!S532</f>
        <v>-1.0871095547552881E-4</v>
      </c>
    </row>
    <row r="532" spans="1:20" x14ac:dyDescent="0.25">
      <c r="A532" s="126" t="str">
        <f>'АЗК S-m'!A532</f>
        <v>АЗК 85 ГОМЕЛЬ ОНП</v>
      </c>
      <c r="B532" t="str">
        <f>'АЗК CL-m'!A533</f>
        <v>АЗК 85 ГомельОНП</v>
      </c>
      <c r="C532" s="142">
        <f>('АЗК CL-m'!B533-'АЗК S-m'!B532)/'АЗК CL-m'!B533</f>
        <v>-1.4166540623806616E-4</v>
      </c>
      <c r="D532" s="142">
        <f>('АЗК CL-m'!C533-'АЗК S-m'!C532)/'АЗК CL-m'!C533</f>
        <v>-1.46732301005541E-4</v>
      </c>
      <c r="E532" s="142">
        <f>('АЗК CL-m'!D533-'АЗК S-m'!D532)/'АЗК CL-m'!D533</f>
        <v>-3.4177221625104101E-4</v>
      </c>
      <c r="F532" s="142">
        <f>('АЗК CL-m'!E533-'АЗК S-m'!E532)/'АЗК CL-m'!E533</f>
        <v>-4.8106478943968235E-16</v>
      </c>
      <c r="G532" s="142">
        <f>('АЗК CL-m'!F533-'АЗК S-m'!F532)/'АЗК CL-m'!F533</f>
        <v>-1.4449418385491768E-4</v>
      </c>
      <c r="H532" s="142">
        <f>('АЗК CL-m'!G533-'АЗК S-m'!G532)/'АЗК CL-m'!G533</f>
        <v>-1.0846108934856555E-4</v>
      </c>
      <c r="I532" s="142">
        <f>('АЗК CL-m'!H533-'АЗК S-m'!H532)/'АЗК CL-m'!H533</f>
        <v>-1.1467429632903998E-4</v>
      </c>
      <c r="J532" s="142">
        <f>('АЗК CL-m'!I533-'АЗК S-m'!I532)/'АЗК CL-m'!I533</f>
        <v>8.7996288950310228E-5</v>
      </c>
      <c r="K532" s="142">
        <f>('АЗК CL-m'!J533-'АЗК S-m'!J532)/'АЗК CL-m'!J533</f>
        <v>-1.1933532533504354E-4</v>
      </c>
      <c r="L532" s="142">
        <f>('АЗК CL-m'!K533-'АЗК S-m'!K532)/'АЗК CL-m'!K533</f>
        <v>-6.5148708985616073E-5</v>
      </c>
      <c r="M532" s="142">
        <f>('АЗК CL-m'!L533-'АЗК S-m'!L532)/'АЗК CL-m'!L533</f>
        <v>-9.1184689725856263E-5</v>
      </c>
      <c r="N532" s="142">
        <f>('АЗК CL-m'!M533-'АЗК S-m'!M532)/'АЗК CL-m'!M533</f>
        <v>-1.3150156413530546E-4</v>
      </c>
      <c r="O532" s="142">
        <f>('АЗК CL-m'!N533-'АЗК S-m'!N532)/'АЗК CL-m'!N533</f>
        <v>-1.8277920998021702E-4</v>
      </c>
      <c r="P532" s="142">
        <f>('АЗК CL-m'!O533-'АЗК S-m'!O532)/'АЗК CL-m'!O533</f>
        <v>-2.4824945859848018E-4</v>
      </c>
      <c r="Q532" s="142">
        <f>('АЗК CL-m'!P533-'АЗК S-m'!P532)/'АЗК CL-m'!P533</f>
        <v>-1.2002061567092823E-4</v>
      </c>
      <c r="R532" s="142">
        <f>('АЗК CL-m'!Q533-'АЗК S-m'!Q532)/'АЗК CL-m'!Q533</f>
        <v>-7.9614707276149594E-5</v>
      </c>
      <c r="S532" s="142">
        <f>('АЗК CL-m'!R533-'АЗК S-m'!R532)/'АЗК CL-m'!R533</f>
        <v>-2.2261680975934028E-4</v>
      </c>
      <c r="T532" s="142">
        <f>('АЗК CL-m'!S533-'АЗК S-m'!S532)/'АЗК CL-m'!S533</f>
        <v>-1.2375790412204392E-4</v>
      </c>
    </row>
    <row r="533" spans="1:20" x14ac:dyDescent="0.25">
      <c r="A533" s="126" t="str">
        <f>'АЗК S-m'!A533</f>
        <v>АЗК 85 ГРОДНО ОНП</v>
      </c>
      <c r="B533" t="str">
        <f>'АЗК CL-m'!A534</f>
        <v>АЗК 85 ГродноОНП</v>
      </c>
      <c r="C533" s="142">
        <f>('АЗК CL-m'!B534-'АЗК S-m'!B533)/'АЗК CL-m'!B534</f>
        <v>0</v>
      </c>
      <c r="D533" s="142">
        <f>('АЗК CL-m'!C534-'АЗК S-m'!C533)/'АЗК CL-m'!C534</f>
        <v>0</v>
      </c>
      <c r="E533" s="142">
        <f>('АЗК CL-m'!D534-'АЗК S-m'!D533)/'АЗК CL-m'!D534</f>
        <v>4.3753596227704172E-16</v>
      </c>
      <c r="F533" s="142">
        <f>('АЗК CL-m'!E534-'АЗК S-m'!E533)/'АЗК CL-m'!E534</f>
        <v>3.985269469185464E-16</v>
      </c>
      <c r="G533" s="142">
        <f>('АЗК CL-m'!F534-'АЗК S-m'!F533)/'АЗК CL-m'!F534</f>
        <v>0</v>
      </c>
      <c r="H533" s="142">
        <f>('АЗК CL-m'!G534-'АЗК S-m'!G533)/'АЗК CL-m'!G534</f>
        <v>-4.2503879913475416E-16</v>
      </c>
      <c r="I533" s="142">
        <f>('АЗК CL-m'!H534-'АЗК S-m'!H533)/'АЗК CL-m'!H534</f>
        <v>-3.5840872761123306E-16</v>
      </c>
      <c r="J533" s="142">
        <f>('АЗК CL-m'!I534-'АЗК S-m'!I533)/'АЗК CL-m'!I534</f>
        <v>-8.0097206888953529E-16</v>
      </c>
      <c r="K533" s="142">
        <f>('АЗК CL-m'!J534-'АЗК S-m'!J533)/'АЗК CL-m'!J534</f>
        <v>0</v>
      </c>
      <c r="L533" s="142">
        <f>('АЗК CL-m'!K534-'АЗК S-m'!K533)/'АЗК CL-m'!K534</f>
        <v>-2.1102426547922079E-16</v>
      </c>
      <c r="M533" s="142">
        <f>('АЗК CL-m'!L534-'АЗК S-m'!L533)/'АЗК CL-m'!L534</f>
        <v>4.2189869735965233E-16</v>
      </c>
      <c r="N533" s="142">
        <f>('АЗК CL-m'!M534-'АЗК S-m'!M533)/'АЗК CL-m'!M534</f>
        <v>0</v>
      </c>
      <c r="O533" s="142">
        <f>('АЗК CL-m'!N534-'АЗК S-m'!N533)/'АЗК CL-m'!N534</f>
        <v>1.6244358689572458E-3</v>
      </c>
      <c r="P533" s="142">
        <f>('АЗК CL-m'!O534-'АЗК S-m'!O533)/'АЗК CL-m'!O534</f>
        <v>6.4750565237861969E-16</v>
      </c>
      <c r="Q533" s="142">
        <f>('АЗК CL-m'!P534-'АЗК S-m'!P533)/'АЗК CL-m'!P534</f>
        <v>0</v>
      </c>
      <c r="R533" s="142">
        <f>('АЗК CL-m'!Q534-'АЗК S-m'!Q533)/'АЗК CL-m'!Q534</f>
        <v>0</v>
      </c>
      <c r="S533" s="142">
        <f>('АЗК CL-m'!R534-'АЗК S-m'!R533)/'АЗК CL-m'!R534</f>
        <v>-7.8460281637702342E-16</v>
      </c>
      <c r="T533" s="142">
        <f>('АЗК CL-m'!S534-'АЗК S-m'!S533)/'АЗК CL-m'!S534</f>
        <v>9.737979077104747E-5</v>
      </c>
    </row>
    <row r="534" spans="1:20" x14ac:dyDescent="0.25">
      <c r="A534" s="126" t="str">
        <f>'АЗК S-m'!A534</f>
        <v>АЗК 85 МИНСК ОНП</v>
      </c>
      <c r="B534" t="str">
        <f>'АЗК CL-m'!A535</f>
        <v>АЗК 85 МинскОНП</v>
      </c>
      <c r="C534" s="142">
        <f>('АЗК CL-m'!B535-'АЗК S-m'!B534)/'АЗК CL-m'!B535</f>
        <v>-8.4186981237662217E-3</v>
      </c>
      <c r="D534" s="142">
        <f>('АЗК CL-m'!C535-'АЗК S-m'!C534)/'АЗК CL-m'!C535</f>
        <v>-8.7525767093623811E-3</v>
      </c>
      <c r="E534" s="142">
        <f>('АЗК CL-m'!D535-'АЗК S-m'!D534)/'АЗК CL-m'!D535</f>
        <v>-1.2388716696115106E-2</v>
      </c>
      <c r="F534" s="142">
        <f>('АЗК CL-m'!E535-'АЗК S-m'!E534)/'АЗК CL-m'!E535</f>
        <v>-1.8012769104458856E-2</v>
      </c>
      <c r="G534" s="142">
        <f>('АЗК CL-m'!F535-'АЗК S-m'!F534)/'АЗК CL-m'!F535</f>
        <v>-2.3974706521673703E-2</v>
      </c>
      <c r="H534" s="142">
        <f>('АЗК CL-m'!G535-'АЗК S-m'!G534)/'АЗК CL-m'!G535</f>
        <v>-3.6844937966206859E-2</v>
      </c>
      <c r="I534" s="142">
        <f>('АЗК CL-m'!H535-'АЗК S-m'!H534)/'АЗК CL-m'!H535</f>
        <v>-3.8840342248080452E-2</v>
      </c>
      <c r="J534" s="142">
        <f>('АЗК CL-m'!I535-'АЗК S-m'!I534)/'АЗК CL-m'!I535</f>
        <v>-4.1295336267148403E-2</v>
      </c>
      <c r="K534" s="142">
        <f>('АЗК CL-m'!J535-'АЗК S-m'!J534)/'АЗК CL-m'!J535</f>
        <v>-3.3708112762849345E-2</v>
      </c>
      <c r="L534" s="142">
        <f>('АЗК CL-m'!K535-'АЗК S-m'!K534)/'АЗК CL-m'!K535</f>
        <v>-4.2992567753283528E-2</v>
      </c>
      <c r="M534" s="142">
        <f>('АЗК CL-m'!L535-'АЗК S-m'!L534)/'АЗК CL-m'!L535</f>
        <v>-3.5991124846981588E-2</v>
      </c>
      <c r="N534" s="142">
        <f>('АЗК CL-m'!M535-'АЗК S-m'!M534)/'АЗК CL-m'!M535</f>
        <v>-4.3822707997348574E-2</v>
      </c>
      <c r="O534" s="142">
        <f>('АЗК CL-m'!N535-'АЗК S-m'!N534)/'АЗК CL-m'!N535</f>
        <v>-4.4483753577247404E-2</v>
      </c>
      <c r="P534" s="142">
        <f>('АЗК CL-m'!O535-'АЗК S-m'!O534)/'АЗК CL-m'!O535</f>
        <v>-4.6756738476668877E-2</v>
      </c>
      <c r="Q534" s="142">
        <f>('АЗК CL-m'!P535-'АЗК S-m'!P534)/'АЗК CL-m'!P535</f>
        <v>-3.3345620931412898E-2</v>
      </c>
      <c r="R534" s="142">
        <f>('АЗК CL-m'!Q535-'АЗК S-m'!Q534)/'АЗК CL-m'!Q535</f>
        <v>-3.5389915396412189E-2</v>
      </c>
      <c r="S534" s="142">
        <f>('АЗК CL-m'!R535-'АЗК S-m'!R534)/'АЗК CL-m'!R535</f>
        <v>-3.0061885602932676E-2</v>
      </c>
      <c r="T534" s="142">
        <f>('АЗК CL-m'!S535-'АЗК S-m'!S534)/'АЗК CL-m'!S535</f>
        <v>-3.2157777052105693E-2</v>
      </c>
    </row>
    <row r="535" spans="1:20" x14ac:dyDescent="0.25">
      <c r="A535" s="126" t="str">
        <f>'АЗК S-m'!A535</f>
        <v>АЗК 86 БРЕСТ ОНП</v>
      </c>
      <c r="B535" t="str">
        <f>'АЗК CL-m'!A536</f>
        <v>АЗК 86 БрестОНП</v>
      </c>
      <c r="C535" s="142">
        <f>('АЗК CL-m'!B536-'АЗК S-m'!B535)/'АЗК CL-m'!B536</f>
        <v>-2.4592622332750053E-4</v>
      </c>
      <c r="D535" s="142">
        <f>('АЗК CL-m'!C536-'АЗК S-m'!C535)/'АЗК CL-m'!C536</f>
        <v>-1.532208653882862E-4</v>
      </c>
      <c r="E535" s="142">
        <f>('АЗК CL-m'!D536-'АЗК S-m'!D535)/'АЗК CL-m'!D536</f>
        <v>-1.2201159186856336E-4</v>
      </c>
      <c r="F535" s="142">
        <f>('АЗК CL-m'!E536-'АЗК S-m'!E535)/'АЗК CL-m'!E536</f>
        <v>-1.3898693258657363E-4</v>
      </c>
      <c r="G535" s="142">
        <f>('АЗК CL-m'!F536-'АЗК S-m'!F535)/'АЗК CL-m'!F536</f>
        <v>-2.4918851759246012E-4</v>
      </c>
      <c r="H535" s="142">
        <f>('АЗК CL-m'!G536-'АЗК S-m'!G535)/'АЗК CL-m'!G536</f>
        <v>-9.3224412417117263E-5</v>
      </c>
      <c r="I535" s="142">
        <f>('АЗК CL-m'!H536-'АЗК S-m'!H535)/'АЗК CL-m'!H536</f>
        <v>-4.1515482050647449E-4</v>
      </c>
      <c r="J535" s="142">
        <f>('АЗК CL-m'!I536-'АЗК S-m'!I535)/'АЗК CL-m'!I536</f>
        <v>-3.7757976655789996E-4</v>
      </c>
      <c r="K535" s="142">
        <f>('АЗК CL-m'!J536-'АЗК S-m'!J535)/'АЗК CL-m'!J536</f>
        <v>-2.4823209104810127E-4</v>
      </c>
      <c r="L535" s="142">
        <f>('АЗК CL-m'!K536-'АЗК S-m'!K535)/'АЗК CL-m'!K536</f>
        <v>-1.7230285069727707E-4</v>
      </c>
      <c r="M535" s="142">
        <f>('АЗК CL-m'!L536-'АЗК S-m'!L535)/'АЗК CL-m'!L536</f>
        <v>-1.23755951036948E-4</v>
      </c>
      <c r="N535" s="142">
        <f>('АЗК CL-m'!M536-'АЗК S-m'!M535)/'АЗК CL-m'!M536</f>
        <v>-5.9295969979594794E-5</v>
      </c>
      <c r="O535" s="142">
        <f>('АЗК CL-m'!N536-'АЗК S-m'!N535)/'АЗК CL-m'!N536</f>
        <v>-3.4900611608788015E-4</v>
      </c>
      <c r="P535" s="142">
        <f>('АЗК CL-m'!O536-'АЗК S-m'!O535)/'АЗК CL-m'!O536</f>
        <v>-2.6371603816512568E-4</v>
      </c>
      <c r="Q535" s="142">
        <f>('АЗК CL-m'!P536-'АЗК S-m'!P535)/'АЗК CL-m'!P536</f>
        <v>-1.5685196908130742E-4</v>
      </c>
      <c r="R535" s="142">
        <f>('АЗК CL-m'!Q536-'АЗК S-m'!Q535)/'АЗК CL-m'!Q536</f>
        <v>-3.5888017899939881E-4</v>
      </c>
      <c r="S535" s="142">
        <f>('АЗК CL-m'!R536-'АЗК S-m'!R535)/'АЗК CL-m'!R536</f>
        <v>-1.1239374857066194E-4</v>
      </c>
      <c r="T535" s="142">
        <f>('АЗК CL-m'!S536-'АЗК S-m'!S535)/'АЗК CL-m'!S536</f>
        <v>-2.1369983670695909E-4</v>
      </c>
    </row>
    <row r="536" spans="1:20" x14ac:dyDescent="0.25">
      <c r="A536" s="126" t="str">
        <f>'АЗК S-m'!A536</f>
        <v>АЗК 86 ГОМЕЛЬ ОНП</v>
      </c>
      <c r="B536" t="str">
        <f>'АЗК CL-m'!A537</f>
        <v>АЗК 86 ГомельОНП</v>
      </c>
      <c r="C536" s="142">
        <f>('АЗК CL-m'!B537-'АЗК S-m'!B536)/'АЗК CL-m'!B537</f>
        <v>-1.0811123651614136E-4</v>
      </c>
      <c r="D536" s="142">
        <f>('АЗК CL-m'!C537-'АЗК S-m'!C536)/'АЗК CL-m'!C537</f>
        <v>4.1085098525733323E-6</v>
      </c>
      <c r="E536" s="142">
        <f>('АЗК CL-m'!D537-'АЗК S-m'!D536)/'АЗК CL-m'!D537</f>
        <v>1.467848275830729E-3</v>
      </c>
      <c r="F536" s="142">
        <f>('АЗК CL-m'!E537-'АЗК S-m'!E536)/'АЗК CL-m'!E537</f>
        <v>1.7028288327878898E-16</v>
      </c>
      <c r="G536" s="142">
        <f>('АЗК CL-m'!F537-'АЗК S-m'!F536)/'АЗК CL-m'!F537</f>
        <v>2.2765042325357279E-4</v>
      </c>
      <c r="H536" s="142">
        <f>('АЗК CL-m'!G537-'АЗК S-m'!G536)/'АЗК CL-m'!G537</f>
        <v>8.0426829685409801E-16</v>
      </c>
      <c r="I536" s="142">
        <f>('АЗК CL-m'!H537-'АЗК S-m'!H536)/'АЗК CL-m'!H537</f>
        <v>1.6187372630999516E-16</v>
      </c>
      <c r="J536" s="142">
        <f>('АЗК CL-m'!I537-'АЗК S-m'!I536)/'АЗК CL-m'!I537</f>
        <v>2.5158687853460708E-4</v>
      </c>
      <c r="K536" s="142">
        <f>('АЗК CL-m'!J537-'АЗК S-m'!J536)/'АЗК CL-m'!J537</f>
        <v>1.7032650267193032E-16</v>
      </c>
      <c r="L536" s="142">
        <f>('АЗК CL-m'!K537-'АЗК S-m'!K536)/'АЗК CL-m'!K537</f>
        <v>-2.0647401192089641E-5</v>
      </c>
      <c r="M536" s="142">
        <f>('АЗК CL-m'!L537-'АЗК S-m'!L536)/'АЗК CL-m'!L537</f>
        <v>0</v>
      </c>
      <c r="N536" s="142">
        <f>('АЗК CL-m'!M537-'АЗК S-m'!M536)/'АЗК CL-m'!M537</f>
        <v>-4.2144125969638891E-16</v>
      </c>
      <c r="O536" s="142">
        <f>('АЗК CL-m'!N537-'АЗК S-m'!N536)/'АЗК CL-m'!N537</f>
        <v>-1.9182288579734489E-6</v>
      </c>
      <c r="P536" s="142">
        <f>('АЗК CL-m'!O537-'АЗК S-m'!O536)/'АЗК CL-m'!O537</f>
        <v>2.1901452414545869E-16</v>
      </c>
      <c r="Q536" s="142">
        <f>('АЗК CL-m'!P537-'АЗК S-m'!P536)/'АЗК CL-m'!P537</f>
        <v>8.2656765509751846E-16</v>
      </c>
      <c r="R536" s="142">
        <f>('АЗК CL-m'!Q537-'АЗК S-m'!Q536)/'АЗК CL-m'!Q537</f>
        <v>-8.8276780742533226E-5</v>
      </c>
      <c r="S536" s="142">
        <f>('АЗК CL-m'!R537-'АЗК S-m'!R536)/'АЗК CL-m'!R537</f>
        <v>-2.0434731676170024E-5</v>
      </c>
      <c r="T536" s="142">
        <f>('АЗК CL-m'!S537-'АЗК S-m'!S536)/'АЗК CL-m'!S537</f>
        <v>1.0607851026956619E-4</v>
      </c>
    </row>
    <row r="537" spans="1:20" x14ac:dyDescent="0.25">
      <c r="A537" s="126" t="str">
        <f>'АЗК S-m'!A537</f>
        <v>АЗК 86 ГРОДНО ОНП</v>
      </c>
      <c r="B537" t="str">
        <f>'АЗК CL-m'!A538</f>
        <v>АЗК 86 ГродноОНП</v>
      </c>
      <c r="C537" s="142">
        <f>('АЗК CL-m'!B538-'АЗК S-m'!B537)/'АЗК CL-m'!B538</f>
        <v>-1.4933089812372591E-15</v>
      </c>
      <c r="D537" s="142">
        <f>('АЗК CL-m'!C538-'АЗК S-m'!C537)/'АЗК CL-m'!C538</f>
        <v>-4.910192773664965E-16</v>
      </c>
      <c r="E537" s="142">
        <f>('АЗК CL-m'!D538-'АЗК S-m'!D537)/'АЗК CL-m'!D538</f>
        <v>5.502050464693572E-16</v>
      </c>
      <c r="F537" s="142">
        <f>('АЗК CL-m'!E538-'АЗК S-m'!E537)/'АЗК CL-m'!E538</f>
        <v>0</v>
      </c>
      <c r="G537" s="142">
        <f>('АЗК CL-m'!F538-'АЗК S-m'!F537)/'АЗК CL-m'!F538</f>
        <v>-1.1832406410049074E-15</v>
      </c>
      <c r="H537" s="142">
        <f>('АЗК CL-m'!G538-'АЗК S-m'!G537)/'АЗК CL-m'!G538</f>
        <v>3.5193291699277743E-16</v>
      </c>
      <c r="I537" s="142">
        <f>('АЗК CL-m'!H538-'АЗК S-m'!H537)/'АЗК CL-m'!H538</f>
        <v>3.4186939484904331E-16</v>
      </c>
      <c r="J537" s="142">
        <f>('АЗК CL-m'!I538-'АЗК S-m'!I537)/'АЗК CL-m'!I538</f>
        <v>-3.4232288228121054E-16</v>
      </c>
      <c r="K537" s="142">
        <f>('АЗК CL-m'!J538-'АЗК S-m'!J537)/'АЗК CL-m'!J538</f>
        <v>2.3829416644316771E-4</v>
      </c>
      <c r="L537" s="142">
        <f>('АЗК CL-m'!K538-'АЗК S-m'!K537)/'АЗК CL-m'!K538</f>
        <v>3.3324499382547797E-16</v>
      </c>
      <c r="M537" s="142">
        <f>('АЗК CL-m'!L538-'АЗК S-m'!L537)/'АЗК CL-m'!L538</f>
        <v>3.4780020177803723E-16</v>
      </c>
      <c r="N537" s="142">
        <f>('АЗК CL-m'!M538-'АЗК S-m'!M537)/'АЗК CL-m'!M538</f>
        <v>4.4252698546894928E-16</v>
      </c>
      <c r="O537" s="142">
        <f>('АЗК CL-m'!N538-'АЗК S-m'!N537)/'АЗК CL-m'!N538</f>
        <v>-4.8654095378810527E-5</v>
      </c>
      <c r="P537" s="142">
        <f>('АЗК CL-m'!O538-'АЗК S-m'!O537)/'АЗК CL-m'!O538</f>
        <v>8.193274588830203E-16</v>
      </c>
      <c r="Q537" s="142">
        <f>('АЗК CL-m'!P538-'АЗК S-m'!P537)/'АЗК CL-m'!P538</f>
        <v>-8.1808978567276857E-16</v>
      </c>
      <c r="R537" s="142">
        <f>('АЗК CL-m'!Q538-'АЗК S-m'!Q537)/'АЗК CL-m'!Q538</f>
        <v>1.5278531635907309E-15</v>
      </c>
      <c r="S537" s="142">
        <f>('АЗК CL-m'!R538-'АЗК S-m'!R537)/'АЗК CL-m'!R538</f>
        <v>-3.8562804321822835E-16</v>
      </c>
      <c r="T537" s="142">
        <f>('АЗК CL-m'!S538-'АЗК S-m'!S537)/'АЗК CL-m'!S538</f>
        <v>1.2200574229457248E-5</v>
      </c>
    </row>
    <row r="538" spans="1:20" x14ac:dyDescent="0.25">
      <c r="A538" s="126" t="str">
        <f>'АЗК S-m'!A538</f>
        <v>АЗК 86 МИНСК ОНП</v>
      </c>
      <c r="B538" t="str">
        <f>'АЗК CL-m'!A539</f>
        <v>АЗК 86 МинскОНП</v>
      </c>
      <c r="C538" s="142">
        <f>('АЗК CL-m'!B539-'АЗК S-m'!B538)/'АЗК CL-m'!B539</f>
        <v>-3.5976269241042303E-16</v>
      </c>
      <c r="D538" s="142">
        <f>('АЗК CL-m'!C539-'АЗК S-m'!C538)/'АЗК CL-m'!C539</f>
        <v>-1.2597550288478165E-4</v>
      </c>
      <c r="E538" s="142">
        <f>('АЗК CL-m'!D539-'АЗК S-m'!D538)/'АЗК CL-m'!D539</f>
        <v>-5.6746497449904296E-5</v>
      </c>
      <c r="F538" s="142">
        <f>('АЗК CL-m'!E539-'АЗК S-m'!E538)/'АЗК CL-m'!E539</f>
        <v>-1.7803154790034193E-5</v>
      </c>
      <c r="G538" s="142">
        <f>('АЗК CL-m'!F539-'АЗК S-m'!F538)/'АЗК CL-m'!F539</f>
        <v>-7.5646896960337439E-5</v>
      </c>
      <c r="H538" s="142">
        <f>('АЗК CL-m'!G539-'АЗК S-m'!G538)/'АЗК CL-m'!G539</f>
        <v>-3.8003323915288634E-16</v>
      </c>
      <c r="I538" s="142">
        <f>('АЗК CL-m'!H539-'АЗК S-m'!H538)/'АЗК CL-m'!H539</f>
        <v>-4.73456243851482E-5</v>
      </c>
      <c r="J538" s="142">
        <f>('АЗК CL-m'!I539-'АЗК S-m'!I538)/'АЗК CL-m'!I539</f>
        <v>-7.0306587655394358E-5</v>
      </c>
      <c r="K538" s="142">
        <f>('АЗК CL-m'!J539-'АЗК S-m'!J538)/'АЗК CL-m'!J539</f>
        <v>-3.1318286460220461E-5</v>
      </c>
      <c r="L538" s="142">
        <f>('АЗК CL-m'!K539-'АЗК S-m'!K538)/'АЗК CL-m'!K539</f>
        <v>-3.6531809488006251E-16</v>
      </c>
      <c r="M538" s="142">
        <f>('АЗК CL-m'!L539-'АЗК S-m'!L538)/'АЗК CL-m'!L539</f>
        <v>-6.1595005592831166E-5</v>
      </c>
      <c r="N538" s="142">
        <f>('АЗК CL-m'!M539-'АЗК S-m'!M538)/'АЗК CL-m'!M539</f>
        <v>-3.4679790639158599E-5</v>
      </c>
      <c r="O538" s="142">
        <f>('АЗК CL-m'!N539-'АЗК S-m'!N538)/'АЗК CL-m'!N539</f>
        <v>-1.7657467381236206E-4</v>
      </c>
      <c r="P538" s="142">
        <f>('АЗК CL-m'!O539-'АЗК S-m'!O538)/'АЗК CL-m'!O539</f>
        <v>5.7850244746350994E-16</v>
      </c>
      <c r="Q538" s="142">
        <f>('АЗК CL-m'!P539-'АЗК S-m'!P538)/'АЗК CL-m'!P539</f>
        <v>-5.2827772954895593E-5</v>
      </c>
      <c r="R538" s="142">
        <f>('АЗК CL-m'!Q539-'АЗК S-m'!Q538)/'АЗК CL-m'!Q539</f>
        <v>-2.5191227054392436E-4</v>
      </c>
      <c r="S538" s="142">
        <f>('АЗК CL-m'!R539-'АЗК S-m'!R538)/'АЗК CL-m'!R539</f>
        <v>1.3386914350451063E-5</v>
      </c>
      <c r="T538" s="142">
        <f>('АЗК CL-m'!S539-'АЗК S-m'!S538)/'АЗК CL-m'!S539</f>
        <v>-5.644727976849343E-5</v>
      </c>
    </row>
    <row r="539" spans="1:20" x14ac:dyDescent="0.25">
      <c r="A539" s="126" t="str">
        <f>'АЗК S-m'!A539</f>
        <v>АЗК 87 БРЕСТ ОНП</v>
      </c>
      <c r="B539" t="str">
        <f>'АЗК CL-m'!A540</f>
        <v>АЗК 87 БрестОНП</v>
      </c>
      <c r="C539" s="142">
        <f>('АЗК CL-m'!B540-'АЗК S-m'!B539)/'АЗК CL-m'!B540</f>
        <v>-3.4432649635288677E-5</v>
      </c>
      <c r="D539" s="142">
        <f>('АЗК CL-m'!C540-'АЗК S-m'!C539)/'АЗК CL-m'!C540</f>
        <v>7.6467196505147615E-5</v>
      </c>
      <c r="E539" s="142">
        <f>('АЗК CL-m'!D540-'АЗК S-m'!D539)/'АЗК CL-m'!D540</f>
        <v>1.3480941554734545E-4</v>
      </c>
      <c r="F539" s="142">
        <f>('АЗК CL-m'!E540-'АЗК S-m'!E539)/'АЗК CL-m'!E540</f>
        <v>-3.5703506170350588E-5</v>
      </c>
      <c r="G539" s="142">
        <f>('АЗК CL-m'!F540-'АЗК S-m'!F539)/'АЗК CL-m'!F540</f>
        <v>-8.0931030575743355E-5</v>
      </c>
      <c r="H539" s="142">
        <f>('АЗК CL-m'!G540-'АЗК S-m'!G539)/'АЗК CL-m'!G540</f>
        <v>-2.951101934205424E-4</v>
      </c>
      <c r="I539" s="142">
        <f>('АЗК CL-m'!H540-'АЗК S-m'!H539)/'АЗК CL-m'!H540</f>
        <v>-7.2542324093569159E-5</v>
      </c>
      <c r="J539" s="142">
        <f>('АЗК CL-m'!I540-'АЗК S-m'!I539)/'АЗК CL-m'!I540</f>
        <v>-1.081180766793157E-4</v>
      </c>
      <c r="K539" s="142">
        <f>('АЗК CL-m'!J540-'АЗК S-m'!J539)/'АЗК CL-m'!J540</f>
        <v>-5.983585230694846E-5</v>
      </c>
      <c r="L539" s="142">
        <f>('АЗК CL-m'!K540-'АЗК S-m'!K539)/'АЗК CL-m'!K540</f>
        <v>2.0468261815924333E-5</v>
      </c>
      <c r="M539" s="142">
        <f>('АЗК CL-m'!L540-'АЗК S-m'!L539)/'АЗК CL-m'!L540</f>
        <v>7.0868835244530088E-5</v>
      </c>
      <c r="N539" s="142">
        <f>('АЗК CL-m'!M540-'АЗК S-m'!M539)/'АЗК CL-m'!M540</f>
        <v>-3.0100605252995308E-4</v>
      </c>
      <c r="O539" s="142">
        <f>('АЗК CL-m'!N540-'АЗК S-m'!N539)/'АЗК CL-m'!N540</f>
        <v>0</v>
      </c>
      <c r="P539" s="142">
        <f>('АЗК CL-m'!O540-'АЗК S-m'!O539)/'АЗК CL-m'!O540</f>
        <v>-1.782029008148725E-15</v>
      </c>
      <c r="Q539" s="142">
        <f>('АЗК CL-m'!P540-'АЗК S-m'!P539)/'АЗК CL-m'!P540</f>
        <v>0</v>
      </c>
      <c r="R539" s="142">
        <f>('АЗК CL-m'!Q540-'АЗК S-m'!Q539)/'АЗК CL-m'!Q540</f>
        <v>-1.7787453098243677E-4</v>
      </c>
      <c r="S539" s="142">
        <f>('АЗК CL-m'!R540-'АЗК S-m'!R539)/'АЗК CL-m'!R540</f>
        <v>-1.3109730590321232E-4</v>
      </c>
      <c r="T539" s="142">
        <f>('АЗК CL-m'!S540-'АЗК S-m'!S539)/'АЗК CL-m'!S540</f>
        <v>-4.9801993565091E-5</v>
      </c>
    </row>
    <row r="540" spans="1:20" x14ac:dyDescent="0.25">
      <c r="A540" s="126" t="str">
        <f>'АЗК S-m'!A540</f>
        <v>АЗК 87 ГОМЕЛЬ ОНП</v>
      </c>
      <c r="B540" t="str">
        <f>'АЗК CL-m'!A541</f>
        <v>АЗК 87 ГомельОНП</v>
      </c>
      <c r="C540" s="142">
        <f>('АЗК CL-m'!B541-'АЗК S-m'!B540)/'АЗК CL-m'!B541</f>
        <v>0</v>
      </c>
      <c r="D540" s="142">
        <f>('АЗК CL-m'!C541-'АЗК S-m'!C540)/'АЗК CL-m'!C541</f>
        <v>7.3147214318071758E-16</v>
      </c>
      <c r="E540" s="142">
        <f>('АЗК CL-m'!D541-'АЗК S-m'!D540)/'АЗК CL-m'!D541</f>
        <v>0</v>
      </c>
      <c r="F540" s="142">
        <f>('АЗК CL-m'!E541-'АЗК S-m'!E540)/'АЗК CL-m'!E541</f>
        <v>5.9503279368100457E-16</v>
      </c>
      <c r="G540" s="142">
        <f>('АЗК CL-m'!F541-'АЗК S-m'!F540)/'АЗК CL-m'!F541</f>
        <v>1.0860652926698731E-15</v>
      </c>
      <c r="H540" s="142">
        <f>('АЗК CL-m'!G541-'АЗК S-m'!G540)/'АЗК CL-m'!G541</f>
        <v>8.2180552120576507E-16</v>
      </c>
      <c r="I540" s="142">
        <f>('АЗК CL-m'!H541-'АЗК S-m'!H540)/'АЗК CL-m'!H541</f>
        <v>0</v>
      </c>
      <c r="J540" s="142">
        <f>('АЗК CL-m'!I541-'АЗК S-m'!I540)/'АЗК CL-m'!I541</f>
        <v>-1.3680085187033894E-5</v>
      </c>
      <c r="K540" s="142">
        <f>('АЗК CL-m'!J541-'АЗК S-m'!J540)/'АЗК CL-m'!J541</f>
        <v>-2.210641505388011E-16</v>
      </c>
      <c r="L540" s="142">
        <f>('АЗК CL-m'!K541-'АЗК S-m'!K540)/'АЗК CL-m'!K541</f>
        <v>2.1684882456570614E-16</v>
      </c>
      <c r="M540" s="142">
        <f>('АЗК CL-m'!L541-'АЗК S-m'!L540)/'АЗК CL-m'!L541</f>
        <v>-3.811307046903906E-16</v>
      </c>
      <c r="N540" s="142">
        <f>('АЗК CL-m'!M541-'АЗК S-m'!M540)/'АЗК CL-m'!M541</f>
        <v>3.2706010934750902E-4</v>
      </c>
      <c r="O540" s="142">
        <f>('АЗК CL-m'!N541-'АЗК S-m'!N540)/'АЗК CL-m'!N541</f>
        <v>-9.3111872331704711E-5</v>
      </c>
      <c r="P540" s="142">
        <f>('АЗК CL-m'!O541-'АЗК S-m'!O540)/'АЗК CL-m'!O541</f>
        <v>0</v>
      </c>
      <c r="Q540" s="142">
        <f>('АЗК CL-m'!P541-'АЗК S-m'!P540)/'АЗК CL-m'!P541</f>
        <v>6.3098173161816369E-16</v>
      </c>
      <c r="R540" s="142">
        <f>('АЗК CL-m'!Q541-'АЗК S-m'!Q540)/'АЗК CL-m'!Q541</f>
        <v>-3.507051373315974E-16</v>
      </c>
      <c r="S540" s="142">
        <f>('АЗК CL-m'!R541-'АЗК S-m'!R540)/'АЗК CL-m'!R541</f>
        <v>-3.4611123601620578E-16</v>
      </c>
      <c r="T540" s="142">
        <f>('АЗК CL-m'!S541-'АЗК S-m'!S540)/'АЗК CL-m'!S541</f>
        <v>8.7300267949418259E-6</v>
      </c>
    </row>
    <row r="541" spans="1:20" x14ac:dyDescent="0.25">
      <c r="A541" s="126" t="str">
        <f>'АЗК S-m'!A541</f>
        <v>АЗК 87 ГРОДНО ОНП</v>
      </c>
      <c r="B541" t="str">
        <f>'АЗК CL-m'!A542</f>
        <v>АЗК 87 ГродноОНП</v>
      </c>
      <c r="C541" s="142">
        <f>('АЗК CL-m'!B542-'АЗК S-m'!B541)/'АЗК CL-m'!B542</f>
        <v>0</v>
      </c>
      <c r="D541" s="142">
        <f>('АЗК CL-m'!C542-'АЗК S-m'!C541)/'АЗК CL-m'!C542</f>
        <v>9.8613111843027504E-4</v>
      </c>
      <c r="E541" s="142">
        <f>('АЗК CL-m'!D542-'АЗК S-m'!D541)/'АЗК CL-m'!D542</f>
        <v>-9.2071618928122228E-16</v>
      </c>
      <c r="F541" s="142">
        <f>('АЗК CL-m'!E542-'АЗК S-m'!E541)/'АЗК CL-m'!E542</f>
        <v>1.4158184557781802E-4</v>
      </c>
      <c r="G541" s="142">
        <f>('АЗК CL-m'!F542-'АЗК S-m'!F541)/'АЗК CL-m'!F542</f>
        <v>0</v>
      </c>
      <c r="H541" s="142">
        <f>('АЗК CL-m'!G542-'АЗК S-m'!G541)/'АЗК CL-m'!G542</f>
        <v>4.3443524773103235E-7</v>
      </c>
      <c r="I541" s="142">
        <f>('АЗК CL-m'!H542-'АЗК S-m'!H541)/'АЗК CL-m'!H542</f>
        <v>-6.9033923173656993E-16</v>
      </c>
      <c r="J541" s="142">
        <f>('АЗК CL-m'!I542-'АЗК S-m'!I541)/'АЗК CL-m'!I542</f>
        <v>-3.3855767595196376E-16</v>
      </c>
      <c r="K541" s="142">
        <f>('АЗК CL-m'!J542-'АЗК S-m'!J541)/'АЗК CL-m'!J542</f>
        <v>-3.3352301675450341E-16</v>
      </c>
      <c r="L541" s="142">
        <f>('АЗК CL-m'!K542-'АЗК S-m'!K541)/'АЗК CL-m'!K542</f>
        <v>-3.0965768025778975E-16</v>
      </c>
      <c r="M541" s="142">
        <f>('АЗК CL-m'!L542-'АЗК S-m'!L541)/'АЗК CL-m'!L542</f>
        <v>1.5726410291307842E-15</v>
      </c>
      <c r="N541" s="142">
        <f>('АЗК CL-m'!M542-'АЗК S-m'!M541)/'АЗК CL-m'!M542</f>
        <v>3.7129589972622374E-16</v>
      </c>
      <c r="O541" s="142">
        <f>('АЗК CL-m'!N542-'АЗК S-m'!N541)/'АЗК CL-m'!N542</f>
        <v>0</v>
      </c>
      <c r="P541" s="142">
        <f>('АЗК CL-m'!O542-'АЗК S-m'!O541)/'АЗК CL-m'!O542</f>
        <v>0</v>
      </c>
      <c r="Q541" s="142">
        <f>('АЗК CL-m'!P542-'АЗК S-m'!P541)/'АЗК CL-m'!P542</f>
        <v>0</v>
      </c>
      <c r="R541" s="142">
        <f>('АЗК CL-m'!Q542-'АЗК S-m'!Q541)/'АЗК CL-m'!Q542</f>
        <v>1.0614348887957796E-15</v>
      </c>
      <c r="S541" s="142">
        <f>('АЗК CL-m'!R542-'АЗК S-m'!R541)/'АЗК CL-m'!R542</f>
        <v>6.1090176453348019E-16</v>
      </c>
      <c r="T541" s="142">
        <f>('АЗК CL-m'!S542-'АЗК S-m'!S541)/'АЗК CL-m'!S542</f>
        <v>5.9357957843227315E-5</v>
      </c>
    </row>
    <row r="542" spans="1:20" x14ac:dyDescent="0.25">
      <c r="A542" s="126" t="str">
        <f>'АЗК S-m'!A542</f>
        <v>АЗК 87 МИНСК ОНП</v>
      </c>
      <c r="B542" t="str">
        <f>'АЗК CL-m'!A543</f>
        <v>АЗК 87 МинскОНП</v>
      </c>
      <c r="C542" s="142">
        <f>('АЗК CL-m'!B543-'АЗК S-m'!B542)/'АЗК CL-m'!B543</f>
        <v>-1.5260924578921022E-4</v>
      </c>
      <c r="D542" s="142">
        <f>('АЗК CL-m'!C543-'АЗК S-m'!C542)/'АЗК CL-m'!C543</f>
        <v>-1.3775060889322974E-4</v>
      </c>
      <c r="E542" s="142">
        <f>('АЗК CL-m'!D543-'АЗК S-m'!D542)/'АЗК CL-m'!D543</f>
        <v>-7.436610886577734E-5</v>
      </c>
      <c r="F542" s="142">
        <f>('АЗК CL-m'!E543-'АЗК S-m'!E542)/'АЗК CL-m'!E543</f>
        <v>-7.9458537740818139E-5</v>
      </c>
      <c r="G542" s="142">
        <f>('АЗК CL-m'!F543-'АЗК S-m'!F542)/'АЗК CL-m'!F543</f>
        <v>-9.3789175299158577E-5</v>
      </c>
      <c r="H542" s="142">
        <f>('АЗК CL-m'!G543-'АЗК S-m'!G542)/'АЗК CL-m'!G543</f>
        <v>-1.015340990084802E-4</v>
      </c>
      <c r="I542" s="142">
        <f>('АЗК CL-m'!H543-'АЗК S-m'!H542)/'АЗК CL-m'!H543</f>
        <v>-1.4133945531876184E-4</v>
      </c>
      <c r="J542" s="142">
        <f>('АЗК CL-m'!I543-'АЗК S-m'!I542)/'АЗК CL-m'!I543</f>
        <v>8.2853772863145106E-5</v>
      </c>
      <c r="K542" s="142">
        <f>('АЗК CL-m'!J543-'АЗК S-m'!J542)/'АЗК CL-m'!J543</f>
        <v>1.5541361112406226E-5</v>
      </c>
      <c r="L542" s="142">
        <f>('АЗК CL-m'!K543-'АЗК S-m'!K542)/'АЗК CL-m'!K543</f>
        <v>-2.3637574926785735E-4</v>
      </c>
      <c r="M542" s="142">
        <f>('АЗК CL-m'!L543-'АЗК S-m'!L542)/'АЗК CL-m'!L543</f>
        <v>-1.1358629789379556E-4</v>
      </c>
      <c r="N542" s="142">
        <f>('АЗК CL-m'!M543-'АЗК S-m'!M542)/'АЗК CL-m'!M543</f>
        <v>-1.0380019431356092E-4</v>
      </c>
      <c r="O542" s="142">
        <f>('АЗК CL-m'!N543-'АЗК S-m'!N542)/'АЗК CL-m'!N543</f>
        <v>-1.0809261614335649E-5</v>
      </c>
      <c r="P542" s="142">
        <f>('АЗК CL-m'!O543-'АЗК S-m'!O542)/'АЗК CL-m'!O543</f>
        <v>-3.6570093456882874E-4</v>
      </c>
      <c r="Q542" s="142">
        <f>('АЗК CL-m'!P543-'АЗК S-m'!P542)/'АЗК CL-m'!P543</f>
        <v>-1.2239926694900009E-15</v>
      </c>
      <c r="R542" s="142">
        <f>('АЗК CL-m'!Q543-'АЗК S-m'!Q542)/'АЗК CL-m'!Q543</f>
        <v>-1.1532493029746293E-4</v>
      </c>
      <c r="S542" s="142">
        <f>('АЗК CL-m'!R543-'АЗК S-m'!R542)/'АЗК CL-m'!R543</f>
        <v>-6.5609276326324684E-5</v>
      </c>
      <c r="T542" s="142">
        <f>('АЗК CL-m'!S543-'АЗК S-m'!S542)/'АЗК CL-m'!S543</f>
        <v>-9.7776092398272024E-5</v>
      </c>
    </row>
    <row r="543" spans="1:20" x14ac:dyDescent="0.25">
      <c r="A543" s="126" t="str">
        <f>'АЗК S-m'!A543</f>
        <v>АЗК 88 БРЕСТ ОНП</v>
      </c>
      <c r="B543" t="str">
        <f>'АЗК CL-m'!A544</f>
        <v>АЗК 88 БрестОНП</v>
      </c>
      <c r="C543" s="142">
        <f>('АЗК CL-m'!B544-'АЗК S-m'!B543)/'АЗК CL-m'!B544</f>
        <v>-2.8353430386888564E-5</v>
      </c>
      <c r="D543" s="142">
        <f>('АЗК CL-m'!C544-'АЗК S-m'!C543)/'АЗК CL-m'!C544</f>
        <v>7.2817377210538108E-16</v>
      </c>
      <c r="E543" s="142">
        <f>('АЗК CL-m'!D544-'АЗК S-m'!D543)/'АЗК CL-m'!D544</f>
        <v>-1.5839626108762889E-4</v>
      </c>
      <c r="F543" s="142">
        <f>('АЗК CL-m'!E544-'АЗК S-m'!E543)/'АЗК CL-m'!E544</f>
        <v>3.2110634996066904E-16</v>
      </c>
      <c r="G543" s="142">
        <f>('АЗК CL-m'!F544-'АЗК S-m'!F543)/'АЗК CL-m'!F544</f>
        <v>0</v>
      </c>
      <c r="H543" s="142">
        <f>('АЗК CL-m'!G544-'АЗК S-m'!G543)/'АЗК CL-m'!G544</f>
        <v>-7.789093570902662E-5</v>
      </c>
      <c r="I543" s="142">
        <f>('АЗК CL-m'!H544-'АЗК S-m'!H543)/'АЗК CL-m'!H544</f>
        <v>-1.3666376724074131E-15</v>
      </c>
      <c r="J543" s="142">
        <f>('АЗК CL-m'!I544-'АЗК S-m'!I543)/'АЗК CL-m'!I544</f>
        <v>4.0730737996411303E-16</v>
      </c>
      <c r="K543" s="142">
        <f>('АЗК CL-m'!J544-'АЗК S-m'!J543)/'АЗК CL-m'!J544</f>
        <v>-1.4058228550351317E-16</v>
      </c>
      <c r="L543" s="142">
        <f>('АЗК CL-m'!K544-'АЗК S-m'!K543)/'АЗК CL-m'!K544</f>
        <v>1.3287618583742126E-16</v>
      </c>
      <c r="M543" s="142">
        <f>('АЗК CL-m'!L544-'АЗК S-m'!L543)/'АЗК CL-m'!L544</f>
        <v>-1.4460970186861681E-16</v>
      </c>
      <c r="N543" s="142">
        <f>('АЗК CL-m'!M544-'АЗК S-m'!M543)/'АЗК CL-m'!M544</f>
        <v>-2.8509185858105348E-16</v>
      </c>
      <c r="O543" s="142">
        <f>('АЗК CL-m'!N544-'АЗК S-m'!N543)/'АЗК CL-m'!N544</f>
        <v>3.2964148116325582E-16</v>
      </c>
      <c r="P543" s="142">
        <f>('АЗК CL-m'!O544-'АЗК S-m'!O543)/'АЗК CL-m'!O544</f>
        <v>4.9395429097258403E-16</v>
      </c>
      <c r="Q543" s="142">
        <f>('АЗК CL-m'!P544-'АЗК S-m'!P543)/'АЗК CL-m'!P544</f>
        <v>0</v>
      </c>
      <c r="R543" s="142">
        <f>('АЗК CL-m'!Q544-'АЗК S-m'!Q543)/'АЗК CL-m'!Q544</f>
        <v>3.5379390475381654E-16</v>
      </c>
      <c r="S543" s="142">
        <f>('АЗК CL-m'!R544-'АЗК S-m'!R543)/'АЗК CL-m'!R544</f>
        <v>0</v>
      </c>
      <c r="T543" s="142">
        <f>('АЗК CL-m'!S544-'АЗК S-m'!S543)/'АЗК CL-m'!S544</f>
        <v>-1.5444351450943251E-5</v>
      </c>
    </row>
    <row r="544" spans="1:20" x14ac:dyDescent="0.25">
      <c r="A544" s="126" t="str">
        <f>'АЗК S-m'!A544</f>
        <v>АЗК 88 МИНСК ОНП</v>
      </c>
      <c r="B544" t="str">
        <f>'АЗК CL-m'!A545</f>
        <v>АЗК 88 МинскОНП</v>
      </c>
      <c r="C544" s="142">
        <f>('АЗК CL-m'!B545-'АЗК S-m'!B544)/'АЗК CL-m'!B545</f>
        <v>-2.0885717807789164E-4</v>
      </c>
      <c r="D544" s="142">
        <f>('АЗК CL-m'!C545-'АЗК S-m'!C544)/'АЗК CL-m'!C545</f>
        <v>-2.5976260196552015E-4</v>
      </c>
      <c r="E544" s="142">
        <f>('АЗК CL-m'!D545-'АЗК S-m'!D544)/'АЗК CL-m'!D545</f>
        <v>-1.5902359512615826E-4</v>
      </c>
      <c r="F544" s="142">
        <f>('АЗК CL-m'!E545-'АЗК S-m'!E544)/'АЗК CL-m'!E545</f>
        <v>-1.6731670134655473E-4</v>
      </c>
      <c r="G544" s="142">
        <f>('АЗК CL-m'!F545-'АЗК S-m'!F544)/'АЗК CL-m'!F545</f>
        <v>-3.4082954192321308E-4</v>
      </c>
      <c r="H544" s="142">
        <f>('АЗК CL-m'!G545-'АЗК S-m'!G544)/'АЗК CL-m'!G545</f>
        <v>-4.1496226801214839E-4</v>
      </c>
      <c r="I544" s="142">
        <f>('АЗК CL-m'!H545-'АЗК S-m'!H544)/'АЗК CL-m'!H545</f>
        <v>-3.5478788288389616E-5</v>
      </c>
      <c r="J544" s="142">
        <f>('АЗК CL-m'!I545-'АЗК S-m'!I544)/'АЗК CL-m'!I545</f>
        <v>-1.9247460008939922E-4</v>
      </c>
      <c r="K544" s="142">
        <f>('АЗК CL-m'!J545-'АЗК S-m'!J544)/'АЗК CL-m'!J545</f>
        <v>-1.2788298020482123E-4</v>
      </c>
      <c r="L544" s="142">
        <f>('АЗК CL-m'!K545-'АЗК S-m'!K544)/'АЗК CL-m'!K545</f>
        <v>-3.0344254676872135E-4</v>
      </c>
      <c r="M544" s="142">
        <f>('АЗК CL-m'!L545-'АЗК S-m'!L544)/'АЗК CL-m'!L545</f>
        <v>-3.8574458512417788E-4</v>
      </c>
      <c r="N544" s="142">
        <f>('АЗК CL-m'!M545-'АЗК S-m'!M544)/'АЗК CL-m'!M545</f>
        <v>-5.5458063361170135E-4</v>
      </c>
      <c r="O544" s="142">
        <f>('АЗК CL-m'!N545-'АЗК S-m'!N544)/'АЗК CL-m'!N545</f>
        <v>-6.4295794948225025E-5</v>
      </c>
      <c r="P544" s="142">
        <f>('АЗК CL-m'!O545-'АЗК S-m'!O544)/'АЗК CL-m'!O545</f>
        <v>-1.6157024794255501E-4</v>
      </c>
      <c r="Q544" s="142">
        <f>('АЗК CL-m'!P545-'АЗК S-m'!P544)/'АЗК CL-m'!P545</f>
        <v>-3.0990018174397111E-4</v>
      </c>
      <c r="R544" s="142">
        <f>('АЗК CL-m'!Q545-'АЗК S-m'!Q544)/'АЗК CL-m'!Q545</f>
        <v>-3.5920062806626496E-4</v>
      </c>
      <c r="S544" s="142">
        <f>('АЗК CL-m'!R545-'АЗК S-m'!R544)/'АЗК CL-m'!R545</f>
        <v>-2.80901660622165E-4</v>
      </c>
      <c r="T544" s="142">
        <f>('АЗК CL-m'!S545-'АЗК S-m'!S544)/'АЗК CL-m'!S545</f>
        <v>-2.5567837483342733E-4</v>
      </c>
    </row>
    <row r="545" spans="1:20" x14ac:dyDescent="0.25">
      <c r="A545" s="126" t="str">
        <f>'АЗК S-m'!A545</f>
        <v>АЗК 89 БРЕСТ ОНП</v>
      </c>
      <c r="B545" t="str">
        <f>'АЗК CL-m'!A546</f>
        <v>АЗК 89 БрестОНП</v>
      </c>
      <c r="C545" s="142">
        <f>('АЗК CL-m'!B546-'АЗК S-m'!B545)/'АЗК CL-m'!B546</f>
        <v>-2.4214842490015935E-5</v>
      </c>
      <c r="D545" s="142">
        <f>('АЗК CL-m'!C546-'АЗК S-m'!C545)/'АЗК CL-m'!C546</f>
        <v>-6.1590371650313554E-16</v>
      </c>
      <c r="E545" s="142">
        <f>('АЗК CL-m'!D546-'АЗК S-m'!D545)/'АЗК CL-m'!D546</f>
        <v>8.2167133958568133E-16</v>
      </c>
      <c r="F545" s="142">
        <f>('АЗК CL-m'!E546-'АЗК S-m'!E545)/'АЗК CL-m'!E546</f>
        <v>1.0590082204454104E-4</v>
      </c>
      <c r="G545" s="142">
        <f>('АЗК CL-m'!F546-'АЗК S-m'!F545)/'АЗК CL-m'!F546</f>
        <v>-5.8308101477270503E-16</v>
      </c>
      <c r="H545" s="142">
        <f>('АЗК CL-m'!G546-'АЗК S-m'!G545)/'АЗК CL-m'!G546</f>
        <v>-8.5737841084378749E-5</v>
      </c>
      <c r="I545" s="142">
        <f>('АЗК CL-m'!H546-'АЗК S-m'!H545)/'АЗК CL-m'!H546</f>
        <v>-7.734856592981815E-5</v>
      </c>
      <c r="J545" s="142">
        <f>('АЗК CL-m'!I546-'АЗК S-m'!I545)/'АЗК CL-m'!I546</f>
        <v>-9.8862067940356333E-5</v>
      </c>
      <c r="K545" s="142">
        <f>('АЗК CL-m'!J546-'АЗК S-m'!J545)/'АЗК CL-m'!J546</f>
        <v>8.6813513460754041E-5</v>
      </c>
      <c r="L545" s="142">
        <f>('АЗК CL-m'!K546-'АЗК S-m'!K545)/'АЗК CL-m'!K546</f>
        <v>1.7229447621008548E-5</v>
      </c>
      <c r="M545" s="142">
        <f>('АЗК CL-m'!L546-'АЗК S-m'!L545)/'АЗК CL-m'!L546</f>
        <v>-8.4727032513438433E-16</v>
      </c>
      <c r="N545" s="142">
        <f>('АЗК CL-m'!M546-'АЗК S-m'!M545)/'АЗК CL-m'!M546</f>
        <v>2.7007399217121619E-4</v>
      </c>
      <c r="O545" s="142">
        <f>('АЗК CL-m'!N546-'АЗК S-m'!N545)/'АЗК CL-m'!N546</f>
        <v>-1.239576555686662E-4</v>
      </c>
      <c r="P545" s="142">
        <f>('АЗК CL-m'!O546-'АЗК S-m'!O545)/'АЗК CL-m'!O546</f>
        <v>0</v>
      </c>
      <c r="Q545" s="142">
        <f>('АЗК CL-m'!P546-'АЗК S-m'!P545)/'АЗК CL-m'!P546</f>
        <v>0</v>
      </c>
      <c r="R545" s="142">
        <f>('АЗК CL-m'!Q546-'АЗК S-m'!Q545)/'АЗК CL-m'!Q546</f>
        <v>-1.3694338931468709E-3</v>
      </c>
      <c r="S545" s="142">
        <f>('АЗК CL-m'!R546-'АЗК S-m'!R545)/'АЗК CL-m'!R546</f>
        <v>0</v>
      </c>
      <c r="T545" s="142">
        <f>('АЗК CL-m'!S546-'АЗК S-m'!S545)/'АЗК CL-m'!S546</f>
        <v>1.1728789173365985E-7</v>
      </c>
    </row>
    <row r="546" spans="1:20" x14ac:dyDescent="0.25">
      <c r="A546" s="126" t="str">
        <f>'АЗК S-m'!A546</f>
        <v>АЗК 89 МИНСК ОНП</v>
      </c>
      <c r="B546" t="str">
        <f>'АЗК CL-m'!A547</f>
        <v>АЗК 89 МинскОНП</v>
      </c>
      <c r="C546" s="142">
        <f>('АЗК CL-m'!B547-'АЗК S-m'!B546)/'АЗК CL-m'!B547</f>
        <v>-2.1818920581544836E-5</v>
      </c>
      <c r="D546" s="142">
        <f>('АЗК CL-m'!C547-'АЗК S-m'!C546)/'АЗК CL-m'!C547</f>
        <v>-7.3366611613888308E-5</v>
      </c>
      <c r="E546" s="142">
        <f>('АЗК CL-m'!D547-'АЗК S-m'!D546)/'АЗК CL-m'!D547</f>
        <v>-3.7598059183614203E-16</v>
      </c>
      <c r="F546" s="142">
        <f>('АЗК CL-m'!E547-'АЗК S-m'!E546)/'АЗК CL-m'!E547</f>
        <v>-2.1714965659698517E-4</v>
      </c>
      <c r="G546" s="142">
        <f>('АЗК CL-m'!F547-'АЗК S-m'!F546)/'АЗК CL-m'!F547</f>
        <v>-2.124422584430803E-16</v>
      </c>
      <c r="H546" s="142">
        <f>('АЗК CL-m'!G547-'АЗК S-m'!G546)/'АЗК CL-m'!G547</f>
        <v>-2.812367607729381E-5</v>
      </c>
      <c r="I546" s="142">
        <f>('АЗК CL-m'!H547-'АЗК S-m'!H546)/'АЗК CL-m'!H547</f>
        <v>-2.7756745654056796E-6</v>
      </c>
      <c r="J546" s="142">
        <f>('АЗК CL-m'!I547-'АЗК S-m'!I546)/'АЗК CL-m'!I547</f>
        <v>0</v>
      </c>
      <c r="K546" s="142">
        <f>('АЗК CL-m'!J547-'АЗК S-m'!J546)/'АЗК CL-m'!J547</f>
        <v>-4.670397791395707E-5</v>
      </c>
      <c r="L546" s="142">
        <f>('АЗК CL-m'!K547-'АЗК S-m'!K546)/'АЗК CL-m'!K547</f>
        <v>2.1164766295999566E-16</v>
      </c>
      <c r="M546" s="142">
        <f>('АЗК CL-m'!L547-'АЗК S-m'!L546)/'АЗК CL-m'!L547</f>
        <v>-7.4375058918991992E-5</v>
      </c>
      <c r="N546" s="142">
        <f>('АЗК CL-m'!M547-'АЗК S-m'!M546)/'АЗК CL-m'!M547</f>
        <v>2.22312535187805E-16</v>
      </c>
      <c r="O546" s="142">
        <f>('АЗК CL-m'!N547-'АЗК S-m'!N546)/'АЗК CL-m'!N547</f>
        <v>-1.2517773935138008E-4</v>
      </c>
      <c r="P546" s="142">
        <f>('АЗК CL-m'!O547-'АЗК S-m'!O546)/'АЗК CL-m'!O547</f>
        <v>-6.178202280590144E-5</v>
      </c>
      <c r="Q546" s="142">
        <f>('АЗК CL-m'!P547-'АЗК S-m'!P546)/'АЗК CL-m'!P547</f>
        <v>0</v>
      </c>
      <c r="R546" s="142">
        <f>('АЗК CL-m'!Q547-'АЗК S-m'!Q546)/'АЗК CL-m'!Q547</f>
        <v>-1.2515736486872162E-4</v>
      </c>
      <c r="S546" s="142">
        <f>('АЗК CL-m'!R547-'АЗК S-m'!R546)/'АЗК CL-m'!R547</f>
        <v>-6.9834874043626357E-5</v>
      </c>
      <c r="T546" s="142">
        <f>('АЗК CL-m'!S547-'АЗК S-m'!S546)/'АЗК CL-m'!S547</f>
        <v>-4.8765790568423468E-5</v>
      </c>
    </row>
    <row r="547" spans="1:20" x14ac:dyDescent="0.25">
      <c r="A547" s="126" t="str">
        <f>'АЗК S-m'!A547</f>
        <v>АЗК 9 БРЕСТ ОНП</v>
      </c>
      <c r="B547" t="str">
        <f>'АЗК CL-m'!A548</f>
        <v>АЗК 9 БрестОНП</v>
      </c>
      <c r="C547" s="142">
        <f>('АЗК CL-m'!B548-'АЗК S-m'!B547)/'АЗК CL-m'!B548</f>
        <v>-6.1818076185362985E-4</v>
      </c>
      <c r="D547" s="142">
        <f>('АЗК CL-m'!C548-'АЗК S-m'!C547)/'АЗК CL-m'!C548</f>
        <v>-6.3909098907498319E-4</v>
      </c>
      <c r="E547" s="142">
        <f>('АЗК CL-m'!D548-'АЗК S-m'!D547)/'АЗК CL-m'!D548</f>
        <v>-5.7211137970732985E-4</v>
      </c>
      <c r="F547" s="142">
        <f>('АЗК CL-m'!E548-'АЗК S-m'!E547)/'АЗК CL-m'!E548</f>
        <v>-6.9792653359172004E-4</v>
      </c>
      <c r="G547" s="142">
        <f>('АЗК CL-m'!F548-'АЗК S-m'!F547)/'АЗК CL-m'!F548</f>
        <v>-5.3765352619893959E-4</v>
      </c>
      <c r="H547" s="142">
        <f>('АЗК CL-m'!G548-'АЗК S-m'!G547)/'АЗК CL-m'!G548</f>
        <v>-5.0551403613942911E-4</v>
      </c>
      <c r="I547" s="142">
        <f>('АЗК CL-m'!H548-'АЗК S-m'!H547)/'АЗК CL-m'!H548</f>
        <v>-7.427098526733019E-4</v>
      </c>
      <c r="J547" s="142">
        <f>('АЗК CL-m'!I548-'АЗК S-m'!I547)/'АЗК CL-m'!I548</f>
        <v>-6.0891010664711285E-4</v>
      </c>
      <c r="K547" s="142">
        <f>('АЗК CL-m'!J548-'АЗК S-m'!J547)/'АЗК CL-m'!J548</f>
        <v>-2.5557442800750542E-4</v>
      </c>
      <c r="L547" s="142">
        <f>('АЗК CL-m'!K548-'АЗК S-m'!K547)/'АЗК CL-m'!K548</f>
        <v>-1.5019522751189173E-4</v>
      </c>
      <c r="M547" s="142">
        <f>('АЗК CL-m'!L548-'АЗК S-m'!L547)/'АЗК CL-m'!L548</f>
        <v>-7.0233036317197462E-4</v>
      </c>
      <c r="N547" s="142">
        <f>('АЗК CL-m'!M548-'АЗК S-m'!M547)/'АЗК CL-m'!M548</f>
        <v>-8.1492417323859379E-4</v>
      </c>
      <c r="O547" s="142">
        <f>('АЗК CL-m'!N548-'АЗК S-m'!N547)/'АЗК CL-m'!N548</f>
        <v>-6.7474274147376464E-4</v>
      </c>
      <c r="P547" s="142">
        <f>('АЗК CL-m'!O548-'АЗК S-m'!O547)/'АЗК CL-m'!O548</f>
        <v>-7.932086981739092E-4</v>
      </c>
      <c r="Q547" s="142">
        <f>('АЗК CL-m'!P548-'АЗК S-m'!P547)/'АЗК CL-m'!P548</f>
        <v>-1.0080650750356394E-3</v>
      </c>
      <c r="R547" s="142">
        <f>('АЗК CL-m'!Q548-'АЗК S-m'!Q547)/'АЗК CL-m'!Q548</f>
        <v>-3.7042586425270153E-3</v>
      </c>
      <c r="S547" s="142">
        <f>('АЗК CL-m'!R548-'АЗК S-m'!R547)/'АЗК CL-m'!R548</f>
        <v>-3.6775879463934601E-3</v>
      </c>
      <c r="T547" s="142">
        <f>('АЗК CL-m'!S548-'АЗК S-m'!S547)/'АЗК CL-m'!S548</f>
        <v>-6.7967283955721117E-4</v>
      </c>
    </row>
    <row r="548" spans="1:20" x14ac:dyDescent="0.25">
      <c r="A548" s="126" t="str">
        <f>'АЗК S-m'!A548</f>
        <v>АЗК 9 ВИТЕБСК ОНП</v>
      </c>
      <c r="B548" t="str">
        <f>'АЗК CL-m'!A549</f>
        <v>АЗК 9 ВитебскОНП</v>
      </c>
      <c r="C548" s="142">
        <f>('АЗК CL-m'!B549-'АЗК S-m'!B548)/'АЗК CL-m'!B549</f>
        <v>-1.3930210019235149E-4</v>
      </c>
      <c r="D548" s="142">
        <f>('АЗК CL-m'!C549-'АЗК S-m'!C548)/'АЗК CL-m'!C549</f>
        <v>-1.0438480372336066E-4</v>
      </c>
      <c r="E548" s="142">
        <f>('АЗК CL-m'!D549-'АЗК S-m'!D548)/'АЗК CL-m'!D549</f>
        <v>-1.8664003562266049E-4</v>
      </c>
      <c r="F548" s="142">
        <f>('АЗК CL-m'!E549-'АЗК S-m'!E548)/'АЗК CL-m'!E549</f>
        <v>-8.2922889217066438E-5</v>
      </c>
      <c r="G548" s="142">
        <f>('АЗК CL-m'!F549-'АЗК S-m'!F548)/'АЗК CL-m'!F549</f>
        <v>-1.8990769004983597E-4</v>
      </c>
      <c r="H548" s="142">
        <f>('АЗК CL-m'!G549-'АЗК S-m'!G548)/'АЗК CL-m'!G549</f>
        <v>-1.8216808364917292E-4</v>
      </c>
      <c r="I548" s="142">
        <f>('АЗК CL-m'!H549-'АЗК S-m'!H548)/'АЗК CL-m'!H549</f>
        <v>-2.7867631765299429E-4</v>
      </c>
      <c r="J548" s="142">
        <f>('АЗК CL-m'!I549-'АЗК S-m'!I548)/'АЗК CL-m'!I549</f>
        <v>-1.2268791932238727E-4</v>
      </c>
      <c r="K548" s="142">
        <f>('АЗК CL-m'!J549-'АЗК S-m'!J548)/'АЗК CL-m'!J549</f>
        <v>-1.9560070541541923E-4</v>
      </c>
      <c r="L548" s="142">
        <f>('АЗК CL-m'!K549-'АЗК S-m'!K548)/'АЗК CL-m'!K549</f>
        <v>-1.3381414156259208E-4</v>
      </c>
      <c r="M548" s="142">
        <f>('АЗК CL-m'!L549-'АЗК S-m'!L548)/'АЗК CL-m'!L549</f>
        <v>-4.1980761476438194E-5</v>
      </c>
      <c r="N548" s="142">
        <f>('АЗК CL-m'!M549-'АЗК S-m'!M548)/'АЗК CL-m'!M549</f>
        <v>-3.8365835510531811E-16</v>
      </c>
      <c r="O548" s="142">
        <f>('АЗК CL-m'!N549-'АЗК S-m'!N548)/'АЗК CL-m'!N549</f>
        <v>1.0523174315735588E-15</v>
      </c>
      <c r="P548" s="142">
        <f>('АЗК CL-m'!O549-'АЗК S-m'!O548)/'АЗК CL-m'!O549</f>
        <v>-4.8524161877980074E-5</v>
      </c>
      <c r="Q548" s="142">
        <f>('АЗК CL-m'!P549-'АЗК S-m'!P548)/'АЗК CL-m'!P549</f>
        <v>-3.3768067942485712E-4</v>
      </c>
      <c r="R548" s="142">
        <f>('АЗК CL-m'!Q549-'АЗК S-m'!Q548)/'АЗК CL-m'!Q549</f>
        <v>-5.8405225840029384E-4</v>
      </c>
      <c r="S548" s="142">
        <f>('АЗК CL-m'!R549-'АЗК S-m'!R548)/'АЗК CL-m'!R549</f>
        <v>-3.0090156125696474E-4</v>
      </c>
      <c r="T548" s="142">
        <f>('АЗК CL-m'!S549-'АЗК S-m'!S548)/'АЗК CL-m'!S549</f>
        <v>-1.7266941930202964E-4</v>
      </c>
    </row>
    <row r="549" spans="1:20" x14ac:dyDescent="0.25">
      <c r="A549" s="126" t="str">
        <f>'АЗК S-m'!A549</f>
        <v>АЗК 9 ГОМЕЛЬ ОНП</v>
      </c>
      <c r="B549" t="str">
        <f>'АЗК CL-m'!A550</f>
        <v>АЗК 9 ГомельОНП</v>
      </c>
      <c r="C549" s="142">
        <f>('АЗК CL-m'!B550-'АЗК S-m'!B549)/'АЗК CL-m'!B550</f>
        <v>-1.2716964124876299E-4</v>
      </c>
      <c r="D549" s="142">
        <f>('АЗК CL-m'!C550-'АЗК S-m'!C549)/'АЗК CL-m'!C550</f>
        <v>-3.1986926494989318E-16</v>
      </c>
      <c r="E549" s="142">
        <f>('АЗК CL-m'!D550-'АЗК S-m'!D549)/'АЗК CL-m'!D550</f>
        <v>-2.9773949005251277E-16</v>
      </c>
      <c r="F549" s="142">
        <f>('АЗК CL-m'!E550-'АЗК S-m'!E549)/'АЗК CL-m'!E550</f>
        <v>1.3618739453818966E-16</v>
      </c>
      <c r="G549" s="142">
        <f>('АЗК CL-m'!F550-'АЗК S-m'!F549)/'АЗК CL-m'!F550</f>
        <v>2.5924357120907798E-16</v>
      </c>
      <c r="H549" s="142">
        <f>('АЗК CL-m'!G550-'АЗК S-m'!G549)/'АЗК CL-m'!G550</f>
        <v>2.8365739726188409E-16</v>
      </c>
      <c r="I549" s="142">
        <f>('АЗК CL-m'!H550-'АЗК S-m'!H549)/'АЗК CL-m'!H550</f>
        <v>-4.6594485202578529E-16</v>
      </c>
      <c r="J549" s="142">
        <f>('АЗК CL-m'!I550-'АЗК S-m'!I549)/'АЗК CL-m'!I550</f>
        <v>1.1598429172328938E-16</v>
      </c>
      <c r="K549" s="142">
        <f>('АЗК CL-m'!J550-'АЗК S-m'!J549)/'АЗК CL-m'!J550</f>
        <v>3.6983044709497056E-16</v>
      </c>
      <c r="L549" s="142">
        <f>('АЗК CL-m'!K550-'АЗК S-m'!K549)/'АЗК CL-m'!K550</f>
        <v>1.0076866256635778E-15</v>
      </c>
      <c r="M549" s="142">
        <f>('АЗК CL-m'!L550-'АЗК S-m'!L549)/'АЗК CL-m'!L550</f>
        <v>1.3323648997507317E-16</v>
      </c>
      <c r="N549" s="142">
        <f>('АЗК CL-m'!M550-'АЗК S-m'!M549)/'АЗК CL-m'!M550</f>
        <v>-1.6137152088558003E-4</v>
      </c>
      <c r="O549" s="142">
        <f>('АЗК CL-m'!N550-'АЗК S-m'!N549)/'АЗК CL-m'!N550</f>
        <v>-6.7062026821606137E-5</v>
      </c>
      <c r="P549" s="142">
        <f>('АЗК CL-m'!O550-'АЗК S-m'!O549)/'АЗК CL-m'!O550</f>
        <v>0</v>
      </c>
      <c r="Q549" s="142">
        <f>('АЗК CL-m'!P550-'АЗК S-m'!P549)/'АЗК CL-m'!P550</f>
        <v>2.7184919060302457E-16</v>
      </c>
      <c r="R549" s="142">
        <f>('АЗК CL-m'!Q550-'АЗК S-m'!Q549)/'АЗК CL-m'!Q550</f>
        <v>-2.2391042946022247E-4</v>
      </c>
      <c r="S549" s="142">
        <f>('АЗК CL-m'!R550-'АЗК S-m'!R549)/'АЗК CL-m'!R550</f>
        <v>-1.7842823536170119E-4</v>
      </c>
      <c r="T549" s="142">
        <f>('АЗК CL-m'!S550-'АЗК S-m'!S549)/'АЗК CL-m'!S550</f>
        <v>-4.1297479133338766E-5</v>
      </c>
    </row>
    <row r="550" spans="1:20" x14ac:dyDescent="0.25">
      <c r="A550" s="126" t="str">
        <f>'АЗК S-m'!A550</f>
        <v>АЗК 9 ГРОДНО ОНП</v>
      </c>
      <c r="B550" t="str">
        <f>'АЗК CL-m'!A551</f>
        <v>АЗК 9 ГродноОНП</v>
      </c>
      <c r="C550" s="142">
        <f>('АЗК CL-m'!B551-'АЗК S-m'!B550)/'АЗК CL-m'!B551</f>
        <v>0</v>
      </c>
      <c r="D550" s="142">
        <f>('АЗК CL-m'!C551-'АЗК S-m'!C550)/'АЗК CL-m'!C551</f>
        <v>5.8011413378008244E-16</v>
      </c>
      <c r="E550" s="142">
        <f>('АЗК CL-m'!D551-'АЗК S-m'!D550)/'АЗК CL-m'!D551</f>
        <v>-1.2301292833818516E-16</v>
      </c>
      <c r="F550" s="142">
        <f>('АЗК CL-m'!E551-'АЗК S-m'!E550)/'АЗК CL-m'!E551</f>
        <v>6.2584170493602576E-5</v>
      </c>
      <c r="G550" s="142">
        <f>('АЗК CL-m'!F551-'АЗК S-m'!F550)/'АЗК CL-m'!F551</f>
        <v>5.6531436684685395E-16</v>
      </c>
      <c r="H550" s="142">
        <f>('АЗК CL-m'!G551-'АЗК S-m'!G550)/'АЗК CL-m'!G551</f>
        <v>0</v>
      </c>
      <c r="I550" s="142">
        <f>('АЗК CL-m'!H551-'АЗК S-m'!H550)/'АЗК CL-m'!H551</f>
        <v>0</v>
      </c>
      <c r="J550" s="142">
        <f>('АЗК CL-m'!I551-'АЗК S-m'!I550)/'АЗК CL-m'!I551</f>
        <v>-2.7419548690275861E-16</v>
      </c>
      <c r="K550" s="142">
        <f>('АЗК CL-m'!J551-'АЗК S-m'!J550)/'АЗК CL-m'!J551</f>
        <v>-1.4910404976947222E-16</v>
      </c>
      <c r="L550" s="142">
        <f>('АЗК CL-m'!K551-'АЗК S-m'!K550)/'АЗК CL-m'!K551</f>
        <v>-1.3189003652514591E-16</v>
      </c>
      <c r="M550" s="142">
        <f>('АЗК CL-m'!L551-'АЗК S-m'!L550)/'АЗК CL-m'!L551</f>
        <v>5.5260598679958061E-16</v>
      </c>
      <c r="N550" s="142">
        <f>('АЗК CL-m'!M551-'АЗК S-m'!M550)/'АЗК CL-m'!M551</f>
        <v>7.5124152023150265E-16</v>
      </c>
      <c r="O550" s="142">
        <f>('АЗК CL-m'!N551-'АЗК S-m'!N550)/'АЗК CL-m'!N551</f>
        <v>1.9864846005686446E-4</v>
      </c>
      <c r="P550" s="142">
        <f>('АЗК CL-m'!O551-'АЗК S-m'!O550)/'АЗК CL-m'!O551</f>
        <v>-1.3433364009098642E-16</v>
      </c>
      <c r="Q550" s="142">
        <f>('АЗК CL-m'!P551-'АЗК S-m'!P550)/'АЗК CL-m'!P551</f>
        <v>1.517342952303086E-16</v>
      </c>
      <c r="R550" s="142">
        <f>('АЗК CL-m'!Q551-'АЗК S-m'!Q550)/'АЗК CL-m'!Q551</f>
        <v>2.6517517904038021E-4</v>
      </c>
      <c r="S550" s="142">
        <f>('АЗК CL-m'!R551-'АЗК S-m'!R550)/'АЗК CL-m'!R551</f>
        <v>0</v>
      </c>
      <c r="T550" s="142">
        <f>('АЗК CL-m'!S551-'АЗК S-m'!S550)/'АЗК CL-m'!S551</f>
        <v>2.3270375723680367E-5</v>
      </c>
    </row>
    <row r="551" spans="1:20" x14ac:dyDescent="0.25">
      <c r="A551" s="126" t="str">
        <f>'АЗК S-m'!A551</f>
        <v>АЗК 9 МАЗ</v>
      </c>
      <c r="B551" t="str">
        <f>'АЗК CL-m'!A552</f>
        <v>АЗК 9 МАЗ</v>
      </c>
      <c r="C551" s="142">
        <f>('АЗК CL-m'!B552-'АЗК S-m'!B551)/'АЗК CL-m'!B552</f>
        <v>1.7644896114200746E-5</v>
      </c>
      <c r="D551" s="142">
        <f>('АЗК CL-m'!C552-'АЗК S-m'!C551)/'АЗК CL-m'!C552</f>
        <v>7.7026939708977208E-5</v>
      </c>
      <c r="E551" s="142">
        <f>('АЗК CL-m'!D552-'АЗК S-m'!D551)/'АЗК CL-m'!D552</f>
        <v>6.0993849640958245E-6</v>
      </c>
      <c r="F551" s="142">
        <f>('АЗК CL-m'!E552-'АЗК S-m'!E551)/'АЗК CL-m'!E552</f>
        <v>5.6040592249233995E-5</v>
      </c>
      <c r="G551" s="142">
        <f>('АЗК CL-m'!F552-'АЗК S-m'!F551)/'АЗК CL-m'!F552</f>
        <v>1.5297447878876799E-4</v>
      </c>
      <c r="H551" s="142">
        <f>('АЗК CL-m'!G552-'АЗК S-m'!G551)/'АЗК CL-m'!G552</f>
        <v>5.8980186569664968E-6</v>
      </c>
      <c r="I551" s="142">
        <f>('АЗК CL-m'!H552-'АЗК S-m'!H551)/'АЗК CL-m'!H552</f>
        <v>6.6540996316718319E-5</v>
      </c>
      <c r="J551" s="142">
        <f>('АЗК CL-m'!I552-'АЗК S-m'!I551)/'АЗК CL-m'!I552</f>
        <v>4.1605902843885874E-5</v>
      </c>
      <c r="K551" s="142">
        <f>('АЗК CL-m'!J552-'АЗК S-m'!J551)/'АЗК CL-m'!J552</f>
        <v>1.5449578187375589E-5</v>
      </c>
      <c r="L551" s="142">
        <f>('АЗК CL-m'!K552-'АЗК S-m'!K551)/'АЗК CL-m'!K552</f>
        <v>1.6477262065329281E-5</v>
      </c>
      <c r="M551" s="142">
        <f>('АЗК CL-m'!L552-'АЗК S-m'!L551)/'АЗК CL-m'!L552</f>
        <v>5.7724353584739519E-6</v>
      </c>
      <c r="N551" s="142">
        <f>('АЗК CL-m'!M552-'АЗК S-m'!M551)/'АЗК CL-m'!M552</f>
        <v>4.318721577405555E-5</v>
      </c>
      <c r="O551" s="142">
        <f>('АЗК CL-m'!N552-'АЗК S-m'!N551)/'АЗК CL-m'!N552</f>
        <v>1.999407020153872E-5</v>
      </c>
      <c r="P551" s="142">
        <f>('АЗК CL-m'!O552-'АЗК S-m'!O551)/'АЗК CL-m'!O552</f>
        <v>1.6510589795098132E-5</v>
      </c>
      <c r="Q551" s="142">
        <f>('АЗК CL-m'!P552-'АЗК S-m'!P551)/'АЗК CL-m'!P552</f>
        <v>1.4701541767795124E-4</v>
      </c>
      <c r="R551" s="142">
        <f>('АЗК CL-m'!Q552-'АЗК S-m'!Q551)/'АЗК CL-m'!Q552</f>
        <v>7.4755781582534951E-5</v>
      </c>
      <c r="S551" s="142">
        <f>('АЗК CL-m'!R552-'АЗК S-m'!R551)/'АЗК CL-m'!R552</f>
        <v>1.1403859070537362E-4</v>
      </c>
      <c r="T551" s="142">
        <f>('АЗК CL-m'!S552-'АЗК S-m'!S551)/'АЗК CL-m'!S552</f>
        <v>5.0638009511006395E-5</v>
      </c>
    </row>
    <row r="552" spans="1:20" x14ac:dyDescent="0.25">
      <c r="A552" s="126" t="str">
        <f>'АЗК S-m'!A552</f>
        <v>АЗК 9 МИНСК ОНП</v>
      </c>
      <c r="B552" t="str">
        <f>'АЗК CL-m'!A553</f>
        <v>АЗК 9 МинскОНП</v>
      </c>
      <c r="C552" s="142">
        <f>('АЗК CL-m'!B553-'АЗК S-m'!B552)/'АЗК CL-m'!B553</f>
        <v>-4.963091079838866E-4</v>
      </c>
      <c r="D552" s="142">
        <f>('АЗК CL-m'!C553-'АЗК S-m'!C552)/'АЗК CL-m'!C553</f>
        <v>-4.6753519935363699E-4</v>
      </c>
      <c r="E552" s="142">
        <f>('АЗК CL-m'!D553-'АЗК S-m'!D552)/'АЗК CL-m'!D553</f>
        <v>-1.6238479317647015E-3</v>
      </c>
      <c r="F552" s="142">
        <f>('АЗК CL-m'!E553-'АЗК S-m'!E552)/'АЗК CL-m'!E553</f>
        <v>-7.0435957726080176E-5</v>
      </c>
      <c r="G552" s="142">
        <f>('АЗК CL-m'!F553-'АЗК S-m'!F552)/'АЗК CL-m'!F553</f>
        <v>-4.9171740106352443E-4</v>
      </c>
      <c r="H552" s="142">
        <f>('АЗК CL-m'!G553-'АЗК S-m'!G552)/'АЗК CL-m'!G553</f>
        <v>-4.5964656257423413E-4</v>
      </c>
      <c r="I552" s="142">
        <f>('АЗК CL-m'!H553-'АЗК S-m'!H552)/'АЗК CL-m'!H553</f>
        <v>-2.5145484534683715E-4</v>
      </c>
      <c r="J552" s="142">
        <f>('АЗК CL-m'!I553-'АЗК S-m'!I552)/'АЗК CL-m'!I553</f>
        <v>-3.2075428685004895E-4</v>
      </c>
      <c r="K552" s="142">
        <f>('АЗК CL-m'!J553-'АЗК S-m'!J552)/'АЗК CL-m'!J553</f>
        <v>-2.3703198838168974E-4</v>
      </c>
      <c r="L552" s="142">
        <f>('АЗК CL-m'!K553-'АЗК S-m'!K552)/'АЗК CL-m'!K553</f>
        <v>-5.6034153092457981E-4</v>
      </c>
      <c r="M552" s="142">
        <f>('АЗК CL-m'!L553-'АЗК S-m'!L552)/'АЗК CL-m'!L553</f>
        <v>-1.7759467787195122E-4</v>
      </c>
      <c r="N552" s="142">
        <f>('АЗК CL-m'!M553-'АЗК S-m'!M552)/'АЗК CL-m'!M553</f>
        <v>-1.8152063768012882E-4</v>
      </c>
      <c r="O552" s="142">
        <f>('АЗК CL-m'!N553-'АЗК S-m'!N552)/'АЗК CL-m'!N553</f>
        <v>-3.1812882352276158E-4</v>
      </c>
      <c r="P552" s="142">
        <f>('АЗК CL-m'!O553-'АЗК S-m'!O552)/'АЗК CL-m'!O553</f>
        <v>-6.8115628328842943E-4</v>
      </c>
      <c r="Q552" s="142">
        <f>('АЗК CL-m'!P553-'АЗК S-m'!P552)/'АЗК CL-m'!P553</f>
        <v>-2.4194119373949048E-4</v>
      </c>
      <c r="R552" s="142">
        <f>('АЗК CL-m'!Q553-'АЗК S-m'!Q552)/'АЗК CL-m'!Q553</f>
        <v>-2.5165707959641168E-4</v>
      </c>
      <c r="S552" s="142">
        <f>('АЗК CL-m'!R553-'АЗК S-m'!R552)/'АЗК CL-m'!R553</f>
        <v>-2.1660501245764413E-4</v>
      </c>
      <c r="T552" s="142">
        <f>('АЗК CL-m'!S553-'АЗК S-m'!S552)/'АЗК CL-m'!S553</f>
        <v>-4.1216194307096613E-4</v>
      </c>
    </row>
    <row r="553" spans="1:20" x14ac:dyDescent="0.25">
      <c r="A553" s="126" t="str">
        <f>'АЗК S-m'!A553</f>
        <v>АЗК 9 МОГИЛЕВ ОНП</v>
      </c>
      <c r="B553" t="str">
        <f>'АЗК CL-m'!A554</f>
        <v>АЗК 9 МогилевОНП</v>
      </c>
      <c r="C553" s="142">
        <f>('АЗК CL-m'!B554-'АЗК S-m'!B553)/'АЗК CL-m'!B554</f>
        <v>-3.4396662042695615E-5</v>
      </c>
      <c r="D553" s="142">
        <f>('АЗК CL-m'!C554-'АЗК S-m'!C553)/'АЗК CL-m'!C554</f>
        <v>1.3856381561218464E-4</v>
      </c>
      <c r="E553" s="142">
        <f>('АЗК CL-m'!D554-'АЗК S-m'!D553)/'АЗК CL-m'!D554</f>
        <v>6.6447932098543205E-16</v>
      </c>
      <c r="F553" s="142">
        <f>('АЗК CL-m'!E554-'АЗК S-m'!E553)/'АЗК CL-m'!E554</f>
        <v>-4.4116769588770412E-5</v>
      </c>
      <c r="G553" s="142">
        <f>('АЗК CL-m'!F554-'АЗК S-m'!F553)/'АЗК CL-m'!F554</f>
        <v>1.946638486268809E-4</v>
      </c>
      <c r="H553" s="142">
        <f>('АЗК CL-m'!G554-'АЗК S-m'!G553)/'АЗК CL-m'!G554</f>
        <v>3.551889734655309E-5</v>
      </c>
      <c r="I553" s="142">
        <f>('АЗК CL-m'!H554-'АЗК S-m'!H553)/'АЗК CL-m'!H554</f>
        <v>-7.658138016010853E-5</v>
      </c>
      <c r="J553" s="142">
        <f>('АЗК CL-m'!I554-'АЗК S-m'!I553)/'АЗК CL-m'!I554</f>
        <v>-1.4708900281118836E-4</v>
      </c>
      <c r="K553" s="142">
        <f>('АЗК CL-m'!J554-'АЗК S-m'!J553)/'АЗК CL-m'!J554</f>
        <v>-1.1454848195823117E-4</v>
      </c>
      <c r="L553" s="142">
        <f>('АЗК CL-m'!K554-'АЗК S-m'!K553)/'АЗК CL-m'!K554</f>
        <v>-1.7747735200457487E-4</v>
      </c>
      <c r="M553" s="142">
        <f>('АЗК CL-m'!L554-'АЗК S-m'!L553)/'АЗК CL-m'!L554</f>
        <v>-6.2206672212868709E-5</v>
      </c>
      <c r="N553" s="142">
        <f>('АЗК CL-m'!M554-'АЗК S-m'!M553)/'АЗК CL-m'!M554</f>
        <v>-7.7710685933565481E-5</v>
      </c>
      <c r="O553" s="142">
        <f>('АЗК CL-m'!N554-'АЗК S-m'!N553)/'АЗК CL-m'!N554</f>
        <v>-6.5911319430566768E-5</v>
      </c>
      <c r="P553" s="142">
        <f>('АЗК CL-m'!O554-'АЗК S-m'!O553)/'АЗК CL-m'!O554</f>
        <v>2.7498037189465147E-5</v>
      </c>
      <c r="Q553" s="142">
        <f>('АЗК CL-m'!P554-'АЗК S-m'!P553)/'АЗК CL-m'!P554</f>
        <v>-8.1326566420672193E-5</v>
      </c>
      <c r="R553" s="142">
        <f>('АЗК CL-m'!Q554-'АЗК S-m'!Q553)/'АЗК CL-m'!Q554</f>
        <v>-2.5515563217784685E-5</v>
      </c>
      <c r="S553" s="142">
        <f>('АЗК CL-m'!R554-'АЗК S-m'!R553)/'АЗК CL-m'!R554</f>
        <v>-1.0707941194770924E-4</v>
      </c>
      <c r="T553" s="142">
        <f>('АЗК CL-m'!S554-'АЗК S-m'!S553)/'АЗК CL-m'!S554</f>
        <v>-4.0964966825157107E-5</v>
      </c>
    </row>
    <row r="554" spans="1:20" x14ac:dyDescent="0.25">
      <c r="A554" s="126" t="str">
        <f>'АЗК S-m'!A554</f>
        <v>АЗК 9 ПУХОВИЧИ НП</v>
      </c>
      <c r="B554" t="str">
        <f>'АЗК CL-m'!A555</f>
        <v>АЗК 9 ПуховичиНП</v>
      </c>
      <c r="C554" s="142">
        <f>('АЗК CL-m'!B555-'АЗК S-m'!B554)/'АЗК CL-m'!B555</f>
        <v>-2.8998128786954827E-4</v>
      </c>
      <c r="D554" s="142">
        <f>('АЗК CL-m'!C555-'АЗК S-m'!C554)/'АЗК CL-m'!C555</f>
        <v>-2.8378389576403604E-4</v>
      </c>
      <c r="E554" s="142">
        <f>('АЗК CL-m'!D555-'АЗК S-m'!D554)/'АЗК CL-m'!D555</f>
        <v>-9.4792704942645121E-5</v>
      </c>
      <c r="F554" s="142">
        <f>('АЗК CL-m'!E555-'АЗК S-m'!E554)/'АЗК CL-m'!E555</f>
        <v>3.3103927854689349E-16</v>
      </c>
      <c r="G554" s="142">
        <f>('АЗК CL-m'!F555-'АЗК S-m'!F554)/'АЗК CL-m'!F555</f>
        <v>-5.1532221719454456E-5</v>
      </c>
      <c r="H554" s="142">
        <f>('АЗК CL-m'!G555-'АЗК S-m'!G554)/'АЗК CL-m'!G555</f>
        <v>-3.4508083586659169E-5</v>
      </c>
      <c r="I554" s="142">
        <f>('АЗК CL-m'!H555-'АЗК S-m'!H554)/'АЗК CL-m'!H555</f>
        <v>-5.3935918649635045E-5</v>
      </c>
      <c r="J554" s="142">
        <f>('АЗК CL-m'!I555-'АЗК S-m'!I554)/'АЗК CL-m'!I555</f>
        <v>-5.8926336888273982E-5</v>
      </c>
      <c r="K554" s="142">
        <f>('АЗК CL-m'!J555-'АЗК S-m'!J554)/'АЗК CL-m'!J555</f>
        <v>-3.0210982018242237E-5</v>
      </c>
      <c r="L554" s="142">
        <f>('АЗК CL-m'!K555-'АЗК S-m'!K554)/'АЗК CL-m'!K555</f>
        <v>-5.9668706216320888E-5</v>
      </c>
      <c r="M554" s="142">
        <f>('АЗК CL-m'!L555-'АЗК S-m'!L554)/'АЗК CL-m'!L555</f>
        <v>-8.5239810236247882E-16</v>
      </c>
      <c r="N554" s="142">
        <f>('АЗК CL-m'!M555-'АЗК S-m'!M554)/'АЗК CL-m'!M555</f>
        <v>2.6862277491401516E-16</v>
      </c>
      <c r="O554" s="142">
        <f>('АЗК CL-m'!N555-'АЗК S-m'!N554)/'АЗК CL-m'!N555</f>
        <v>-2.9960456842735524E-16</v>
      </c>
      <c r="P554" s="142">
        <f>('АЗК CL-m'!O555-'АЗК S-m'!O554)/'АЗК CL-m'!O555</f>
        <v>-1.0436741932993879E-4</v>
      </c>
      <c r="Q554" s="142">
        <f>('АЗК CL-m'!P555-'АЗК S-m'!P554)/'АЗК CL-m'!P555</f>
        <v>5.254440996212181E-5</v>
      </c>
      <c r="R554" s="142">
        <f>('АЗК CL-m'!Q555-'АЗК S-m'!Q554)/'АЗК CL-m'!Q555</f>
        <v>-6.8845657742846051E-5</v>
      </c>
      <c r="S554" s="142">
        <f>('АЗК CL-m'!R555-'АЗК S-m'!R554)/'АЗК CL-m'!R555</f>
        <v>-6.4949477533412828E-5</v>
      </c>
      <c r="T554" s="142">
        <f>('АЗК CL-m'!S555-'АЗК S-m'!S554)/'АЗК CL-m'!S555</f>
        <v>-5.6823893780253707E-5</v>
      </c>
    </row>
    <row r="555" spans="1:20" x14ac:dyDescent="0.25">
      <c r="A555" s="126" t="str">
        <f>'АЗК S-m'!A555</f>
        <v>АЗК 90 БРЕСТ ОНП</v>
      </c>
      <c r="B555" t="str">
        <f>'АЗК CL-m'!A556</f>
        <v>АЗК 90 БрестОНП</v>
      </c>
      <c r="C555" s="142">
        <f>('АЗК CL-m'!B556-'АЗК S-m'!B555)/'АЗК CL-m'!B556</f>
        <v>-3.0212444087883563E-4</v>
      </c>
      <c r="D555" s="142">
        <f>('АЗК CL-m'!C556-'АЗК S-m'!C555)/'АЗК CL-m'!C556</f>
        <v>-3.8078633254236732E-4</v>
      </c>
      <c r="E555" s="142">
        <f>('АЗК CL-m'!D556-'АЗК S-m'!D555)/'АЗК CL-m'!D556</f>
        <v>-2.7145934166745685E-4</v>
      </c>
      <c r="F555" s="142">
        <f>('АЗК CL-m'!E556-'АЗК S-m'!E555)/'АЗК CL-m'!E556</f>
        <v>-2.1017068286019886E-4</v>
      </c>
      <c r="G555" s="142">
        <f>('АЗК CL-m'!F556-'АЗК S-m'!F555)/'АЗК CL-m'!F556</f>
        <v>-3.8026880479809813E-4</v>
      </c>
      <c r="H555" s="142">
        <f>('АЗК CL-m'!G556-'АЗК S-m'!G555)/'АЗК CL-m'!G556</f>
        <v>-1.566435872399245E-4</v>
      </c>
      <c r="I555" s="142">
        <f>('АЗК CL-m'!H556-'АЗК S-m'!H555)/'АЗК CL-m'!H556</f>
        <v>-2.5140652523414855E-5</v>
      </c>
      <c r="J555" s="142">
        <f>('АЗК CL-m'!I556-'АЗК S-m'!I555)/'АЗК CL-m'!I556</f>
        <v>-2.44482112075668E-4</v>
      </c>
      <c r="K555" s="142">
        <f>('АЗК CL-m'!J556-'АЗК S-m'!J555)/'АЗК CL-m'!J556</f>
        <v>-3.6024873452098806E-4</v>
      </c>
      <c r="L555" s="142">
        <f>('АЗК CL-m'!K556-'АЗК S-m'!K555)/'АЗК CL-m'!K556</f>
        <v>-2.4664749221937925E-4</v>
      </c>
      <c r="M555" s="142">
        <f>('АЗК CL-m'!L556-'АЗК S-m'!L555)/'АЗК CL-m'!L556</f>
        <v>-2.4887906424944076E-4</v>
      </c>
      <c r="N555" s="142">
        <f>('АЗК CL-m'!M556-'АЗК S-m'!M555)/'АЗК CL-m'!M556</f>
        <v>-3.7654068739974734E-4</v>
      </c>
      <c r="O555" s="142">
        <f>('АЗК CL-m'!N556-'АЗК S-m'!N555)/'АЗК CL-m'!N556</f>
        <v>-3.1557846202544395E-4</v>
      </c>
      <c r="P555" s="142">
        <f>('АЗК CL-m'!O556-'АЗК S-m'!O555)/'АЗК CL-m'!O556</f>
        <v>-1.6844318547512164E-4</v>
      </c>
      <c r="Q555" s="142">
        <f>('АЗК CL-m'!P556-'АЗК S-m'!P555)/'АЗК CL-m'!P556</f>
        <v>-2.006449964922117E-4</v>
      </c>
      <c r="R555" s="142">
        <f>('АЗК CL-m'!Q556-'АЗК S-m'!Q555)/'АЗК CL-m'!Q556</f>
        <v>-2.3073038819613841E-4</v>
      </c>
      <c r="S555" s="142">
        <f>('АЗК CL-m'!R556-'АЗК S-m'!R555)/'АЗК CL-m'!R556</f>
        <v>-4.0295579479872172E-4</v>
      </c>
      <c r="T555" s="142">
        <f>('АЗК CL-m'!S556-'АЗК S-m'!S555)/'АЗК CL-m'!S556</f>
        <v>-2.6451588003411475E-4</v>
      </c>
    </row>
    <row r="556" spans="1:20" x14ac:dyDescent="0.25">
      <c r="A556" s="126" t="str">
        <f>'АЗК S-m'!A556</f>
        <v>АЗК 90 МИНСК ОНП</v>
      </c>
      <c r="B556" t="str">
        <f>'АЗК CL-m'!A557</f>
        <v>АЗК 90 МинскОНП</v>
      </c>
      <c r="C556" s="142">
        <f>('АЗК CL-m'!B557-'АЗК S-m'!B556)/'АЗК CL-m'!B557</f>
        <v>-1.3697453145371072E-3</v>
      </c>
      <c r="D556" s="142">
        <f>('АЗК CL-m'!C557-'АЗК S-m'!C556)/'АЗК CL-m'!C557</f>
        <v>-7.0601442146903267E-4</v>
      </c>
      <c r="E556" s="142">
        <f>('АЗК CL-m'!D557-'АЗК S-m'!D556)/'АЗК CL-m'!D557</f>
        <v>-4.0334952199048155E-4</v>
      </c>
      <c r="F556" s="142">
        <f>('АЗК CL-m'!E557-'АЗК S-m'!E556)/'АЗК CL-m'!E557</f>
        <v>0</v>
      </c>
      <c r="G556" s="142">
        <f>('АЗК CL-m'!F557-'АЗК S-m'!F556)/'АЗК CL-m'!F557</f>
        <v>1.9431161489177598E-16</v>
      </c>
      <c r="H556" s="142">
        <f>('АЗК CL-m'!G557-'АЗК S-m'!G556)/'АЗК CL-m'!G557</f>
        <v>-1.8971510794433848E-16</v>
      </c>
      <c r="I556" s="142">
        <f>('АЗК CL-m'!H557-'АЗК S-m'!H556)/'АЗК CL-m'!H557</f>
        <v>0</v>
      </c>
      <c r="J556" s="142">
        <f>('АЗК CL-m'!I557-'АЗК S-m'!I556)/'АЗК CL-m'!I557</f>
        <v>0</v>
      </c>
      <c r="K556" s="142">
        <f>('АЗК CL-m'!J557-'АЗК S-m'!J556)/'АЗК CL-m'!J557</f>
        <v>0.13131293766399427</v>
      </c>
      <c r="L556" s="142">
        <f>('АЗК CL-m'!K557-'АЗК S-m'!K556)/'АЗК CL-m'!K557</f>
        <v>0</v>
      </c>
      <c r="M556" s="142">
        <f>('АЗК CL-m'!L557-'АЗК S-m'!L556)/'АЗК CL-m'!L557</f>
        <v>-6.915711690126938E-4</v>
      </c>
      <c r="N556" s="142">
        <f>('АЗК CL-m'!M557-'АЗК S-m'!M556)/'АЗК CL-m'!M557</f>
        <v>-5.4128927527320226E-4</v>
      </c>
      <c r="O556" s="142">
        <f>('АЗК CL-m'!N557-'АЗК S-m'!N556)/'АЗК CL-m'!N557</f>
        <v>-3.6611261624093332E-4</v>
      </c>
      <c r="P556" s="142">
        <f>('АЗК CL-m'!O557-'АЗК S-m'!O556)/'АЗК CL-m'!O557</f>
        <v>-1.929730369497755E-4</v>
      </c>
      <c r="Q556" s="142">
        <f>('АЗК CL-m'!P557-'АЗК S-m'!P556)/'АЗК CL-m'!P557</f>
        <v>-9.2197905878231145E-4</v>
      </c>
      <c r="R556" s="142">
        <f>('АЗК CL-m'!Q557-'АЗК S-m'!Q556)/'АЗК CL-m'!Q557</f>
        <v>1.8776309750986255E-3</v>
      </c>
      <c r="S556" s="142">
        <f>('АЗК CL-m'!R557-'АЗК S-m'!R556)/'АЗК CL-m'!R557</f>
        <v>3.378286542298671E-16</v>
      </c>
      <c r="T556" s="142">
        <f>('АЗК CL-m'!S557-'АЗК S-m'!S556)/'АЗК CL-m'!S557</f>
        <v>4.8668579062916958E-3</v>
      </c>
    </row>
    <row r="557" spans="1:20" x14ac:dyDescent="0.25">
      <c r="A557" s="126" t="str">
        <f>'АЗК S-m'!A557</f>
        <v>АЗК 92 БРЕСТ ОНП</v>
      </c>
      <c r="B557" t="str">
        <f>'АЗК CL-m'!A558</f>
        <v>АЗК 92 БрестОНП</v>
      </c>
      <c r="C557" s="142" t="e">
        <f>('АЗК CL-m'!B558-'АЗК S-m'!B557)/'АЗК CL-m'!B558</f>
        <v>#VALUE!</v>
      </c>
      <c r="D557" s="142" t="e">
        <f>('АЗК CL-m'!C558-'АЗК S-m'!C557)/'АЗК CL-m'!C558</f>
        <v>#VALUE!</v>
      </c>
      <c r="E557" s="142">
        <f>('АЗК CL-m'!D558-'АЗК S-m'!D557)/'АЗК CL-m'!D558</f>
        <v>-1.1403537947648258E-3</v>
      </c>
      <c r="F557" s="142">
        <f>('АЗК CL-m'!E558-'АЗК S-m'!E557)/'АЗК CL-m'!E558</f>
        <v>-7.7741047779798431E-4</v>
      </c>
      <c r="G557" s="142">
        <f>('АЗК CL-m'!F558-'АЗК S-m'!F557)/'АЗК CL-m'!F558</f>
        <v>-1.4518918939511891E-4</v>
      </c>
      <c r="H557" s="142">
        <f>('АЗК CL-m'!G558-'АЗК S-m'!G557)/'АЗК CL-m'!G558</f>
        <v>-3.9895542892802467E-16</v>
      </c>
      <c r="I557" s="142">
        <f>('АЗК CL-m'!H558-'АЗК S-m'!H557)/'АЗК CL-m'!H558</f>
        <v>-7.5011503951774805E-5</v>
      </c>
      <c r="J557" s="142">
        <f>('АЗК CL-m'!I558-'АЗК S-m'!I557)/'АЗК CL-m'!I558</f>
        <v>-2.1307373153042999E-4</v>
      </c>
      <c r="K557" s="142">
        <f>('АЗК CL-m'!J558-'АЗК S-m'!J557)/'АЗК CL-m'!J558</f>
        <v>-1.7308681565460408E-4</v>
      </c>
      <c r="L557" s="142">
        <f>('АЗК CL-m'!K558-'АЗК S-m'!K557)/'АЗК CL-m'!K558</f>
        <v>-1.2654678484398359E-4</v>
      </c>
      <c r="M557" s="142">
        <f>('АЗК CL-m'!L558-'АЗК S-m'!L557)/'АЗК CL-m'!L558</f>
        <v>-2.9720682057912716E-4</v>
      </c>
      <c r="N557" s="142">
        <f>('АЗК CL-m'!M558-'АЗК S-m'!M557)/'АЗК CL-m'!M558</f>
        <v>-1.128794373060186E-4</v>
      </c>
      <c r="O557" s="142">
        <f>('АЗК CL-m'!N558-'АЗК S-m'!N557)/'АЗК CL-m'!N558</f>
        <v>-3.749149870608584E-4</v>
      </c>
      <c r="P557" s="142">
        <f>('АЗК CL-m'!O558-'АЗК S-m'!O557)/'АЗК CL-m'!O558</f>
        <v>-2.4240132448001371E-4</v>
      </c>
      <c r="Q557" s="142">
        <f>('АЗК CL-m'!P558-'АЗК S-m'!P557)/'АЗК CL-m'!P558</f>
        <v>-1.5577135599977913E-4</v>
      </c>
      <c r="R557" s="142">
        <f>('АЗК CL-m'!Q558-'АЗК S-m'!Q557)/'АЗК CL-m'!Q558</f>
        <v>-3.813274224130512E-4</v>
      </c>
      <c r="S557" s="142">
        <f>('АЗК CL-m'!R558-'АЗК S-m'!R557)/'АЗК CL-m'!R558</f>
        <v>-3.1011045242558392E-4</v>
      </c>
      <c r="T557" s="142">
        <f>('АЗК CL-m'!S558-'АЗК S-m'!S557)/'АЗК CL-m'!S558</f>
        <v>-2.526673422694697E-4</v>
      </c>
    </row>
    <row r="558" spans="1:20" x14ac:dyDescent="0.25">
      <c r="A558" s="126" t="str">
        <f>'АЗК S-m'!A558</f>
        <v>АЗК 96 МОГИЛЕВ ОНП</v>
      </c>
      <c r="B558" t="str">
        <f>'АЗК CL-m'!A559</f>
        <v>АЗК 96 МогилевОНП</v>
      </c>
      <c r="C558" s="142">
        <f>('АЗК CL-m'!B559-'АЗК S-m'!B558)/'АЗК CL-m'!B559</f>
        <v>-5.7634837877331433E-4</v>
      </c>
      <c r="D558" s="142">
        <f>('АЗК CL-m'!C559-'АЗК S-m'!C558)/'АЗК CL-m'!C559</f>
        <v>-5.9608887554954881E-4</v>
      </c>
      <c r="E558" s="142">
        <f>('АЗК CL-m'!D559-'АЗК S-m'!D558)/'АЗК CL-m'!D559</f>
        <v>1.0606473795925801E-4</v>
      </c>
      <c r="F558" s="142">
        <f>('АЗК CL-m'!E559-'АЗК S-m'!E558)/'АЗК CL-m'!E559</f>
        <v>-3.2237180132412523E-4</v>
      </c>
      <c r="G558" s="142">
        <f>('АЗК CL-m'!F559-'АЗК S-m'!F558)/'АЗК CL-m'!F559</f>
        <v>-2.4580231103380536E-4</v>
      </c>
      <c r="H558" s="142">
        <f>('АЗК CL-m'!G559-'АЗК S-m'!G558)/'АЗК CL-m'!G559</f>
        <v>-3.7004675458511571E-4</v>
      </c>
      <c r="I558" s="142">
        <f>('АЗК CL-m'!H559-'АЗК S-m'!H558)/'АЗК CL-m'!H559</f>
        <v>-7.9523402193852881E-16</v>
      </c>
      <c r="J558" s="142">
        <f>('АЗК CL-m'!I559-'АЗК S-m'!I558)/'АЗК CL-m'!I559</f>
        <v>-1.4206793013637787E-4</v>
      </c>
      <c r="K558" s="142">
        <f>('АЗК CL-m'!J559-'АЗК S-m'!J558)/'АЗК CL-m'!J559</f>
        <v>-2.5991376061422825E-4</v>
      </c>
      <c r="L558" s="142">
        <f>('АЗК CL-m'!K559-'АЗК S-m'!K558)/'АЗК CL-m'!K559</f>
        <v>-2.0882249662750286E-16</v>
      </c>
      <c r="M558" s="142">
        <f>('АЗК CL-m'!L559-'АЗК S-m'!L558)/'АЗК CL-m'!L559</f>
        <v>-2.1257303159036203E-4</v>
      </c>
      <c r="N558" s="142">
        <f>('АЗК CL-m'!M559-'АЗК S-m'!M558)/'АЗК CL-m'!M559</f>
        <v>9.2500283071888994E-5</v>
      </c>
      <c r="O558" s="142">
        <f>('АЗК CL-m'!N559-'АЗК S-m'!N558)/'АЗК CL-m'!N559</f>
        <v>-9.7308320489040482E-5</v>
      </c>
      <c r="P558" s="142">
        <f>('АЗК CL-m'!O559-'АЗК S-m'!O558)/'АЗК CL-m'!O559</f>
        <v>-5.6943116958030365E-5</v>
      </c>
      <c r="Q558" s="142">
        <f>('АЗК CL-m'!P559-'АЗК S-m'!P558)/'АЗК CL-m'!P559</f>
        <v>2.0133455009197568E-5</v>
      </c>
      <c r="R558" s="142">
        <f>('АЗК CL-m'!Q559-'АЗК S-m'!Q558)/'АЗК CL-m'!Q559</f>
        <v>-1.9997114816320877E-4</v>
      </c>
      <c r="S558" s="142">
        <f>('АЗК CL-m'!R559-'АЗК S-m'!R558)/'АЗК CL-m'!R559</f>
        <v>-2.1781903464417923E-5</v>
      </c>
      <c r="T558" s="142">
        <f>('АЗК CL-m'!S559-'АЗК S-m'!S558)/'АЗК CL-m'!S559</f>
        <v>-1.6589060092285539E-4</v>
      </c>
    </row>
    <row r="559" spans="1:20" x14ac:dyDescent="0.25">
      <c r="A559" s="126" t="str">
        <f>'АЗК S-m'!A559</f>
        <v>АЗК 99 МОГИЛЕВ ОНП</v>
      </c>
      <c r="B559" t="str">
        <f>'АЗК CL-m'!A560</f>
        <v>АЗК 99 МогилевОНП</v>
      </c>
      <c r="C559" s="142">
        <f>('АЗК CL-m'!B560-'АЗК S-m'!B559)/'АЗК CL-m'!B560</f>
        <v>-3.7755993799500629E-4</v>
      </c>
      <c r="D559" s="142">
        <f>('АЗК CL-m'!C560-'АЗК S-m'!C559)/'АЗК CL-m'!C560</f>
        <v>-2.84060781437784E-5</v>
      </c>
      <c r="E559" s="142">
        <f>('АЗК CL-m'!D560-'АЗК S-m'!D559)/'АЗК CL-m'!D560</f>
        <v>-8.457482264213973E-16</v>
      </c>
      <c r="F559" s="142">
        <f>('АЗК CL-m'!E560-'АЗК S-m'!E559)/'АЗК CL-m'!E560</f>
        <v>-3.7277987718164761E-5</v>
      </c>
      <c r="G559" s="142">
        <f>('АЗК CL-m'!F560-'АЗК S-m'!F559)/'АЗК CL-m'!F560</f>
        <v>-5.5167145140510994E-5</v>
      </c>
      <c r="H559" s="142">
        <f>('АЗК CL-m'!G560-'АЗК S-m'!G559)/'АЗК CL-m'!G560</f>
        <v>-2.0221017405406741E-4</v>
      </c>
      <c r="I559" s="142">
        <f>('АЗК CL-m'!H560-'АЗК S-m'!H559)/'АЗК CL-m'!H560</f>
        <v>-3.5463007894608282E-5</v>
      </c>
      <c r="J559" s="142">
        <f>('АЗК CL-m'!I560-'АЗК S-m'!I559)/'АЗК CL-m'!I560</f>
        <v>-3.7567391612970935E-4</v>
      </c>
      <c r="K559" s="142">
        <f>('АЗК CL-m'!J560-'АЗК S-m'!J559)/'АЗК CL-m'!J560</f>
        <v>-1.0476228424441442E-4</v>
      </c>
      <c r="L559" s="142">
        <f>('АЗК CL-m'!K560-'АЗК S-m'!K559)/'АЗК CL-m'!K560</f>
        <v>-2.7066750679778184E-4</v>
      </c>
      <c r="M559" s="142">
        <f>('АЗК CL-m'!L560-'АЗК S-m'!L559)/'АЗК CL-m'!L560</f>
        <v>-1.6953813846528348E-4</v>
      </c>
      <c r="N559" s="142">
        <f>('АЗК CL-m'!M560-'АЗК S-m'!M559)/'АЗК CL-m'!M560</f>
        <v>1.2574375545237399E-4</v>
      </c>
      <c r="O559" s="142">
        <f>('АЗК CL-m'!N560-'АЗК S-m'!N559)/'АЗК CL-m'!N560</f>
        <v>-4.4090394899043851E-5</v>
      </c>
      <c r="P559" s="142">
        <f>('АЗК CL-m'!O560-'АЗК S-m'!O559)/'АЗК CL-m'!O560</f>
        <v>-7.0072300038601429E-5</v>
      </c>
      <c r="Q559" s="142">
        <f>('АЗК CL-m'!P560-'АЗК S-m'!P559)/'АЗК CL-m'!P560</f>
        <v>-1.2291237093461625E-4</v>
      </c>
      <c r="R559" s="142">
        <f>('АЗК CL-m'!Q560-'АЗК S-m'!Q559)/'АЗК CL-m'!Q560</f>
        <v>0</v>
      </c>
      <c r="S559" s="142">
        <f>('АЗК CL-m'!R560-'АЗК S-m'!R559)/'АЗК CL-m'!R560</f>
        <v>-3.2092287415625662E-4</v>
      </c>
      <c r="T559" s="142">
        <f>('АЗК CL-m'!S560-'АЗК S-m'!S559)/'АЗК CL-m'!S560</f>
        <v>-1.2351025800497715E-4</v>
      </c>
    </row>
    <row r="560" spans="1:20" x14ac:dyDescent="0.25">
      <c r="A560" s="126" t="str">
        <f>'АЗК S-m'!A560</f>
        <v>АЗК №1 ЛИДА НП</v>
      </c>
      <c r="B560" t="str">
        <f>'АЗК CL-m'!A561</f>
        <v>АЗК №1 ЛидаНП</v>
      </c>
      <c r="C560" s="142">
        <f>('АЗК CL-m'!B561-'АЗК S-m'!B560)/'АЗК CL-m'!B561</f>
        <v>-8.5848173138962174E-5</v>
      </c>
      <c r="D560" s="142">
        <f>('АЗК CL-m'!C561-'АЗК S-m'!C560)/'АЗК CL-m'!C561</f>
        <v>-3.2861117666311488E-4</v>
      </c>
      <c r="E560" s="142">
        <f>('АЗК CL-m'!D561-'АЗК S-m'!D560)/'АЗК CL-m'!D561</f>
        <v>-2.3199905234091913E-4</v>
      </c>
      <c r="F560" s="142">
        <f>('АЗК CL-m'!E561-'АЗК S-m'!E560)/'АЗК CL-m'!E561</f>
        <v>-1.5306529072847718E-4</v>
      </c>
      <c r="G560" s="142">
        <f>('АЗК CL-m'!F561-'АЗК S-m'!F560)/'АЗК CL-m'!F561</f>
        <v>2.0047516040100027E-4</v>
      </c>
      <c r="H560" s="142">
        <f>('АЗК CL-m'!G561-'АЗК S-m'!G560)/'АЗК CL-m'!G561</f>
        <v>-7.6226097549400389E-4</v>
      </c>
      <c r="I560" s="142">
        <f>('АЗК CL-m'!H561-'АЗК S-m'!H560)/'АЗК CL-m'!H561</f>
        <v>-6.6052415986794821E-4</v>
      </c>
      <c r="J560" s="142">
        <f>('АЗК CL-m'!I561-'АЗК S-m'!I560)/'АЗК CL-m'!I561</f>
        <v>-3.604447124738016E-4</v>
      </c>
      <c r="K560" s="142">
        <f>('АЗК CL-m'!J561-'АЗК S-m'!J560)/'АЗК CL-m'!J561</f>
        <v>-7.0906006025449851E-4</v>
      </c>
      <c r="L560" s="142">
        <f>('АЗК CL-m'!K561-'АЗК S-m'!K560)/'АЗК CL-m'!K561</f>
        <v>-2.8030050694369512E-4</v>
      </c>
      <c r="M560" s="142">
        <f>('АЗК CL-m'!L561-'АЗК S-m'!L560)/'АЗК CL-m'!L561</f>
        <v>-3.4416156915775635E-4</v>
      </c>
      <c r="N560" s="142">
        <f>('АЗК CL-m'!M561-'АЗК S-m'!M560)/'АЗК CL-m'!M561</f>
        <v>-6.4332409394455279E-4</v>
      </c>
      <c r="O560" s="142">
        <f>('АЗК CL-m'!N561-'АЗК S-m'!N560)/'АЗК CL-m'!N561</f>
        <v>-1.1019775699390706E-3</v>
      </c>
      <c r="P560" s="142">
        <f>('АЗК CL-m'!O561-'АЗК S-m'!O560)/'АЗК CL-m'!O561</f>
        <v>-1.9583587044967416E-3</v>
      </c>
      <c r="Q560" s="142">
        <f>('АЗК CL-m'!P561-'АЗК S-m'!P560)/'АЗК CL-m'!P561</f>
        <v>1.0855066807469796E-3</v>
      </c>
      <c r="R560" s="142">
        <f>('АЗК CL-m'!Q561-'АЗК S-m'!Q560)/'АЗК CL-m'!Q561</f>
        <v>-2.0779491112072213E-3</v>
      </c>
      <c r="S560" s="142">
        <f>('АЗК CL-m'!R561-'АЗК S-m'!R560)/'АЗК CL-m'!R561</f>
        <v>1.2234081093438918E-3</v>
      </c>
      <c r="T560" s="142">
        <f>('АЗК CL-m'!S561-'АЗК S-m'!S560)/'АЗК CL-m'!S561</f>
        <v>-4.1036315184898137E-4</v>
      </c>
    </row>
    <row r="561" spans="1:20" x14ac:dyDescent="0.25">
      <c r="A561" s="126" t="str">
        <f>'АЗК S-m'!A561</f>
        <v>АЗК №10 ЛИДА НП</v>
      </c>
      <c r="B561" t="str">
        <f>'АЗК CL-m'!A562</f>
        <v>АЗК №10 ЛидаНП</v>
      </c>
      <c r="C561" s="142">
        <f>('АЗК CL-m'!B562-'АЗК S-m'!B561)/'АЗК CL-m'!B562</f>
        <v>-5.9612593812062651E-4</v>
      </c>
      <c r="D561" s="142">
        <f>('АЗК CL-m'!C562-'АЗК S-m'!C561)/'АЗК CL-m'!C562</f>
        <v>2.1938553405228284E-3</v>
      </c>
      <c r="E561" s="142">
        <f>('АЗК CL-m'!D562-'АЗК S-m'!D561)/'АЗК CL-m'!D562</f>
        <v>-4.0447195096183797E-4</v>
      </c>
      <c r="F561" s="142">
        <f>('АЗК CL-m'!E562-'АЗК S-m'!E561)/'АЗК CL-m'!E562</f>
        <v>-7.1939924206331786E-4</v>
      </c>
      <c r="G561" s="142">
        <f>('АЗК CL-m'!F562-'АЗК S-m'!F561)/'АЗК CL-m'!F562</f>
        <v>-5.7806924212563927E-4</v>
      </c>
      <c r="H561" s="142">
        <f>('АЗК CL-m'!G562-'АЗК S-m'!G561)/'АЗК CL-m'!G562</f>
        <v>0</v>
      </c>
      <c r="I561" s="142">
        <f>('АЗК CL-m'!H562-'АЗК S-m'!H561)/'АЗК CL-m'!H562</f>
        <v>-2.0402624022320347E-4</v>
      </c>
      <c r="J561" s="142">
        <f>('АЗК CL-m'!I562-'АЗК S-m'!I561)/'АЗК CL-m'!I562</f>
        <v>0</v>
      </c>
      <c r="K561" s="142">
        <f>('АЗК CL-m'!J562-'АЗК S-m'!J561)/'АЗК CL-m'!J562</f>
        <v>-1.1474804179631374E-4</v>
      </c>
      <c r="L561" s="142">
        <f>('АЗК CL-m'!K562-'АЗК S-m'!K561)/'АЗК CL-m'!K562</f>
        <v>-2.2476210897433521E-4</v>
      </c>
      <c r="M561" s="142">
        <f>('АЗК CL-m'!L562-'АЗК S-m'!L561)/'АЗК CL-m'!L562</f>
        <v>-1.4205687295435883E-4</v>
      </c>
      <c r="N561" s="142">
        <f>('АЗК CL-m'!M562-'АЗК S-m'!M561)/'АЗК CL-m'!M562</f>
        <v>-4.5613249945311248E-4</v>
      </c>
      <c r="O561" s="142">
        <f>('АЗК CL-m'!N562-'АЗК S-m'!N561)/'АЗК CL-m'!N562</f>
        <v>-3.1674005118830623E-4</v>
      </c>
      <c r="P561" s="142">
        <f>('АЗК CL-m'!O562-'АЗК S-m'!O561)/'АЗК CL-m'!O562</f>
        <v>-3.2033033196068633E-4</v>
      </c>
      <c r="Q561" s="142">
        <f>('АЗК CL-m'!P562-'АЗК S-m'!P561)/'АЗК CL-m'!P562</f>
        <v>1.5900966870216268E-4</v>
      </c>
      <c r="R561" s="142">
        <f>('АЗК CL-m'!Q562-'АЗК S-m'!Q561)/'АЗК CL-m'!Q562</f>
        <v>4.132470149306883E-4</v>
      </c>
      <c r="S561" s="142">
        <f>('АЗК CL-m'!R562-'АЗК S-m'!R561)/'АЗК CL-m'!R562</f>
        <v>-4.7964897369559887E-4</v>
      </c>
      <c r="T561" s="142">
        <f>('АЗК CL-m'!S562-'АЗК S-m'!S561)/'АЗК CL-m'!S562</f>
        <v>-1.1749919459962124E-4</v>
      </c>
    </row>
    <row r="562" spans="1:20" x14ac:dyDescent="0.25">
      <c r="A562" s="126" t="str">
        <f>'АЗК S-m'!A562</f>
        <v>АЗК №11 ЛИДА НП</v>
      </c>
      <c r="B562" t="str">
        <f>'АЗК CL-m'!A563</f>
        <v>АЗК №11 ЛидаНП</v>
      </c>
      <c r="C562" s="142">
        <f>('АЗК CL-m'!B563-'АЗК S-m'!B562)/'АЗК CL-m'!B563</f>
        <v>6.0257695504435723E-16</v>
      </c>
      <c r="D562" s="142">
        <f>('АЗК CL-m'!C563-'АЗК S-m'!C562)/'АЗК CL-m'!C563</f>
        <v>-5.7057510519287658E-5</v>
      </c>
      <c r="E562" s="142">
        <f>('АЗК CL-m'!D563-'АЗК S-m'!D562)/'АЗК CL-m'!D563</f>
        <v>6.7288437462398895E-4</v>
      </c>
      <c r="F562" s="142">
        <f>('АЗК CL-m'!E563-'АЗК S-m'!E562)/'АЗК CL-m'!E563</f>
        <v>-1.3347610233697615E-4</v>
      </c>
      <c r="G562" s="142">
        <f>('АЗК CL-m'!F563-'АЗК S-m'!F562)/'АЗК CL-m'!F563</f>
        <v>-7.6948380255998383E-5</v>
      </c>
      <c r="H562" s="142">
        <f>('АЗК CL-m'!G563-'АЗК S-m'!G562)/'АЗК CL-m'!G563</f>
        <v>0</v>
      </c>
      <c r="I562" s="142">
        <f>('АЗК CL-m'!H563-'АЗК S-m'!H562)/'АЗК CL-m'!H563</f>
        <v>-6.2121922100567272E-5</v>
      </c>
      <c r="J562" s="142">
        <f>('АЗК CL-m'!I563-'АЗК S-m'!I562)/'АЗК CL-m'!I563</f>
        <v>-7.5824471557485305E-5</v>
      </c>
      <c r="K562" s="142">
        <f>('АЗК CL-m'!J563-'АЗК S-m'!J562)/'АЗК CL-m'!J563</f>
        <v>-8.246152262844609E-5</v>
      </c>
      <c r="L562" s="142">
        <f>('АЗК CL-m'!K563-'АЗК S-m'!K562)/'АЗК CL-m'!K563</f>
        <v>-9.4980081269793753E-5</v>
      </c>
      <c r="M562" s="142">
        <f>('АЗК CL-m'!L563-'АЗК S-m'!L562)/'АЗК CL-m'!L563</f>
        <v>-1.3610181668024396E-4</v>
      </c>
      <c r="N562" s="142">
        <f>('АЗК CL-m'!M563-'АЗК S-m'!M562)/'АЗК CL-m'!M563</f>
        <v>-7.1153314829184533E-5</v>
      </c>
      <c r="O562" s="142">
        <f>('АЗК CL-m'!N563-'АЗК S-m'!N562)/'АЗК CL-m'!N563</f>
        <v>-1.605568711709184E-4</v>
      </c>
      <c r="P562" s="142">
        <f>('АЗК CL-m'!O563-'АЗК S-m'!O562)/'АЗК CL-m'!O563</f>
        <v>-1.0671525851296334E-15</v>
      </c>
      <c r="Q562" s="142">
        <f>('АЗК CL-m'!P563-'АЗК S-m'!P562)/'АЗК CL-m'!P563</f>
        <v>-2.6578236824742186E-16</v>
      </c>
      <c r="R562" s="142">
        <f>('АЗК CL-m'!Q563-'АЗК S-m'!Q562)/'АЗК CL-m'!Q563</f>
        <v>-1.2261971962990138E-4</v>
      </c>
      <c r="S562" s="142">
        <f>('АЗК CL-m'!R563-'АЗК S-m'!R562)/'АЗК CL-m'!R563</f>
        <v>-3.5121303168045542E-4</v>
      </c>
      <c r="T562" s="142">
        <f>('АЗК CL-m'!S563-'АЗК S-m'!S562)/'АЗК CL-m'!S563</f>
        <v>-4.5868781077006196E-5</v>
      </c>
    </row>
    <row r="563" spans="1:20" x14ac:dyDescent="0.25">
      <c r="A563" s="126" t="str">
        <f>'АЗК S-m'!A563</f>
        <v>АЗК №12 ЛИДА НП</v>
      </c>
      <c r="B563" t="str">
        <f>'АЗК CL-m'!A564</f>
        <v>АЗК №12 ЛидаНП</v>
      </c>
      <c r="C563" s="142">
        <f>('АЗК CL-m'!B564-'АЗК S-m'!B563)/'АЗК CL-m'!B564</f>
        <v>-1.3876742330286753E-16</v>
      </c>
      <c r="D563" s="142">
        <f>('АЗК CL-m'!C564-'АЗК S-m'!C563)/'АЗК CL-m'!C564</f>
        <v>-5.8178629777208622E-16</v>
      </c>
      <c r="E563" s="142">
        <f>('АЗК CL-m'!D564-'АЗК S-m'!D563)/'АЗК CL-m'!D564</f>
        <v>1.3355676653042473E-16</v>
      </c>
      <c r="F563" s="142">
        <f>('АЗК CL-m'!E564-'АЗК S-m'!E563)/'АЗК CL-m'!E564</f>
        <v>-9.4461263797225418E-4</v>
      </c>
      <c r="G563" s="142">
        <f>('АЗК CL-m'!F564-'АЗК S-m'!F563)/'АЗК CL-m'!F564</f>
        <v>5.2430803522838873E-16</v>
      </c>
      <c r="H563" s="142">
        <f>('АЗК CL-m'!G564-'АЗК S-m'!G563)/'АЗК CL-m'!G564</f>
        <v>-2.9691519953422088E-4</v>
      </c>
      <c r="I563" s="142">
        <f>('АЗК CL-m'!H564-'АЗК S-m'!H563)/'АЗК CL-m'!H564</f>
        <v>0</v>
      </c>
      <c r="J563" s="142">
        <f>('АЗК CL-m'!I564-'АЗК S-m'!I563)/'АЗК CL-m'!I564</f>
        <v>-6.2162877605941478E-16</v>
      </c>
      <c r="K563" s="142">
        <f>('АЗК CL-m'!J564-'АЗК S-m'!J563)/'АЗК CL-m'!J564</f>
        <v>-2.4306940755781784E-3</v>
      </c>
      <c r="L563" s="142">
        <f>('АЗК CL-m'!K564-'АЗК S-m'!K563)/'АЗК CL-m'!K564</f>
        <v>2.1145439722746168E-16</v>
      </c>
      <c r="M563" s="142">
        <f>('АЗК CL-m'!L564-'АЗК S-m'!L563)/'АЗК CL-m'!L564</f>
        <v>0</v>
      </c>
      <c r="N563" s="142">
        <f>('АЗК CL-m'!M564-'АЗК S-m'!M563)/'АЗК CL-m'!M564</f>
        <v>0</v>
      </c>
      <c r="O563" s="142">
        <f>('АЗК CL-m'!N564-'АЗК S-m'!N563)/'АЗК CL-m'!N564</f>
        <v>-1.3125301676853338E-3</v>
      </c>
      <c r="P563" s="142">
        <f>('АЗК CL-m'!O564-'АЗК S-m'!O563)/'АЗК CL-m'!O564</f>
        <v>-1.0105787382318106E-3</v>
      </c>
      <c r="Q563" s="142">
        <f>('АЗК CL-m'!P564-'АЗК S-m'!P563)/'АЗК CL-m'!P564</f>
        <v>-3.9434353631509628E-3</v>
      </c>
      <c r="R563" s="142">
        <f>('АЗК CL-m'!Q564-'АЗК S-m'!Q563)/'АЗК CL-m'!Q564</f>
        <v>-7.3869246509062521E-3</v>
      </c>
      <c r="S563" s="142">
        <f>('АЗК CL-m'!R564-'АЗК S-m'!R563)/'АЗК CL-m'!R564</f>
        <v>-3.7826871452943892E-3</v>
      </c>
      <c r="T563" s="142">
        <f>('АЗК CL-m'!S564-'АЗК S-m'!S563)/'АЗК CL-m'!S564</f>
        <v>-5.7309182839149501E-4</v>
      </c>
    </row>
    <row r="564" spans="1:20" x14ac:dyDescent="0.25">
      <c r="A564" s="126" t="str">
        <f>'АЗК S-m'!A564</f>
        <v>АЗК №13 ЛИДА НП</v>
      </c>
      <c r="B564" t="str">
        <f>'АЗК CL-m'!A565</f>
        <v>АЗК №13 ЛидаНП</v>
      </c>
      <c r="C564" s="142">
        <f>('АЗК CL-m'!B565-'АЗК S-m'!B564)/'АЗК CL-m'!B565</f>
        <v>0</v>
      </c>
      <c r="D564" s="142">
        <f>('АЗК CL-m'!C565-'АЗК S-m'!C564)/'АЗК CL-m'!C565</f>
        <v>-6.3095783827030443E-16</v>
      </c>
      <c r="E564" s="142">
        <f>('АЗК CL-m'!D565-'АЗК S-m'!D564)/'АЗК CL-m'!D565</f>
        <v>5.1566391034535519E-16</v>
      </c>
      <c r="F564" s="142">
        <f>('АЗК CL-m'!E565-'АЗК S-m'!E564)/'АЗК CL-m'!E565</f>
        <v>0</v>
      </c>
      <c r="G564" s="142">
        <f>('АЗК CL-m'!F565-'АЗК S-m'!F564)/'АЗК CL-m'!F565</f>
        <v>0</v>
      </c>
      <c r="H564" s="142">
        <f>('АЗК CL-m'!G565-'АЗК S-m'!G564)/'АЗК CL-m'!G565</f>
        <v>-1.9937812633209512E-4</v>
      </c>
      <c r="I564" s="142">
        <f>('АЗК CL-m'!H565-'АЗК S-m'!H564)/'АЗК CL-m'!H565</f>
        <v>-2.0104503207595456E-4</v>
      </c>
      <c r="J564" s="142">
        <f>('АЗК CL-m'!I565-'АЗК S-m'!I564)/'АЗК CL-m'!I565</f>
        <v>-6.3627086228763434E-5</v>
      </c>
      <c r="K564" s="142">
        <f>('АЗК CL-m'!J565-'АЗК S-m'!J564)/'АЗК CL-m'!J565</f>
        <v>-1.2311093957599779E-4</v>
      </c>
      <c r="L564" s="142">
        <f>('АЗК CL-m'!K565-'АЗК S-m'!K564)/'АЗК CL-m'!K565</f>
        <v>-6.8625705201040597E-16</v>
      </c>
      <c r="M564" s="142">
        <f>('АЗК CL-m'!L565-'АЗК S-m'!L564)/'АЗК CL-m'!L565</f>
        <v>-2.0034697424646498E-4</v>
      </c>
      <c r="N564" s="142">
        <f>('АЗК CL-m'!M565-'АЗК S-m'!M564)/'АЗК CL-m'!M565</f>
        <v>0</v>
      </c>
      <c r="O564" s="142">
        <f>('АЗК CL-m'!N565-'АЗК S-m'!N564)/'АЗК CL-m'!N565</f>
        <v>6.0842052847434729E-16</v>
      </c>
      <c r="P564" s="142">
        <f>('АЗК CL-m'!O565-'АЗК S-m'!O564)/'АЗК CL-m'!O565</f>
        <v>1.8297198272346368E-2</v>
      </c>
      <c r="Q564" s="142">
        <f>('АЗК CL-m'!P565-'АЗК S-m'!P564)/'АЗК CL-m'!P565</f>
        <v>0</v>
      </c>
      <c r="R564" s="142">
        <f>('АЗК CL-m'!Q565-'АЗК S-m'!Q564)/'АЗК CL-m'!Q565</f>
        <v>-7.835727626973396E-4</v>
      </c>
      <c r="S564" s="142">
        <f>('АЗК CL-m'!R565-'АЗК S-m'!R564)/'АЗК CL-m'!R565</f>
        <v>-3.2041910819293411E-4</v>
      </c>
      <c r="T564" s="142">
        <f>('АЗК CL-m'!S565-'АЗК S-m'!S564)/'АЗК CL-m'!S565</f>
        <v>1.0690171250513261E-3</v>
      </c>
    </row>
    <row r="565" spans="1:20" x14ac:dyDescent="0.25">
      <c r="A565" s="126" t="str">
        <f>'АЗК S-m'!A565</f>
        <v>АЗК №14 ЛИДА НП</v>
      </c>
      <c r="B565" t="str">
        <f>'АЗК CL-m'!A566</f>
        <v>АЗК №14 ЛидаНП</v>
      </c>
      <c r="C565" s="142">
        <f>('АЗК CL-m'!B566-'АЗК S-m'!B565)/'АЗК CL-m'!B566</f>
        <v>5.3231534484617724E-16</v>
      </c>
      <c r="D565" s="142">
        <f>('АЗК CL-m'!C566-'АЗК S-m'!C565)/'АЗК CL-m'!C566</f>
        <v>0</v>
      </c>
      <c r="E565" s="142">
        <f>('АЗК CL-m'!D566-'АЗК S-m'!D565)/'АЗК CL-m'!D566</f>
        <v>1.3074593648321003E-15</v>
      </c>
      <c r="F565" s="142">
        <f>('АЗК CL-m'!E566-'АЗК S-m'!E565)/'АЗК CL-m'!E566</f>
        <v>1.2866314701470705E-3</v>
      </c>
      <c r="G565" s="142">
        <f>('АЗК CL-m'!F566-'АЗК S-m'!F565)/'АЗК CL-m'!F566</f>
        <v>1.4347820353403734E-15</v>
      </c>
      <c r="H565" s="142">
        <f>('АЗК CL-m'!G566-'АЗК S-m'!G565)/'АЗК CL-m'!G566</f>
        <v>-6.8136162528412906E-4</v>
      </c>
      <c r="I565" s="142">
        <f>('АЗК CL-m'!H566-'АЗК S-m'!H565)/'АЗК CL-m'!H566</f>
        <v>5.7658566849644833E-16</v>
      </c>
      <c r="J565" s="142">
        <f>('АЗК CL-m'!I566-'АЗК S-m'!I565)/'АЗК CL-m'!I566</f>
        <v>0</v>
      </c>
      <c r="K565" s="142">
        <f>('АЗК CL-m'!J566-'АЗК S-m'!J565)/'АЗК CL-m'!J566</f>
        <v>0</v>
      </c>
      <c r="L565" s="142">
        <f>('АЗК CL-m'!K566-'АЗК S-m'!K565)/'АЗК CL-m'!K566</f>
        <v>1.044763645724445E-2</v>
      </c>
      <c r="M565" s="142">
        <f>('АЗК CL-m'!L566-'АЗК S-m'!L565)/'АЗК CL-m'!L566</f>
        <v>9.5811661068497499E-3</v>
      </c>
      <c r="N565" s="142">
        <f>('АЗК CL-m'!M566-'АЗК S-m'!M565)/'АЗК CL-m'!M566</f>
        <v>-5.3355797692033693E-16</v>
      </c>
      <c r="O565" s="142">
        <f>('АЗК CL-m'!N566-'АЗК S-m'!N565)/'АЗК CL-m'!N566</f>
        <v>-8.5630514605099001E-4</v>
      </c>
      <c r="P565" s="142">
        <f>('АЗК CL-m'!O566-'АЗК S-m'!O565)/'АЗК CL-m'!O566</f>
        <v>-7.5465546959154622E-4</v>
      </c>
      <c r="Q565" s="142">
        <f>('АЗК CL-m'!P566-'АЗК S-m'!P565)/'АЗК CL-m'!P566</f>
        <v>4.7005123998702481E-16</v>
      </c>
      <c r="R565" s="142">
        <f>('АЗК CL-m'!Q566-'АЗК S-m'!Q565)/'АЗК CL-m'!Q566</f>
        <v>0</v>
      </c>
      <c r="S565" s="142">
        <f>('АЗК CL-m'!R566-'АЗК S-m'!R565)/'АЗК CL-m'!R566</f>
        <v>-4.0078618217466265E-4</v>
      </c>
      <c r="T565" s="142">
        <f>('АЗК CL-m'!S566-'АЗК S-m'!S565)/'АЗК CL-m'!S566</f>
        <v>1.2057778402523528E-3</v>
      </c>
    </row>
    <row r="566" spans="1:20" x14ac:dyDescent="0.25">
      <c r="A566" s="126" t="str">
        <f>'АЗК S-m'!A566</f>
        <v>АЗК №15 ЛИДА НП</v>
      </c>
      <c r="B566" t="str">
        <f>'АЗК CL-m'!A567</f>
        <v>АЗК №15 ЛидаНП</v>
      </c>
      <c r="C566" s="142">
        <f>('АЗК CL-m'!B567-'АЗК S-m'!B566)/'АЗК CL-m'!B567</f>
        <v>1.1081379643287234E-3</v>
      </c>
      <c r="D566" s="142">
        <f>('АЗК CL-m'!C567-'АЗК S-m'!C566)/'АЗК CL-m'!C567</f>
        <v>4.371450193293271E-3</v>
      </c>
      <c r="E566" s="142">
        <f>('АЗК CL-m'!D567-'АЗК S-m'!D566)/'АЗК CL-m'!D567</f>
        <v>4.4481953489209101E-16</v>
      </c>
      <c r="F566" s="142">
        <f>('АЗК CL-m'!E567-'АЗК S-m'!E566)/'АЗК CL-m'!E567</f>
        <v>3.4157009304741309E-16</v>
      </c>
      <c r="G566" s="142">
        <f>('АЗК CL-m'!F567-'АЗК S-m'!F566)/'АЗК CL-m'!F567</f>
        <v>-3.567684414053323E-4</v>
      </c>
      <c r="H566" s="142">
        <f>('АЗК CL-m'!G567-'АЗК S-m'!G566)/'АЗК CL-m'!G567</f>
        <v>-6.9298928725072047E-4</v>
      </c>
      <c r="I566" s="142">
        <f>('АЗК CL-m'!H567-'АЗК S-m'!H566)/'АЗК CL-m'!H567</f>
        <v>1.4603827663187273E-15</v>
      </c>
      <c r="J566" s="142">
        <f>('АЗК CL-m'!I567-'АЗК S-m'!I566)/'АЗК CL-m'!I567</f>
        <v>8.6387930958513211E-16</v>
      </c>
      <c r="K566" s="142">
        <f>('АЗК CL-m'!J567-'АЗК S-m'!J566)/'АЗК CL-m'!J567</f>
        <v>-1.3484896376662284E-4</v>
      </c>
      <c r="L566" s="142">
        <f>('АЗК CL-m'!K567-'АЗК S-m'!K566)/'АЗК CL-m'!K567</f>
        <v>0</v>
      </c>
      <c r="M566" s="142">
        <f>('АЗК CL-m'!L567-'АЗК S-m'!L566)/'АЗК CL-m'!L567</f>
        <v>0</v>
      </c>
      <c r="N566" s="142">
        <f>('АЗК CL-m'!M567-'АЗК S-m'!M566)/'АЗК CL-m'!M567</f>
        <v>-1.137219315989454E-16</v>
      </c>
      <c r="O566" s="142">
        <f>('АЗК CL-m'!N567-'АЗК S-m'!N566)/'АЗК CL-m'!N567</f>
        <v>1.0305214246089418E-5</v>
      </c>
      <c r="P566" s="142">
        <f>('АЗК CL-m'!O567-'АЗК S-m'!O566)/'АЗК CL-m'!O567</f>
        <v>1.0762581765374798E-2</v>
      </c>
      <c r="Q566" s="142">
        <f>('АЗК CL-m'!P567-'АЗК S-m'!P566)/'АЗК CL-m'!P567</f>
        <v>-2.3829924920834232E-16</v>
      </c>
      <c r="R566" s="142">
        <f>('АЗК CL-m'!Q567-'АЗК S-m'!Q566)/'АЗК CL-m'!Q567</f>
        <v>-7.8135743664768133E-4</v>
      </c>
      <c r="S566" s="142">
        <f>('АЗК CL-m'!R567-'АЗК S-m'!R566)/'АЗК CL-m'!R567</f>
        <v>-1.9398645858042526E-4</v>
      </c>
      <c r="T566" s="142">
        <f>('АЗК CL-m'!S567-'АЗК S-m'!S566)/'АЗК CL-m'!S567</f>
        <v>8.0802711006505181E-4</v>
      </c>
    </row>
    <row r="567" spans="1:20" x14ac:dyDescent="0.25">
      <c r="A567" s="126" t="str">
        <f>'АЗК S-m'!A567</f>
        <v>АЗК №16 ЛИДА НП</v>
      </c>
      <c r="B567" t="str">
        <f>'АЗК CL-m'!A568</f>
        <v>АЗК №16 ЛидаНП</v>
      </c>
      <c r="C567" s="142">
        <f>('АЗК CL-m'!B568-'АЗК S-m'!B567)/'АЗК CL-m'!B568</f>
        <v>0</v>
      </c>
      <c r="D567" s="142">
        <f>('АЗК CL-m'!C568-'АЗК S-m'!C567)/'АЗК CL-m'!C568</f>
        <v>1.7251457856698787E-16</v>
      </c>
      <c r="E567" s="142">
        <f>('АЗК CL-m'!D568-'АЗК S-m'!D567)/'АЗК CL-m'!D568</f>
        <v>1.6571102398515756E-16</v>
      </c>
      <c r="F567" s="142">
        <f>('АЗК CL-m'!E568-'АЗК S-m'!E567)/'АЗК CL-m'!E568</f>
        <v>-2.4936237118124616E-4</v>
      </c>
      <c r="G567" s="142">
        <f>('АЗК CL-m'!F568-'АЗК S-m'!F567)/'АЗК CL-m'!F568</f>
        <v>-5.8279647934596259E-16</v>
      </c>
      <c r="H567" s="142">
        <f>('АЗК CL-m'!G568-'АЗК S-m'!G567)/'АЗК CL-m'!G568</f>
        <v>-4.4403992407361333E-4</v>
      </c>
      <c r="I567" s="142">
        <f>('АЗК CL-m'!H568-'АЗК S-m'!H567)/'АЗК CL-m'!H568</f>
        <v>-4.3820084199326078E-4</v>
      </c>
      <c r="J567" s="142">
        <f>('АЗК CL-m'!I568-'АЗК S-m'!I567)/'АЗК CL-m'!I568</f>
        <v>-8.6595119635214366E-16</v>
      </c>
      <c r="K567" s="142">
        <f>('АЗК CL-m'!J568-'АЗК S-m'!J567)/'АЗК CL-m'!J568</f>
        <v>-1.7746257269898633E-4</v>
      </c>
      <c r="L567" s="142">
        <f>('АЗК CL-m'!K568-'АЗК S-m'!K567)/'АЗК CL-m'!K568</f>
        <v>-2.4252707390357754E-4</v>
      </c>
      <c r="M567" s="142">
        <f>('АЗК CL-m'!L568-'АЗК S-m'!L567)/'АЗК CL-m'!L568</f>
        <v>-5.6465526333271279E-4</v>
      </c>
      <c r="N567" s="142">
        <f>('АЗК CL-m'!M568-'АЗК S-m'!M567)/'АЗК CL-m'!M568</f>
        <v>-2.0313592690869993E-4</v>
      </c>
      <c r="O567" s="142">
        <f>('АЗК CL-m'!N568-'АЗК S-m'!N567)/'АЗК CL-m'!N568</f>
        <v>-7.3342603838369512E-4</v>
      </c>
      <c r="P567" s="142">
        <f>('АЗК CL-m'!O568-'АЗК S-m'!O567)/'АЗК CL-m'!O568</f>
        <v>6.9204391487681927E-3</v>
      </c>
      <c r="Q567" s="142">
        <f>('АЗК CL-m'!P568-'АЗК S-m'!P567)/'АЗК CL-m'!P568</f>
        <v>1.0602202077372924E-3</v>
      </c>
      <c r="R567" s="142">
        <f>('АЗК CL-m'!Q568-'АЗК S-m'!Q567)/'АЗК CL-m'!Q568</f>
        <v>0</v>
      </c>
      <c r="S567" s="142">
        <f>('АЗК CL-m'!R568-'АЗК S-m'!R567)/'АЗК CL-m'!R568</f>
        <v>-5.0637331582737528E-4</v>
      </c>
      <c r="T567" s="142">
        <f>('АЗК CL-m'!S568-'АЗК S-m'!S567)/'АЗК CL-m'!S568</f>
        <v>2.0301385647522802E-4</v>
      </c>
    </row>
    <row r="568" spans="1:20" x14ac:dyDescent="0.25">
      <c r="A568" s="126" t="str">
        <f>'АЗК S-m'!A568</f>
        <v>АЗК №17 ЛИДА НП</v>
      </c>
      <c r="B568" t="str">
        <f>'АЗК CL-m'!A569</f>
        <v>АЗК №17 ЛидаНП</v>
      </c>
      <c r="C568" s="142">
        <f>('АЗК CL-m'!B569-'АЗК S-m'!B568)/'АЗК CL-m'!B569</f>
        <v>-3.1440813213149998E-4</v>
      </c>
      <c r="D568" s="142">
        <f>('АЗК CL-m'!C569-'АЗК S-m'!C568)/'АЗК CL-m'!C569</f>
        <v>-2.6117348227388843E-4</v>
      </c>
      <c r="E568" s="142">
        <f>('АЗК CL-m'!D569-'АЗК S-m'!D568)/'АЗК CL-m'!D569</f>
        <v>-1.1203250569641648E-4</v>
      </c>
      <c r="F568" s="142">
        <f>('АЗК CL-m'!E569-'АЗК S-m'!E568)/'АЗК CL-m'!E569</f>
        <v>-4.6634708833397314E-5</v>
      </c>
      <c r="G568" s="142">
        <f>('АЗК CL-m'!F569-'АЗК S-m'!F568)/'АЗК CL-m'!F569</f>
        <v>-9.7188805471274347E-5</v>
      </c>
      <c r="H568" s="142">
        <f>('АЗК CL-m'!G569-'АЗК S-m'!G568)/'АЗК CL-m'!G569</f>
        <v>-1.0530242915089826E-4</v>
      </c>
      <c r="I568" s="142">
        <f>('АЗК CL-m'!H569-'АЗК S-m'!H568)/'АЗК CL-m'!H569</f>
        <v>-1.8717256264764712E-5</v>
      </c>
      <c r="J568" s="142">
        <f>('АЗК CL-m'!I569-'АЗК S-m'!I568)/'АЗК CL-m'!I569</f>
        <v>-9.5474169214285556E-5</v>
      </c>
      <c r="K568" s="142">
        <f>('АЗК CL-m'!J569-'АЗК S-m'!J568)/'АЗК CL-m'!J569</f>
        <v>-2.0263793866380269E-5</v>
      </c>
      <c r="L568" s="142">
        <f>('АЗК CL-m'!K569-'АЗК S-m'!K568)/'АЗК CL-m'!K569</f>
        <v>-1.4676101462177314E-4</v>
      </c>
      <c r="M568" s="142">
        <f>('АЗК CL-m'!L569-'АЗК S-m'!L568)/'АЗК CL-m'!L569</f>
        <v>-8.1842839905802927E-5</v>
      </c>
      <c r="N568" s="142">
        <f>('АЗК CL-m'!M569-'АЗК S-m'!M568)/'АЗК CL-m'!M569</f>
        <v>-2.0956999056688728E-4</v>
      </c>
      <c r="O568" s="142">
        <f>('АЗК CL-m'!N569-'АЗК S-m'!N568)/'АЗК CL-m'!N569</f>
        <v>-1.2946374562890773E-4</v>
      </c>
      <c r="P568" s="142">
        <f>('АЗК CL-m'!O569-'АЗК S-m'!O568)/'АЗК CL-m'!O569</f>
        <v>-6.0975413940862163E-5</v>
      </c>
      <c r="Q568" s="142">
        <f>('АЗК CL-m'!P569-'АЗК S-m'!P568)/'АЗК CL-m'!P569</f>
        <v>-2.3604693563080643E-4</v>
      </c>
      <c r="R568" s="142">
        <f>('АЗК CL-m'!Q569-'АЗК S-m'!Q568)/'АЗК CL-m'!Q569</f>
        <v>-2.3626413944926686E-4</v>
      </c>
      <c r="S568" s="142">
        <f>('АЗК CL-m'!R569-'АЗК S-m'!R568)/'АЗК CL-m'!R569</f>
        <v>-1.8035953401073635E-4</v>
      </c>
      <c r="T568" s="142">
        <f>('АЗК CL-m'!S569-'АЗК S-m'!S568)/'АЗК CL-m'!S569</f>
        <v>-1.3329791071167341E-4</v>
      </c>
    </row>
    <row r="569" spans="1:20" x14ac:dyDescent="0.25">
      <c r="A569" s="126" t="str">
        <f>'АЗК S-m'!A569</f>
        <v>АЗК №18 ЛИДА НП</v>
      </c>
      <c r="B569" t="str">
        <f>'АЗК CL-m'!A570</f>
        <v>АЗК №18 ЛидаНП</v>
      </c>
      <c r="C569" s="142">
        <f>('АЗК CL-m'!B570-'АЗК S-m'!B569)/'АЗК CL-m'!B570</f>
        <v>3.6922056156004325E-16</v>
      </c>
      <c r="D569" s="142">
        <f>('АЗК CL-m'!C570-'АЗК S-m'!C569)/'АЗК CL-m'!C570</f>
        <v>0</v>
      </c>
      <c r="E569" s="142">
        <f>('АЗК CL-m'!D570-'АЗК S-m'!D569)/'АЗК CL-m'!D570</f>
        <v>-3.4778061273587872E-16</v>
      </c>
      <c r="F569" s="142">
        <f>('АЗК CL-m'!E570-'АЗК S-m'!E569)/'АЗК CL-m'!E570</f>
        <v>3.69669886620279E-16</v>
      </c>
      <c r="G569" s="142">
        <f>('АЗК CL-m'!F570-'АЗК S-m'!F569)/'АЗК CL-m'!F570</f>
        <v>-3.5573973827031768E-16</v>
      </c>
      <c r="H569" s="142">
        <f>('АЗК CL-m'!G570-'АЗК S-m'!G569)/'АЗК CL-m'!G570</f>
        <v>-8.5940656863466708E-16</v>
      </c>
      <c r="I569" s="142">
        <f>('АЗК CL-m'!H570-'АЗК S-m'!H569)/'АЗК CL-m'!H570</f>
        <v>-4.7278999595515144E-16</v>
      </c>
      <c r="J569" s="142">
        <f>('АЗК CL-m'!I570-'АЗК S-m'!I569)/'АЗК CL-m'!I570</f>
        <v>1.5539999239362259E-4</v>
      </c>
      <c r="K569" s="142">
        <f>('АЗК CL-m'!J570-'АЗК S-m'!J569)/'АЗК CL-m'!J570</f>
        <v>-8.0922474713818046E-16</v>
      </c>
      <c r="L569" s="142">
        <f>('АЗК CL-m'!K570-'АЗК S-m'!K569)/'АЗК CL-m'!K570</f>
        <v>-1.7740040218111036E-4</v>
      </c>
      <c r="M569" s="142">
        <f>('АЗК CL-m'!L570-'АЗК S-m'!L569)/'АЗК CL-m'!L570</f>
        <v>-4.1354743345278171E-5</v>
      </c>
      <c r="N569" s="142">
        <f>('АЗК CL-m'!M570-'АЗК S-m'!M569)/'АЗК CL-m'!M570</f>
        <v>7.9484198426753933E-6</v>
      </c>
      <c r="O569" s="142">
        <f>('АЗК CL-m'!N570-'АЗК S-m'!N569)/'АЗК CL-m'!N570</f>
        <v>-3.4923826768339903E-4</v>
      </c>
      <c r="P569" s="142">
        <f>('АЗК CL-m'!O570-'АЗК S-m'!O569)/'АЗК CL-m'!O570</f>
        <v>1.6086705693355179E-4</v>
      </c>
      <c r="Q569" s="142">
        <f>('АЗК CL-m'!P570-'АЗК S-m'!P569)/'АЗК CL-m'!P570</f>
        <v>-1.1558655843945555E-4</v>
      </c>
      <c r="R569" s="142">
        <f>('АЗК CL-m'!Q570-'АЗК S-m'!Q569)/'АЗК CL-m'!Q570</f>
        <v>4.2765146540591429E-16</v>
      </c>
      <c r="S569" s="142">
        <f>('АЗК CL-m'!R570-'АЗК S-m'!R569)/'АЗК CL-m'!R570</f>
        <v>4.3560649419575994E-3</v>
      </c>
      <c r="T569" s="142">
        <f>('АЗК CL-m'!S570-'АЗК S-m'!S569)/'АЗК CL-m'!S570</f>
        <v>1.9629018156964951E-4</v>
      </c>
    </row>
    <row r="570" spans="1:20" x14ac:dyDescent="0.25">
      <c r="A570" s="126" t="str">
        <f>'АЗК S-m'!A570</f>
        <v>АЗК №19 ЛИДА НП</v>
      </c>
      <c r="B570" t="str">
        <f>'АЗК CL-m'!A571</f>
        <v>АЗК №19 ЛидаНП</v>
      </c>
      <c r="C570" s="142">
        <f>('АЗК CL-m'!B571-'АЗК S-m'!B570)/'АЗК CL-m'!B571</f>
        <v>-8.0974302238447093E-4</v>
      </c>
      <c r="D570" s="142">
        <f>('АЗК CL-m'!C571-'АЗК S-m'!C570)/'АЗК CL-m'!C571</f>
        <v>-5.7580800258045823E-4</v>
      </c>
      <c r="E570" s="142">
        <f>('АЗК CL-m'!D571-'АЗК S-m'!D570)/'АЗК CL-m'!D571</f>
        <v>-5.8719994164537468E-4</v>
      </c>
      <c r="F570" s="142">
        <f>('АЗК CL-m'!E571-'АЗК S-m'!E570)/'АЗК CL-m'!E571</f>
        <v>-8.7948799726669552E-4</v>
      </c>
      <c r="G570" s="142">
        <f>('АЗК CL-m'!F571-'АЗК S-m'!F570)/'АЗК CL-m'!F571</f>
        <v>-1.1297922681084425E-3</v>
      </c>
      <c r="H570" s="142">
        <f>('АЗК CL-m'!G571-'АЗК S-m'!G570)/'АЗК CL-m'!G571</f>
        <v>-4.870129870138142E-4</v>
      </c>
      <c r="I570" s="142">
        <f>('АЗК CL-m'!H571-'АЗК S-m'!H570)/'АЗК CL-m'!H571</f>
        <v>-9.6369710186299776E-4</v>
      </c>
      <c r="J570" s="142">
        <f>('АЗК CL-m'!I571-'АЗК S-m'!I570)/'АЗК CL-m'!I571</f>
        <v>-6.1655976776248751E-4</v>
      </c>
      <c r="K570" s="142">
        <f>('АЗК CL-m'!J571-'АЗК S-m'!J570)/'АЗК CL-m'!J571</f>
        <v>-6.8413335127283012E-4</v>
      </c>
      <c r="L570" s="142">
        <f>('АЗК CL-m'!K571-'АЗК S-m'!K570)/'АЗК CL-m'!K571</f>
        <v>-1.1258980572321959E-3</v>
      </c>
      <c r="M570" s="142">
        <f>('АЗК CL-m'!L571-'АЗК S-m'!L570)/'АЗК CL-m'!L571</f>
        <v>4.4567376789778571E-3</v>
      </c>
      <c r="N570" s="142">
        <f>('АЗК CL-m'!M571-'АЗК S-m'!M570)/'АЗК CL-m'!M571</f>
        <v>-7.2258958766067483E-4</v>
      </c>
      <c r="O570" s="142">
        <f>('АЗК CL-m'!N571-'АЗК S-m'!N570)/'АЗК CL-m'!N571</f>
        <v>-1.0054524510690246E-3</v>
      </c>
      <c r="P570" s="142">
        <f>('АЗК CL-m'!O571-'АЗК S-m'!O570)/'АЗК CL-m'!O571</f>
        <v>-1.0011489017938836E-3</v>
      </c>
      <c r="Q570" s="142">
        <f>('АЗК CL-m'!P571-'АЗК S-m'!P570)/'АЗК CL-m'!P571</f>
        <v>-6.9169172752256945E-4</v>
      </c>
      <c r="R570" s="142">
        <f>('АЗК CL-m'!Q571-'АЗК S-m'!Q570)/'АЗК CL-m'!Q571</f>
        <v>-7.0206657978202707E-4</v>
      </c>
      <c r="S570" s="142">
        <f>('АЗК CL-m'!R571-'АЗК S-m'!R570)/'АЗК CL-m'!R571</f>
        <v>-1.4565346173904738E-3</v>
      </c>
      <c r="T570" s="142">
        <f>('АЗК CL-m'!S571-'АЗК S-m'!S570)/'АЗК CL-m'!S571</f>
        <v>-4.9528372451275438E-4</v>
      </c>
    </row>
    <row r="571" spans="1:20" x14ac:dyDescent="0.25">
      <c r="A571" s="126" t="str">
        <f>'АЗК S-m'!A571</f>
        <v>АЗК №21 ЛИДА НП</v>
      </c>
      <c r="B571" t="str">
        <f>'АЗК CL-m'!A572</f>
        <v>АЗК №21 ЛидаНП</v>
      </c>
      <c r="C571" s="142">
        <f>('АЗК CL-m'!B572-'АЗК S-m'!B571)/'АЗК CL-m'!B572</f>
        <v>-3.3656089623474182E-4</v>
      </c>
      <c r="D571" s="142">
        <f>('АЗК CL-m'!C572-'АЗК S-m'!C571)/'АЗК CL-m'!C572</f>
        <v>4.1066837592328631E-3</v>
      </c>
      <c r="E571" s="142">
        <f>('АЗК CL-m'!D572-'АЗК S-m'!D571)/'АЗК CL-m'!D572</f>
        <v>1.7278013166718302E-3</v>
      </c>
      <c r="F571" s="142">
        <f>('АЗК CL-m'!E572-'АЗК S-m'!E571)/'АЗК CL-m'!E572</f>
        <v>0</v>
      </c>
      <c r="G571" s="142">
        <f>('АЗК CL-m'!F572-'АЗК S-m'!F571)/'АЗК CL-m'!F572</f>
        <v>-2.4829471191854346E-4</v>
      </c>
      <c r="H571" s="142">
        <f>('АЗК CL-m'!G572-'АЗК S-m'!G571)/'АЗК CL-m'!G572</f>
        <v>-1.2040750086333581E-4</v>
      </c>
      <c r="I571" s="142">
        <f>('АЗК CL-m'!H572-'АЗК S-m'!H571)/'АЗК CL-m'!H572</f>
        <v>-3.4106061245251125E-4</v>
      </c>
      <c r="J571" s="142">
        <f>('АЗК CL-m'!I572-'АЗК S-m'!I571)/'АЗК CL-m'!I572</f>
        <v>-1.8042116434076723E-4</v>
      </c>
      <c r="K571" s="142">
        <f>('АЗК CL-m'!J572-'АЗК S-m'!J571)/'АЗК CL-m'!J572</f>
        <v>-6.3302372792055849E-4</v>
      </c>
      <c r="L571" s="142">
        <f>('АЗК CL-m'!K572-'АЗК S-m'!K571)/'АЗК CL-m'!K572</f>
        <v>-1.3144542740079271E-4</v>
      </c>
      <c r="M571" s="142">
        <f>('АЗК CL-m'!L572-'АЗК S-m'!L571)/'АЗК CL-m'!L572</f>
        <v>1.6605559202692515E-5</v>
      </c>
      <c r="N571" s="142">
        <f>('АЗК CL-m'!M572-'АЗК S-m'!M571)/'АЗК CL-m'!M572</f>
        <v>-2.0085473733516646E-4</v>
      </c>
      <c r="O571" s="142">
        <f>('АЗК CL-m'!N572-'АЗК S-m'!N571)/'АЗК CL-m'!N572</f>
        <v>-3.611050233910703E-4</v>
      </c>
      <c r="P571" s="142">
        <f>('АЗК CL-m'!O572-'АЗК S-m'!O571)/'АЗК CL-m'!O572</f>
        <v>-3.7435152956364124E-4</v>
      </c>
      <c r="Q571" s="142">
        <f>('АЗК CL-m'!P572-'АЗК S-m'!P571)/'АЗК CL-m'!P572</f>
        <v>-3.2135947914055624E-4</v>
      </c>
      <c r="R571" s="142">
        <f>('АЗК CL-m'!Q572-'АЗК S-m'!Q571)/'АЗК CL-m'!Q572</f>
        <v>-4.4132109596112799E-4</v>
      </c>
      <c r="S571" s="142">
        <f>('АЗК CL-m'!R572-'АЗК S-m'!R571)/'АЗК CL-m'!R572</f>
        <v>-5.6735423430447432E-4</v>
      </c>
      <c r="T571" s="142">
        <f>('АЗК CL-m'!S572-'АЗК S-m'!S571)/'АЗК CL-m'!S572</f>
        <v>3.4650899096248471E-6</v>
      </c>
    </row>
    <row r="572" spans="1:20" x14ac:dyDescent="0.25">
      <c r="A572" s="126" t="str">
        <f>'АЗК S-m'!A572</f>
        <v>АЗК №22 ЛИДА НП</v>
      </c>
      <c r="B572" t="str">
        <f>'АЗК CL-m'!A573</f>
        <v>АЗК №22 ЛидаНП</v>
      </c>
      <c r="C572" s="142">
        <f>('АЗК CL-m'!B573-'АЗК S-m'!B572)/'АЗК CL-m'!B573</f>
        <v>-3.0063627520135228E-4</v>
      </c>
      <c r="D572" s="142">
        <f>('АЗК CL-m'!C573-'АЗК S-m'!C572)/'АЗК CL-m'!C573</f>
        <v>5.5470457710044151E-5</v>
      </c>
      <c r="E572" s="142">
        <f>('АЗК CL-m'!D573-'АЗК S-m'!D572)/'АЗК CL-m'!D573</f>
        <v>-2.7034010813153757E-4</v>
      </c>
      <c r="F572" s="142">
        <f>('АЗК CL-m'!E573-'АЗК S-m'!E572)/'АЗК CL-m'!E573</f>
        <v>-2.5695072040668503E-4</v>
      </c>
      <c r="G572" s="142">
        <f>('АЗК CL-m'!F573-'АЗК S-m'!F572)/'АЗК CL-m'!F573</f>
        <v>-5.1517730163717153E-4</v>
      </c>
      <c r="H572" s="142">
        <f>('АЗК CL-m'!G573-'АЗК S-m'!G572)/'АЗК CL-m'!G573</f>
        <v>-6.8060309465652275E-4</v>
      </c>
      <c r="I572" s="142">
        <f>('АЗК CL-m'!H573-'АЗК S-m'!H572)/'АЗК CL-m'!H573</f>
        <v>-4.3517722671681174E-4</v>
      </c>
      <c r="J572" s="142">
        <f>('АЗК CL-m'!I573-'АЗК S-m'!I572)/'АЗК CL-m'!I573</f>
        <v>-9.835182793560143E-4</v>
      </c>
      <c r="K572" s="142">
        <f>('АЗК CL-m'!J573-'АЗК S-m'!J572)/'АЗК CL-m'!J573</f>
        <v>-9.3808849418201682E-4</v>
      </c>
      <c r="L572" s="142">
        <f>('АЗК CL-m'!K573-'АЗК S-m'!K572)/'АЗК CL-m'!K573</f>
        <v>-4.3123548276291902E-4</v>
      </c>
      <c r="M572" s="142">
        <f>('АЗК CL-m'!L573-'АЗК S-m'!L572)/'АЗК CL-m'!L573</f>
        <v>-5.0846120743404188E-5</v>
      </c>
      <c r="N572" s="142">
        <f>('АЗК CL-m'!M573-'АЗК S-m'!M572)/'АЗК CL-m'!M573</f>
        <v>-4.3852203737366401E-4</v>
      </c>
      <c r="O572" s="142">
        <f>('АЗК CL-m'!N573-'АЗК S-m'!N572)/'АЗК CL-m'!N573</f>
        <v>-6.047193592994978E-4</v>
      </c>
      <c r="P572" s="142">
        <f>('АЗК CL-m'!O573-'АЗК S-m'!O572)/'АЗК CL-m'!O573</f>
        <v>-3.6505560024911694E-4</v>
      </c>
      <c r="Q572" s="142">
        <f>('АЗК CL-m'!P573-'АЗК S-m'!P572)/'АЗК CL-m'!P573</f>
        <v>-3.4220135469911853E-4</v>
      </c>
      <c r="R572" s="142">
        <f>('АЗК CL-m'!Q573-'АЗК S-m'!Q572)/'АЗК CL-m'!Q573</f>
        <v>-4.6111576348970061E-4</v>
      </c>
      <c r="S572" s="142">
        <f>('АЗК CL-m'!R573-'АЗК S-m'!R572)/'АЗК CL-m'!R573</f>
        <v>-8.645320949006545E-4</v>
      </c>
      <c r="T572" s="142">
        <f>('АЗК CL-m'!S573-'АЗК S-m'!S572)/'АЗК CL-m'!S573</f>
        <v>-4.7736564230250778E-4</v>
      </c>
    </row>
    <row r="573" spans="1:20" x14ac:dyDescent="0.25">
      <c r="A573" s="126" t="str">
        <f>'АЗК S-m'!A573</f>
        <v>АЗК №3 ЛИДА НП</v>
      </c>
      <c r="B573" t="str">
        <f>'АЗК CL-m'!A574</f>
        <v>АЗК №3 ЛидаНП</v>
      </c>
      <c r="C573" s="142">
        <f>('АЗК CL-m'!B574-'АЗК S-m'!B573)/'АЗК CL-m'!B574</f>
        <v>-1.2575624566233074E-4</v>
      </c>
      <c r="D573" s="142">
        <f>('АЗК CL-m'!C574-'АЗК S-m'!C573)/'АЗК CL-m'!C574</f>
        <v>-2.9662772834476683E-5</v>
      </c>
      <c r="E573" s="142">
        <f>('АЗК CL-m'!D574-'АЗК S-m'!D573)/'АЗК CL-m'!D574</f>
        <v>-1.1170514805716556E-4</v>
      </c>
      <c r="F573" s="142">
        <f>('АЗК CL-m'!E574-'АЗК S-m'!E573)/'АЗК CL-m'!E574</f>
        <v>-2.3916752291468235E-5</v>
      </c>
      <c r="G573" s="142">
        <f>('АЗК CL-m'!F574-'АЗК S-m'!F573)/'АЗК CL-m'!F574</f>
        <v>5.4985477690909067E-4</v>
      </c>
      <c r="H573" s="142">
        <f>('АЗК CL-m'!G574-'АЗК S-m'!G573)/'АЗК CL-m'!G574</f>
        <v>-9.1969262400759446E-5</v>
      </c>
      <c r="I573" s="142">
        <f>('АЗК CL-m'!H574-'АЗК S-m'!H573)/'АЗК CL-m'!H574</f>
        <v>-2.3179553903400775E-4</v>
      </c>
      <c r="J573" s="142">
        <f>('АЗК CL-m'!I574-'АЗК S-m'!I573)/'АЗК CL-m'!I574</f>
        <v>-2.0977172934215646E-5</v>
      </c>
      <c r="K573" s="142">
        <f>('АЗК CL-m'!J574-'АЗК S-m'!J573)/'АЗК CL-m'!J574</f>
        <v>-5.6348058441526422E-5</v>
      </c>
      <c r="L573" s="142">
        <f>('АЗК CL-m'!K574-'АЗК S-m'!K573)/'АЗК CL-m'!K574</f>
        <v>-9.6511802711876025E-5</v>
      </c>
      <c r="M573" s="142">
        <f>('АЗК CL-m'!L574-'АЗК S-m'!L573)/'АЗК CL-m'!L574</f>
        <v>-1.0468007640102627E-4</v>
      </c>
      <c r="N573" s="142">
        <f>('АЗК CL-m'!M574-'АЗК S-m'!M573)/'АЗК CL-m'!M574</f>
        <v>-1.9937721204766346E-4</v>
      </c>
      <c r="O573" s="142">
        <f>('АЗК CL-m'!N574-'АЗК S-m'!N573)/'АЗК CL-m'!N574</f>
        <v>-1.3179826661975481E-4</v>
      </c>
      <c r="P573" s="142">
        <f>('АЗК CL-m'!O574-'АЗК S-m'!O573)/'АЗК CL-m'!O574</f>
        <v>-1.9408792146582537E-4</v>
      </c>
      <c r="Q573" s="142">
        <f>('АЗК CL-m'!P574-'АЗК S-m'!P573)/'АЗК CL-m'!P574</f>
        <v>-5.7566334838961633E-4</v>
      </c>
      <c r="R573" s="142">
        <f>('АЗК CL-m'!Q574-'АЗК S-m'!Q573)/'АЗК CL-m'!Q574</f>
        <v>-1.5763757051551818E-4</v>
      </c>
      <c r="S573" s="142">
        <f>('АЗК CL-m'!R574-'АЗК S-m'!R573)/'АЗК CL-m'!R574</f>
        <v>-3.3404186666125061E-4</v>
      </c>
      <c r="T573" s="142">
        <f>('АЗК CL-m'!S574-'АЗК S-m'!S573)/'АЗК CL-m'!S574</f>
        <v>-1.1047966513715678E-4</v>
      </c>
    </row>
    <row r="574" spans="1:20" x14ac:dyDescent="0.25">
      <c r="A574" s="126" t="str">
        <f>'АЗК S-m'!A574</f>
        <v>АЗК №4 ЛИДА НП</v>
      </c>
      <c r="B574" t="str">
        <f>'АЗК CL-m'!A575</f>
        <v>АЗК №4 ЛидаНП</v>
      </c>
      <c r="C574" s="142">
        <f>('АЗК CL-m'!B575-'АЗК S-m'!B574)/'АЗК CL-m'!B575</f>
        <v>-9.4736066006598848E-4</v>
      </c>
      <c r="D574" s="142">
        <f>('АЗК CL-m'!C575-'АЗК S-m'!C574)/'АЗК CL-m'!C575</f>
        <v>-5.8158895822401182E-4</v>
      </c>
      <c r="E574" s="142">
        <f>('АЗК CL-m'!D575-'АЗК S-m'!D574)/'АЗК CL-m'!D575</f>
        <v>-8.3833767183788858E-4</v>
      </c>
      <c r="F574" s="142">
        <f>('АЗК CL-m'!E575-'АЗК S-m'!E574)/'АЗК CL-m'!E575</f>
        <v>-3.7572670240659377E-4</v>
      </c>
      <c r="G574" s="142">
        <f>('АЗК CL-m'!F575-'АЗК S-m'!F574)/'АЗК CL-m'!F575</f>
        <v>-4.7684288808893144E-4</v>
      </c>
      <c r="H574" s="142">
        <f>('АЗК CL-m'!G575-'АЗК S-m'!G574)/'АЗК CL-m'!G575</f>
        <v>-5.0716127322759615E-4</v>
      </c>
      <c r="I574" s="142">
        <f>('АЗК CL-m'!H575-'АЗК S-m'!H574)/'АЗК CL-m'!H575</f>
        <v>-6.8416932643535747E-4</v>
      </c>
      <c r="J574" s="142">
        <f>('АЗК CL-m'!I575-'АЗК S-m'!I574)/'АЗК CL-m'!I575</f>
        <v>-7.1777645878004829E-4</v>
      </c>
      <c r="K574" s="142">
        <f>('АЗК CL-m'!J575-'АЗК S-m'!J574)/'АЗК CL-m'!J575</f>
        <v>-7.9486887161755559E-4</v>
      </c>
      <c r="L574" s="142">
        <f>('АЗК CL-m'!K575-'АЗК S-m'!K574)/'АЗК CL-m'!K575</f>
        <v>-6.6779241628220365E-4</v>
      </c>
      <c r="M574" s="142">
        <f>('АЗК CL-m'!L575-'АЗК S-m'!L574)/'АЗК CL-m'!L575</f>
        <v>-4.285448921812218E-4</v>
      </c>
      <c r="N574" s="142">
        <f>('АЗК CL-m'!M575-'АЗК S-m'!M574)/'АЗК CL-m'!M575</f>
        <v>-7.8430216735263225E-4</v>
      </c>
      <c r="O574" s="142">
        <f>('АЗК CL-m'!N575-'АЗК S-m'!N574)/'АЗК CL-m'!N575</f>
        <v>-5.1031506213956043E-4</v>
      </c>
      <c r="P574" s="142">
        <f>('АЗК CL-m'!O575-'АЗК S-m'!O574)/'АЗК CL-m'!O575</f>
        <v>-1.1843816538808061E-4</v>
      </c>
      <c r="Q574" s="142">
        <f>('АЗК CL-m'!P575-'АЗК S-m'!P574)/'АЗК CL-m'!P575</f>
        <v>-7.3241371223487211E-5</v>
      </c>
      <c r="R574" s="142">
        <f>('АЗК CL-m'!Q575-'АЗК S-m'!Q574)/'АЗК CL-m'!Q575</f>
        <v>-3.5874285015525253E-16</v>
      </c>
      <c r="S574" s="142">
        <f>('АЗК CL-m'!R575-'АЗК S-m'!R574)/'АЗК CL-m'!R575</f>
        <v>-1.8684022279874471E-5</v>
      </c>
      <c r="T574" s="142">
        <f>('АЗК CL-m'!S575-'АЗК S-m'!S574)/'АЗК CL-m'!S575</f>
        <v>-4.965060354403133E-4</v>
      </c>
    </row>
    <row r="575" spans="1:20" x14ac:dyDescent="0.25">
      <c r="A575" s="126" t="str">
        <f>'АЗК S-m'!A575</f>
        <v>АЗК №5 ЛИДА НП</v>
      </c>
      <c r="B575" t="str">
        <f>'АЗК CL-m'!A576</f>
        <v>АЗК №5 ЛидаНП</v>
      </c>
      <c r="C575" s="142">
        <f>('АЗК CL-m'!B576-'АЗК S-m'!B575)/'АЗК CL-m'!B576</f>
        <v>-6.1550398906904299E-5</v>
      </c>
      <c r="D575" s="142">
        <f>('АЗК CL-m'!C576-'АЗК S-m'!C575)/'АЗК CL-m'!C576</f>
        <v>1.2825513905524528E-3</v>
      </c>
      <c r="E575" s="142">
        <f>('АЗК CL-m'!D576-'АЗК S-m'!D575)/'АЗК CL-m'!D576</f>
        <v>-5.9886665407050473E-5</v>
      </c>
      <c r="F575" s="142">
        <f>('АЗК CL-m'!E576-'АЗК S-m'!E575)/'АЗК CL-m'!E576</f>
        <v>-2.3270551789229677E-4</v>
      </c>
      <c r="G575" s="142">
        <f>('АЗК CL-m'!F576-'АЗК S-m'!F575)/'АЗК CL-m'!F576</f>
        <v>-3.9277521380527839E-5</v>
      </c>
      <c r="H575" s="142">
        <f>('АЗК CL-m'!G576-'АЗК S-m'!G575)/'АЗК CL-m'!G576</f>
        <v>-5.8922684505661736E-5</v>
      </c>
      <c r="I575" s="142">
        <f>('АЗК CL-m'!H576-'АЗК S-m'!H575)/'АЗК CL-m'!H576</f>
        <v>-4.5819764291114076E-5</v>
      </c>
      <c r="J575" s="142">
        <f>('АЗК CL-m'!I576-'АЗК S-m'!I575)/'АЗК CL-m'!I576</f>
        <v>-9.9924035739072964E-6</v>
      </c>
      <c r="K575" s="142">
        <f>('АЗК CL-m'!J576-'АЗК S-m'!J575)/'АЗК CL-m'!J576</f>
        <v>2.6347946866051805E-3</v>
      </c>
      <c r="L575" s="142">
        <f>('АЗК CL-m'!K576-'АЗК S-m'!K575)/'АЗК CL-m'!K576</f>
        <v>8.3472412094882309E-16</v>
      </c>
      <c r="M575" s="142">
        <f>('АЗК CL-m'!L576-'АЗК S-m'!L575)/'АЗК CL-m'!L576</f>
        <v>1.3856451446466467E-3</v>
      </c>
      <c r="N575" s="142">
        <f>('АЗК CL-m'!M576-'АЗК S-m'!M575)/'АЗК CL-m'!M576</f>
        <v>2.3019154611332397E-4</v>
      </c>
      <c r="O575" s="142">
        <f>('АЗК CL-m'!N576-'АЗК S-m'!N575)/'АЗК CL-m'!N576</f>
        <v>-9.5231592756889576E-16</v>
      </c>
      <c r="P575" s="142">
        <f>('АЗК CL-m'!O576-'АЗК S-m'!O575)/'АЗК CL-m'!O576</f>
        <v>-2.9961031760483075E-5</v>
      </c>
      <c r="Q575" s="142">
        <f>('АЗК CL-m'!P576-'АЗК S-m'!P575)/'АЗК CL-m'!P576</f>
        <v>-1.0884152235640331E-4</v>
      </c>
      <c r="R575" s="142">
        <f>('АЗК CL-m'!Q576-'АЗК S-m'!Q575)/'АЗК CL-m'!Q576</f>
        <v>-1.4902373603276427E-16</v>
      </c>
      <c r="S575" s="142">
        <f>('АЗК CL-m'!R576-'АЗК S-m'!R575)/'АЗК CL-m'!R576</f>
        <v>4.7034674438955473E-3</v>
      </c>
      <c r="T575" s="142">
        <f>('АЗК CL-m'!S576-'АЗК S-m'!S575)/'АЗК CL-m'!S576</f>
        <v>5.2783734279272104E-4</v>
      </c>
    </row>
    <row r="576" spans="1:20" x14ac:dyDescent="0.25">
      <c r="A576" s="126" t="str">
        <f>'АЗК S-m'!A576</f>
        <v>АЗК №6 ЛИДА НП</v>
      </c>
      <c r="B576" t="str">
        <f>'АЗК CL-m'!A577</f>
        <v>АЗК №6 ЛидаНП</v>
      </c>
      <c r="C576" s="142">
        <f>('АЗК CL-m'!B577-'АЗК S-m'!B576)/'АЗК CL-m'!B577</f>
        <v>-4.3732946337524727E-4</v>
      </c>
      <c r="D576" s="142">
        <f>('АЗК CL-m'!C577-'АЗК S-m'!C576)/'АЗК CL-m'!C577</f>
        <v>-2.8088274931581267E-4</v>
      </c>
      <c r="E576" s="142">
        <f>('АЗК CL-m'!D577-'АЗК S-m'!D576)/'АЗК CL-m'!D577</f>
        <v>-3.2690485826331679E-4</v>
      </c>
      <c r="F576" s="142">
        <f>('АЗК CL-m'!E577-'АЗК S-m'!E576)/'АЗК CL-m'!E577</f>
        <v>-5.1107408663283505E-4</v>
      </c>
      <c r="G576" s="142">
        <f>('АЗК CL-m'!F577-'АЗК S-m'!F576)/'АЗК CL-m'!F577</f>
        <v>-3.4491025199251933E-4</v>
      </c>
      <c r="H576" s="142">
        <f>('АЗК CL-m'!G577-'АЗК S-m'!G576)/'АЗК CL-m'!G577</f>
        <v>-1.382892866013915E-3</v>
      </c>
      <c r="I576" s="142">
        <f>('АЗК CL-m'!H577-'АЗК S-m'!H576)/'АЗК CL-m'!H577</f>
        <v>-8.6566592821838654E-4</v>
      </c>
      <c r="J576" s="142">
        <f>('АЗК CL-m'!I577-'АЗК S-m'!I576)/'АЗК CL-m'!I577</f>
        <v>-1.136218217063332E-3</v>
      </c>
      <c r="K576" s="142">
        <f>('АЗК CL-m'!J577-'АЗК S-m'!J576)/'АЗК CL-m'!J577</f>
        <v>-7.4412685496147912E-4</v>
      </c>
      <c r="L576" s="142">
        <f>('АЗК CL-m'!K577-'АЗК S-m'!K576)/'АЗК CL-m'!K577</f>
        <v>-7.7286767739042728E-4</v>
      </c>
      <c r="M576" s="142">
        <f>('АЗК CL-m'!L577-'АЗК S-m'!L576)/'АЗК CL-m'!L577</f>
        <v>-3.8280496352773545E-4</v>
      </c>
      <c r="N576" s="142">
        <f>('АЗК CL-m'!M577-'АЗК S-m'!M576)/'АЗК CL-m'!M577</f>
        <v>-4.4621242814598289E-4</v>
      </c>
      <c r="O576" s="142">
        <f>('АЗК CL-m'!N577-'АЗК S-m'!N576)/'АЗК CL-m'!N577</f>
        <v>-5.2239774817135068E-4</v>
      </c>
      <c r="P576" s="142">
        <f>('АЗК CL-m'!O577-'АЗК S-m'!O576)/'АЗК CL-m'!O577</f>
        <v>-5.0397002386164656E-4</v>
      </c>
      <c r="Q576" s="142">
        <f>('АЗК CL-m'!P577-'АЗК S-m'!P576)/'АЗК CL-m'!P577</f>
        <v>-3.2963452628947422E-4</v>
      </c>
      <c r="R576" s="142">
        <f>('АЗК CL-m'!Q577-'АЗК S-m'!Q576)/'АЗК CL-m'!Q577</f>
        <v>-2.7766251698183953E-4</v>
      </c>
      <c r="S576" s="142">
        <f>('АЗК CL-m'!R577-'АЗК S-m'!R576)/'АЗК CL-m'!R577</f>
        <v>4.2992717320345747E-4</v>
      </c>
      <c r="T576" s="142">
        <f>('АЗК CL-m'!S577-'АЗК S-m'!S576)/'АЗК CL-m'!S577</f>
        <v>-5.5977657287337786E-4</v>
      </c>
    </row>
    <row r="577" spans="1:20" x14ac:dyDescent="0.25">
      <c r="A577" s="126" t="str">
        <f>'АЗК S-m'!A577</f>
        <v>АЗК №7 ЛИДА НП</v>
      </c>
      <c r="B577" t="str">
        <f>'АЗК CL-m'!A578</f>
        <v>АЗК №7 ЛидаНП</v>
      </c>
      <c r="C577" s="142">
        <f>('АЗК CL-m'!B578-'АЗК S-m'!B577)/'АЗК CL-m'!B578</f>
        <v>-2.6954901476926049E-16</v>
      </c>
      <c r="D577" s="142">
        <f>('АЗК CL-m'!C578-'АЗК S-m'!C577)/'АЗК CL-m'!C578</f>
        <v>9.1808976732196232E-16</v>
      </c>
      <c r="E577" s="142">
        <f>('АЗК CL-m'!D578-'АЗК S-m'!D577)/'АЗК CL-m'!D578</f>
        <v>-9.0029334484438195E-5</v>
      </c>
      <c r="F577" s="142">
        <f>('АЗК CL-m'!E578-'АЗК S-m'!E577)/'АЗК CL-m'!E578</f>
        <v>8.8325924071655867E-16</v>
      </c>
      <c r="G577" s="142">
        <f>('АЗК CL-m'!F578-'АЗК S-m'!F577)/'АЗК CL-m'!F578</f>
        <v>-3.9669387391520072E-4</v>
      </c>
      <c r="H577" s="142">
        <f>('АЗК CL-m'!G578-'АЗК S-m'!G577)/'АЗК CL-m'!G578</f>
        <v>-1.3126027932062432E-4</v>
      </c>
      <c r="I577" s="142">
        <f>('АЗК CL-m'!H578-'АЗК S-m'!H577)/'АЗК CL-m'!H578</f>
        <v>-2.0028436372914507E-5</v>
      </c>
      <c r="J577" s="142">
        <f>('АЗК CL-m'!I578-'АЗК S-m'!I577)/'АЗК CL-m'!I578</f>
        <v>5.6889754009869812E-16</v>
      </c>
      <c r="K577" s="142">
        <f>('АЗК CL-m'!J578-'АЗК S-m'!J577)/'АЗК CL-m'!J578</f>
        <v>-2.0151344690177791E-4</v>
      </c>
      <c r="L577" s="142">
        <f>('АЗК CL-m'!K578-'АЗК S-m'!K577)/'АЗК CL-m'!K578</f>
        <v>-5.2565094138846123E-4</v>
      </c>
      <c r="M577" s="142">
        <f>('АЗК CL-m'!L578-'АЗК S-m'!L577)/'АЗК CL-m'!L578</f>
        <v>-4.160184066430641E-4</v>
      </c>
      <c r="N577" s="142">
        <f>('АЗК CL-m'!M578-'АЗК S-m'!M577)/'АЗК CL-m'!M578</f>
        <v>-1.9405168734860668E-4</v>
      </c>
      <c r="O577" s="142">
        <f>('АЗК CL-m'!N578-'АЗК S-m'!N577)/'АЗК CL-m'!N578</f>
        <v>-5.3208259163710597E-4</v>
      </c>
      <c r="P577" s="142">
        <f>('АЗК CL-m'!O578-'АЗК S-m'!O577)/'АЗК CL-m'!O578</f>
        <v>-4.0796311360657712E-4</v>
      </c>
      <c r="Q577" s="142">
        <f>('АЗК CL-m'!P578-'АЗК S-m'!P577)/'АЗК CL-m'!P578</f>
        <v>-3.4941747847824897E-4</v>
      </c>
      <c r="R577" s="142">
        <f>('АЗК CL-m'!Q578-'АЗК S-m'!Q577)/'АЗК CL-m'!Q578</f>
        <v>-2.5664749395792788E-4</v>
      </c>
      <c r="S577" s="142">
        <f>('АЗК CL-m'!R578-'АЗК S-m'!R577)/'АЗК CL-m'!R578</f>
        <v>-5.1670509708079979E-4</v>
      </c>
      <c r="T577" s="142">
        <f>('АЗК CL-m'!S578-'АЗК S-m'!S577)/'АЗК CL-m'!S578</f>
        <v>-2.365056373622568E-4</v>
      </c>
    </row>
    <row r="578" spans="1:20" x14ac:dyDescent="0.25">
      <c r="A578" s="126" t="str">
        <f>'АЗК S-m'!A578</f>
        <v>АЗК №8 ЛИДА НП</v>
      </c>
      <c r="B578" t="str">
        <f>'АЗК CL-m'!A579</f>
        <v>АЗК №8 ЛидаНП</v>
      </c>
      <c r="C578" s="142">
        <f>('АЗК CL-m'!B579-'АЗК S-m'!B578)/'АЗК CL-m'!B579</f>
        <v>6.9298204458475594E-16</v>
      </c>
      <c r="D578" s="142">
        <f>('АЗК CL-m'!C579-'АЗК S-m'!C578)/'АЗК CL-m'!C579</f>
        <v>-7.0391104646570932E-16</v>
      </c>
      <c r="E578" s="142">
        <f>('АЗК CL-m'!D579-'АЗК S-m'!D578)/'АЗК CL-m'!D579</f>
        <v>0</v>
      </c>
      <c r="F578" s="142">
        <f>('АЗК CL-m'!E579-'АЗК S-m'!E578)/'АЗК CL-m'!E579</f>
        <v>-1.4593515147734375E-4</v>
      </c>
      <c r="G578" s="142">
        <f>('АЗК CL-m'!F579-'АЗК S-m'!F578)/'АЗК CL-m'!F579</f>
        <v>-2.8697935905784745E-4</v>
      </c>
      <c r="H578" s="142">
        <f>('АЗК CL-m'!G579-'АЗК S-m'!G578)/'АЗК CL-m'!G579</f>
        <v>-2.1994085476761738E-4</v>
      </c>
      <c r="I578" s="142">
        <f>('АЗК CL-m'!H579-'АЗК S-m'!H578)/'АЗК CL-m'!H579</f>
        <v>-4.5115571698214256E-4</v>
      </c>
      <c r="J578" s="142">
        <f>('АЗК CL-m'!I579-'АЗК S-m'!I578)/'АЗК CL-m'!I579</f>
        <v>-2.5460308588275539E-4</v>
      </c>
      <c r="K578" s="142">
        <f>('АЗК CL-m'!J579-'АЗК S-m'!J578)/'АЗК CL-m'!J579</f>
        <v>-9.3146891595552087E-5</v>
      </c>
      <c r="L578" s="142">
        <f>('АЗК CL-m'!K579-'АЗК S-m'!K578)/'АЗК CL-m'!K579</f>
        <v>-2.5352178734501025E-4</v>
      </c>
      <c r="M578" s="142">
        <f>('АЗК CL-m'!L579-'АЗК S-m'!L578)/'АЗК CL-m'!L579</f>
        <v>0</v>
      </c>
      <c r="N578" s="142">
        <f>('АЗК CL-m'!M579-'АЗК S-m'!M578)/'АЗК CL-m'!M579</f>
        <v>3.3583047277734198E-4</v>
      </c>
      <c r="O578" s="142">
        <f>('АЗК CL-m'!N579-'АЗК S-m'!N578)/'АЗК CL-m'!N579</f>
        <v>-4.9596518322650178E-16</v>
      </c>
      <c r="P578" s="142">
        <f>('АЗК CL-m'!O579-'АЗК S-m'!O578)/'АЗК CL-m'!O579</f>
        <v>-1.6014870035611922E-4</v>
      </c>
      <c r="Q578" s="142">
        <f>('АЗК CL-m'!P579-'АЗК S-m'!P578)/'АЗК CL-m'!P579</f>
        <v>6.8756237479861745E-4</v>
      </c>
      <c r="R578" s="142">
        <f>('АЗК CL-m'!Q579-'АЗК S-m'!Q578)/'АЗК CL-m'!Q579</f>
        <v>-4.2035132627503787E-4</v>
      </c>
      <c r="S578" s="142">
        <f>('АЗК CL-m'!R579-'АЗК S-m'!R578)/'АЗК CL-m'!R579</f>
        <v>2.1937514807822494E-3</v>
      </c>
      <c r="T578" s="142">
        <f>('АЗК CL-m'!S579-'АЗК S-m'!S578)/'АЗК CL-m'!S579</f>
        <v>3.6329233702141973E-5</v>
      </c>
    </row>
    <row r="579" spans="1:20" x14ac:dyDescent="0.25">
      <c r="A579" s="126" t="str">
        <f>'АЗК S-m'!A579</f>
        <v>АЗК №9 ЛИДА НП</v>
      </c>
      <c r="B579" t="str">
        <f>'АЗК CL-m'!A580</f>
        <v>АЗК №9 ЛидаНП</v>
      </c>
      <c r="C579" s="142">
        <f>('АЗК CL-m'!B580-'АЗК S-m'!B579)/'АЗК CL-m'!B580</f>
        <v>-7.3294003283185227E-5</v>
      </c>
      <c r="D579" s="142">
        <f>('АЗК CL-m'!C580-'АЗК S-m'!C579)/'АЗК CL-m'!C580</f>
        <v>4.6670475456256207E-7</v>
      </c>
      <c r="E579" s="142">
        <f>('АЗК CL-m'!D580-'АЗК S-m'!D579)/'АЗК CL-m'!D580</f>
        <v>1.017251814011222E-5</v>
      </c>
      <c r="F579" s="142">
        <f>('АЗК CL-m'!E580-'АЗК S-m'!E579)/'АЗК CL-m'!E580</f>
        <v>-6.2214043840344723E-5</v>
      </c>
      <c r="G579" s="142">
        <f>('АЗК CL-m'!F580-'АЗК S-m'!F579)/'АЗК CL-m'!F580</f>
        <v>-2.9816585362651878E-5</v>
      </c>
      <c r="H579" s="142">
        <f>('АЗК CL-m'!G580-'АЗК S-m'!G579)/'АЗК CL-m'!G580</f>
        <v>-6.6125037585884649E-5</v>
      </c>
      <c r="I579" s="142">
        <f>('АЗК CL-m'!H580-'АЗК S-m'!H579)/'АЗК CL-m'!H580</f>
        <v>-9.0782636198843877E-5</v>
      </c>
      <c r="J579" s="142">
        <f>('АЗК CL-m'!I580-'АЗК S-m'!I579)/'АЗК CL-m'!I580</f>
        <v>-8.9143764778508571E-5</v>
      </c>
      <c r="K579" s="142">
        <f>('АЗК CL-m'!J580-'АЗК S-m'!J579)/'АЗК CL-m'!J580</f>
        <v>-1.0334827749339953E-4</v>
      </c>
      <c r="L579" s="142">
        <f>('АЗК CL-m'!K580-'АЗК S-m'!K579)/'АЗК CL-m'!K580</f>
        <v>1.6229789956364763E-6</v>
      </c>
      <c r="M579" s="142">
        <f>('АЗК CL-m'!L580-'АЗК S-m'!L579)/'АЗК CL-m'!L580</f>
        <v>8.5323973706134728E-4</v>
      </c>
      <c r="N579" s="142">
        <f>('АЗК CL-m'!M580-'АЗК S-m'!M579)/'АЗК CL-m'!M580</f>
        <v>6.3481551116906937E-4</v>
      </c>
      <c r="O579" s="142">
        <f>('АЗК CL-m'!N580-'АЗК S-m'!N579)/'АЗК CL-m'!N580</f>
        <v>-7.9062861577507848E-5</v>
      </c>
      <c r="P579" s="142">
        <f>('АЗК CL-m'!O580-'АЗК S-m'!O579)/'АЗК CL-m'!O580</f>
        <v>-7.059098082313968E-5</v>
      </c>
      <c r="Q579" s="142">
        <f>('АЗК CL-m'!P580-'АЗК S-m'!P579)/'АЗК CL-m'!P580</f>
        <v>0</v>
      </c>
      <c r="R579" s="142">
        <f>('АЗК CL-m'!Q580-'АЗК S-m'!Q579)/'АЗК CL-m'!Q580</f>
        <v>-9.4448274532679767E-16</v>
      </c>
      <c r="S579" s="142">
        <f>('АЗК CL-m'!R580-'АЗК S-m'!R579)/'АЗК CL-m'!R580</f>
        <v>-2.1935832862901295E-4</v>
      </c>
      <c r="T579" s="142">
        <f>('АЗК CL-m'!S580-'АЗК S-m'!S579)/'АЗК CL-m'!S580</f>
        <v>4.3139394416178288E-5</v>
      </c>
    </row>
    <row r="580" spans="1:20" x14ac:dyDescent="0.25">
      <c r="A580" s="126" t="str">
        <f>'АЗК S-m'!A580</f>
        <v>БРЕСТ ОНП БРЕСТ ОНП</v>
      </c>
      <c r="B580" t="str">
        <f>'АЗК CL-m'!A581</f>
        <v>АЗК Сосенка МинскОНП</v>
      </c>
      <c r="C580" s="142" t="e">
        <f>('АЗК CL-m'!B581-'АЗК S-m'!B580)/'АЗК CL-m'!B581</f>
        <v>#VALUE!</v>
      </c>
      <c r="D580" s="142" t="e">
        <f>('АЗК CL-m'!C581-'АЗК S-m'!C580)/'АЗК CL-m'!C581</f>
        <v>#VALUE!</v>
      </c>
      <c r="E580" s="142" t="e">
        <f>('АЗК CL-m'!D581-'АЗК S-m'!D580)/'АЗК CL-m'!D581</f>
        <v>#VALUE!</v>
      </c>
      <c r="F580" s="142" t="e">
        <f>('АЗК CL-m'!E581-'АЗК S-m'!E580)/'АЗК CL-m'!E581</f>
        <v>#VALUE!</v>
      </c>
      <c r="G580" s="142" t="e">
        <f>('АЗК CL-m'!F581-'АЗК S-m'!F580)/'АЗК CL-m'!F581</f>
        <v>#VALUE!</v>
      </c>
      <c r="H580" s="142" t="e">
        <f>('АЗК CL-m'!G581-'АЗК S-m'!G580)/'АЗК CL-m'!G581</f>
        <v>#VALUE!</v>
      </c>
      <c r="I580" s="142" t="e">
        <f>('АЗК CL-m'!H581-'АЗК S-m'!H580)/'АЗК CL-m'!H581</f>
        <v>#VALUE!</v>
      </c>
      <c r="J580" s="142" t="e">
        <f>('АЗК CL-m'!I581-'АЗК S-m'!I580)/'АЗК CL-m'!I581</f>
        <v>#VALUE!</v>
      </c>
      <c r="K580" s="142" t="e">
        <f>('АЗК CL-m'!J581-'АЗК S-m'!J580)/'АЗК CL-m'!J581</f>
        <v>#VALUE!</v>
      </c>
      <c r="L580" s="142" t="e">
        <f>('АЗК CL-m'!K581-'АЗК S-m'!K580)/'АЗК CL-m'!K581</f>
        <v>#VALUE!</v>
      </c>
      <c r="M580" s="142" t="e">
        <f>('АЗК CL-m'!L581-'АЗК S-m'!L580)/'АЗК CL-m'!L581</f>
        <v>#VALUE!</v>
      </c>
      <c r="N580" s="142" t="e">
        <f>('АЗК CL-m'!M581-'АЗК S-m'!M580)/'АЗК CL-m'!M581</f>
        <v>#VALUE!</v>
      </c>
      <c r="O580" s="142">
        <f>('АЗК CL-m'!N581-'АЗК S-m'!N580)/'АЗК CL-m'!N581</f>
        <v>-210.63395658348549</v>
      </c>
      <c r="P580" s="142">
        <f>('АЗК CL-m'!O581-'АЗК S-m'!O580)/'АЗК CL-m'!O581</f>
        <v>-131.60483938651191</v>
      </c>
      <c r="Q580" s="142">
        <f>('АЗК CL-m'!P581-'АЗК S-m'!P580)/'АЗК CL-m'!P581</f>
        <v>-117.54404541506118</v>
      </c>
      <c r="R580" s="142">
        <f>('АЗК CL-m'!Q581-'АЗК S-m'!Q580)/'АЗК CL-m'!Q581</f>
        <v>-101.11845407961617</v>
      </c>
      <c r="S580" s="142">
        <f>('АЗК CL-m'!R581-'АЗК S-m'!R580)/'АЗК CL-m'!R581</f>
        <v>-83.084593571732071</v>
      </c>
      <c r="T580" s="142">
        <f>('АЗК CL-m'!S581-'АЗК S-m'!S580)/'АЗК CL-m'!S581</f>
        <v>-454.99899010723362</v>
      </c>
    </row>
    <row r="581" spans="1:20" x14ac:dyDescent="0.25">
      <c r="A581" s="126" t="str">
        <f>'АЗК S-m'!A581</f>
        <v>Буфет МОГИЛЕВ ОНП</v>
      </c>
      <c r="B581">
        <f>'АЗК CL-m'!A582</f>
        <v>0</v>
      </c>
      <c r="C581" s="142" t="e">
        <f>('АЗК CL-m'!B582-'АЗК S-m'!B581)/'АЗК CL-m'!B582</f>
        <v>#DIV/0!</v>
      </c>
      <c r="D581" s="142" t="e">
        <f>('АЗК CL-m'!C582-'АЗК S-m'!C581)/'АЗК CL-m'!C582</f>
        <v>#DIV/0!</v>
      </c>
      <c r="E581" s="142" t="e">
        <f>('АЗК CL-m'!D582-'АЗК S-m'!D581)/'АЗК CL-m'!D582</f>
        <v>#DIV/0!</v>
      </c>
      <c r="F581" s="142" t="e">
        <f>('АЗК CL-m'!E582-'АЗК S-m'!E581)/'АЗК CL-m'!E582</f>
        <v>#DIV/0!</v>
      </c>
      <c r="G581" s="142" t="e">
        <f>('АЗК CL-m'!F582-'АЗК S-m'!F581)/'АЗК CL-m'!F582</f>
        <v>#DIV/0!</v>
      </c>
      <c r="H581" s="142" t="e">
        <f>('АЗК CL-m'!G582-'АЗК S-m'!G581)/'АЗК CL-m'!G582</f>
        <v>#DIV/0!</v>
      </c>
      <c r="I581" s="142" t="e">
        <f>('АЗК CL-m'!H582-'АЗК S-m'!H581)/'АЗК CL-m'!H582</f>
        <v>#DIV/0!</v>
      </c>
      <c r="J581" s="142" t="e">
        <f>('АЗК CL-m'!I582-'АЗК S-m'!I581)/'АЗК CL-m'!I582</f>
        <v>#DIV/0!</v>
      </c>
      <c r="K581" s="142" t="e">
        <f>('АЗК CL-m'!J582-'АЗК S-m'!J581)/'АЗК CL-m'!J582</f>
        <v>#DIV/0!</v>
      </c>
      <c r="L581" s="142" t="e">
        <f>('АЗК CL-m'!K582-'АЗК S-m'!K581)/'АЗК CL-m'!K582</f>
        <v>#DIV/0!</v>
      </c>
      <c r="M581" s="142" t="e">
        <f>('АЗК CL-m'!L582-'АЗК S-m'!L581)/'АЗК CL-m'!L582</f>
        <v>#DIV/0!</v>
      </c>
      <c r="N581" s="142" t="e">
        <f>('АЗК CL-m'!M582-'АЗК S-m'!M581)/'АЗК CL-m'!M582</f>
        <v>#DIV/0!</v>
      </c>
      <c r="O581" s="142" t="e">
        <f>('АЗК CL-m'!N582-'АЗК S-m'!N581)/'АЗК CL-m'!N582</f>
        <v>#DIV/0!</v>
      </c>
      <c r="P581" s="142" t="e">
        <f>('АЗК CL-m'!O582-'АЗК S-m'!O581)/'АЗК CL-m'!O582</f>
        <v>#DIV/0!</v>
      </c>
      <c r="Q581" s="142" t="e">
        <f>('АЗК CL-m'!P582-'АЗК S-m'!P581)/'АЗК CL-m'!P582</f>
        <v>#DIV/0!</v>
      </c>
      <c r="R581" s="142" t="e">
        <f>('АЗК CL-m'!Q582-'АЗК S-m'!Q581)/'АЗК CL-m'!Q582</f>
        <v>#DIV/0!</v>
      </c>
      <c r="S581" s="142" t="e">
        <f>('АЗК CL-m'!R582-'АЗК S-m'!R581)/'АЗК CL-m'!R582</f>
        <v>#DIV/0!</v>
      </c>
      <c r="T581" s="142" t="e">
        <f>('АЗК CL-m'!S582-'АЗК S-m'!S581)/'АЗК CL-m'!S582</f>
        <v>#DIV/0!</v>
      </c>
    </row>
    <row r="582" spans="1:20" x14ac:dyDescent="0.25">
      <c r="A582" s="126" t="str">
        <f>'АЗК S-m'!A582</f>
        <v>ВИТЕБСК ОНП ВИТЕБСК ОНП</v>
      </c>
      <c r="B582">
        <f>'АЗК CL-m'!A583</f>
        <v>0</v>
      </c>
      <c r="C582" s="142" t="e">
        <f>('АЗК CL-m'!B583-'АЗК S-m'!B582)/'АЗК CL-m'!B583</f>
        <v>#DIV/0!</v>
      </c>
      <c r="D582" s="142" t="e">
        <f>('АЗК CL-m'!C583-'АЗК S-m'!C582)/'АЗК CL-m'!C583</f>
        <v>#DIV/0!</v>
      </c>
      <c r="E582" s="142" t="e">
        <f>('АЗК CL-m'!D583-'АЗК S-m'!D582)/'АЗК CL-m'!D583</f>
        <v>#DIV/0!</v>
      </c>
      <c r="F582" s="142" t="e">
        <f>('АЗК CL-m'!E583-'АЗК S-m'!E582)/'АЗК CL-m'!E583</f>
        <v>#DIV/0!</v>
      </c>
      <c r="G582" s="142" t="e">
        <f>('АЗК CL-m'!F583-'АЗК S-m'!F582)/'АЗК CL-m'!F583</f>
        <v>#DIV/0!</v>
      </c>
      <c r="H582" s="142" t="e">
        <f>('АЗК CL-m'!G583-'АЗК S-m'!G582)/'АЗК CL-m'!G583</f>
        <v>#DIV/0!</v>
      </c>
      <c r="I582" s="142" t="e">
        <f>('АЗК CL-m'!H583-'АЗК S-m'!H582)/'АЗК CL-m'!H583</f>
        <v>#DIV/0!</v>
      </c>
      <c r="J582" s="142" t="e">
        <f>('АЗК CL-m'!I583-'АЗК S-m'!I582)/'АЗК CL-m'!I583</f>
        <v>#DIV/0!</v>
      </c>
      <c r="K582" s="142" t="e">
        <f>('АЗК CL-m'!J583-'АЗК S-m'!J582)/'АЗК CL-m'!J583</f>
        <v>#DIV/0!</v>
      </c>
      <c r="L582" s="142" t="e">
        <f>('АЗК CL-m'!K583-'АЗК S-m'!K582)/'АЗК CL-m'!K583</f>
        <v>#DIV/0!</v>
      </c>
      <c r="M582" s="142" t="e">
        <f>('АЗК CL-m'!L583-'АЗК S-m'!L582)/'АЗК CL-m'!L583</f>
        <v>#DIV/0!</v>
      </c>
      <c r="N582" s="142" t="e">
        <f>('АЗК CL-m'!M583-'АЗК S-m'!M582)/'АЗК CL-m'!M583</f>
        <v>#DIV/0!</v>
      </c>
      <c r="O582" s="142" t="e">
        <f>('АЗК CL-m'!N583-'АЗК S-m'!N582)/'АЗК CL-m'!N583</f>
        <v>#DIV/0!</v>
      </c>
      <c r="P582" s="142" t="e">
        <f>('АЗК CL-m'!O583-'АЗК S-m'!O582)/'АЗК CL-m'!O583</f>
        <v>#DIV/0!</v>
      </c>
      <c r="Q582" s="142" t="e">
        <f>('АЗК CL-m'!P583-'АЗК S-m'!P582)/'АЗК CL-m'!P583</f>
        <v>#DIV/0!</v>
      </c>
      <c r="R582" s="142" t="e">
        <f>('АЗК CL-m'!Q583-'АЗК S-m'!Q582)/'АЗК CL-m'!Q583</f>
        <v>#DIV/0!</v>
      </c>
      <c r="S582" s="142" t="e">
        <f>('АЗК CL-m'!R583-'АЗК S-m'!R582)/'АЗК CL-m'!R583</f>
        <v>#DIV/0!</v>
      </c>
      <c r="T582" s="142" t="e">
        <f>('АЗК CL-m'!S583-'АЗК S-m'!S582)/'АЗК CL-m'!S583</f>
        <v>#DIV/0!</v>
      </c>
    </row>
    <row r="583" spans="1:20" x14ac:dyDescent="0.25">
      <c r="A583" s="126" t="str">
        <f>'АЗК S-m'!A583</f>
        <v>ГОМЕЛЬ ОНП ГОМЕЛЬ ОНП</v>
      </c>
      <c r="B583">
        <f>'АЗК CL-m'!A584</f>
        <v>0</v>
      </c>
      <c r="C583" s="142" t="e">
        <f>('АЗК CL-m'!B584-'АЗК S-m'!B583)/'АЗК CL-m'!B584</f>
        <v>#DIV/0!</v>
      </c>
      <c r="D583" s="142" t="e">
        <f>('АЗК CL-m'!C584-'АЗК S-m'!C583)/'АЗК CL-m'!C584</f>
        <v>#DIV/0!</v>
      </c>
      <c r="E583" s="142" t="e">
        <f>('АЗК CL-m'!D584-'АЗК S-m'!D583)/'АЗК CL-m'!D584</f>
        <v>#DIV/0!</v>
      </c>
      <c r="F583" s="142" t="e">
        <f>('АЗК CL-m'!E584-'АЗК S-m'!E583)/'АЗК CL-m'!E584</f>
        <v>#DIV/0!</v>
      </c>
      <c r="G583" s="142" t="e">
        <f>('АЗК CL-m'!F584-'АЗК S-m'!F583)/'АЗК CL-m'!F584</f>
        <v>#DIV/0!</v>
      </c>
      <c r="H583" s="142" t="e">
        <f>('АЗК CL-m'!G584-'АЗК S-m'!G583)/'АЗК CL-m'!G584</f>
        <v>#DIV/0!</v>
      </c>
      <c r="I583" s="142" t="e">
        <f>('АЗК CL-m'!H584-'АЗК S-m'!H583)/'АЗК CL-m'!H584</f>
        <v>#DIV/0!</v>
      </c>
      <c r="J583" s="142" t="e">
        <f>('АЗК CL-m'!I584-'АЗК S-m'!I583)/'АЗК CL-m'!I584</f>
        <v>#DIV/0!</v>
      </c>
      <c r="K583" s="142" t="e">
        <f>('АЗК CL-m'!J584-'АЗК S-m'!J583)/'АЗК CL-m'!J584</f>
        <v>#DIV/0!</v>
      </c>
      <c r="L583" s="142" t="e">
        <f>('АЗК CL-m'!K584-'АЗК S-m'!K583)/'АЗК CL-m'!K584</f>
        <v>#DIV/0!</v>
      </c>
      <c r="M583" s="142" t="e">
        <f>('АЗК CL-m'!L584-'АЗК S-m'!L583)/'АЗК CL-m'!L584</f>
        <v>#DIV/0!</v>
      </c>
      <c r="N583" s="142" t="e">
        <f>('АЗК CL-m'!M584-'АЗК S-m'!M583)/'АЗК CL-m'!M584</f>
        <v>#DIV/0!</v>
      </c>
      <c r="O583" s="142" t="e">
        <f>('АЗК CL-m'!N584-'АЗК S-m'!N583)/'АЗК CL-m'!N584</f>
        <v>#DIV/0!</v>
      </c>
      <c r="P583" s="142" t="e">
        <f>('АЗК CL-m'!O584-'АЗК S-m'!O583)/'АЗК CL-m'!O584</f>
        <v>#DIV/0!</v>
      </c>
      <c r="Q583" s="142" t="e">
        <f>('АЗК CL-m'!P584-'АЗК S-m'!P583)/'АЗК CL-m'!P584</f>
        <v>#DIV/0!</v>
      </c>
      <c r="R583" s="142" t="e">
        <f>('АЗК CL-m'!Q584-'АЗК S-m'!Q583)/'АЗК CL-m'!Q584</f>
        <v>#DIV/0!</v>
      </c>
      <c r="S583" s="142" t="e">
        <f>('АЗК CL-m'!R584-'АЗК S-m'!R583)/'АЗК CL-m'!R584</f>
        <v>#DIV/0!</v>
      </c>
      <c r="T583" s="142" t="e">
        <f>('АЗК CL-m'!S584-'АЗК S-m'!S583)/'АЗК CL-m'!S584</f>
        <v>#DIV/0!</v>
      </c>
    </row>
    <row r="584" spans="1:20" x14ac:dyDescent="0.25">
      <c r="A584" s="126" t="str">
        <f>'АЗК S-m'!A584</f>
        <v>ГРОДНО ОНП ГРОДНО ОНП</v>
      </c>
      <c r="B584">
        <f>'АЗК CL-m'!A585</f>
        <v>0</v>
      </c>
      <c r="C584" s="142" t="e">
        <f>('АЗК CL-m'!B585-'АЗК S-m'!B584)/'АЗК CL-m'!B585</f>
        <v>#DIV/0!</v>
      </c>
      <c r="D584" s="142" t="e">
        <f>('АЗК CL-m'!C585-'АЗК S-m'!C584)/'АЗК CL-m'!C585</f>
        <v>#DIV/0!</v>
      </c>
      <c r="E584" s="142" t="e">
        <f>('АЗК CL-m'!D585-'АЗК S-m'!D584)/'АЗК CL-m'!D585</f>
        <v>#DIV/0!</v>
      </c>
      <c r="F584" s="142" t="e">
        <f>('АЗК CL-m'!E585-'АЗК S-m'!E584)/'АЗК CL-m'!E585</f>
        <v>#DIV/0!</v>
      </c>
      <c r="G584" s="142" t="e">
        <f>('АЗК CL-m'!F585-'АЗК S-m'!F584)/'АЗК CL-m'!F585</f>
        <v>#DIV/0!</v>
      </c>
      <c r="H584" s="142" t="e">
        <f>('АЗК CL-m'!G585-'АЗК S-m'!G584)/'АЗК CL-m'!G585</f>
        <v>#DIV/0!</v>
      </c>
      <c r="I584" s="142" t="e">
        <f>('АЗК CL-m'!H585-'АЗК S-m'!H584)/'АЗК CL-m'!H585</f>
        <v>#DIV/0!</v>
      </c>
      <c r="J584" s="142" t="e">
        <f>('АЗК CL-m'!I585-'АЗК S-m'!I584)/'АЗК CL-m'!I585</f>
        <v>#DIV/0!</v>
      </c>
      <c r="K584" s="142" t="e">
        <f>('АЗК CL-m'!J585-'АЗК S-m'!J584)/'АЗК CL-m'!J585</f>
        <v>#DIV/0!</v>
      </c>
      <c r="L584" s="142" t="e">
        <f>('АЗК CL-m'!K585-'АЗК S-m'!K584)/'АЗК CL-m'!K585</f>
        <v>#DIV/0!</v>
      </c>
      <c r="M584" s="142" t="e">
        <f>('АЗК CL-m'!L585-'АЗК S-m'!L584)/'АЗК CL-m'!L585</f>
        <v>#DIV/0!</v>
      </c>
      <c r="N584" s="142" t="e">
        <f>('АЗК CL-m'!M585-'АЗК S-m'!M584)/'АЗК CL-m'!M585</f>
        <v>#DIV/0!</v>
      </c>
      <c r="O584" s="142" t="e">
        <f>('АЗК CL-m'!N585-'АЗК S-m'!N584)/'АЗК CL-m'!N585</f>
        <v>#DIV/0!</v>
      </c>
      <c r="P584" s="142" t="e">
        <f>('АЗК CL-m'!O585-'АЗК S-m'!O584)/'АЗК CL-m'!O585</f>
        <v>#DIV/0!</v>
      </c>
      <c r="Q584" s="142" t="e">
        <f>('АЗК CL-m'!P585-'АЗК S-m'!P584)/'АЗК CL-m'!P585</f>
        <v>#DIV/0!</v>
      </c>
      <c r="R584" s="142" t="e">
        <f>('АЗК CL-m'!Q585-'АЗК S-m'!Q584)/'АЗК CL-m'!Q585</f>
        <v>#DIV/0!</v>
      </c>
      <c r="S584" s="142" t="e">
        <f>('АЗК CL-m'!R585-'АЗК S-m'!R584)/'АЗК CL-m'!R585</f>
        <v>#DIV/0!</v>
      </c>
      <c r="T584" s="142" t="e">
        <f>('АЗК CL-m'!S585-'АЗК S-m'!S584)/'АЗК CL-m'!S585</f>
        <v>#DIV/0!</v>
      </c>
    </row>
    <row r="585" spans="1:20" x14ac:dyDescent="0.25">
      <c r="A585" s="126" t="str">
        <f>'АЗК S-m'!A585</f>
        <v>ЛИДА НП ЛИДА НП</v>
      </c>
      <c r="B585">
        <f>'АЗК CL-m'!A586</f>
        <v>0</v>
      </c>
      <c r="C585" s="142" t="e">
        <f>('АЗК CL-m'!B586-'АЗК S-m'!B585)/'АЗК CL-m'!B586</f>
        <v>#DIV/0!</v>
      </c>
      <c r="D585" s="142" t="e">
        <f>('АЗК CL-m'!C586-'АЗК S-m'!C585)/'АЗК CL-m'!C586</f>
        <v>#DIV/0!</v>
      </c>
      <c r="E585" s="142" t="e">
        <f>('АЗК CL-m'!D586-'АЗК S-m'!D585)/'АЗК CL-m'!D586</f>
        <v>#DIV/0!</v>
      </c>
      <c r="F585" s="142" t="e">
        <f>('АЗК CL-m'!E586-'АЗК S-m'!E585)/'АЗК CL-m'!E586</f>
        <v>#DIV/0!</v>
      </c>
      <c r="G585" s="142" t="e">
        <f>('АЗК CL-m'!F586-'АЗК S-m'!F585)/'АЗК CL-m'!F586</f>
        <v>#DIV/0!</v>
      </c>
      <c r="H585" s="142" t="e">
        <f>('АЗК CL-m'!G586-'АЗК S-m'!G585)/'АЗК CL-m'!G586</f>
        <v>#DIV/0!</v>
      </c>
      <c r="I585" s="142" t="e">
        <f>('АЗК CL-m'!H586-'АЗК S-m'!H585)/'АЗК CL-m'!H586</f>
        <v>#DIV/0!</v>
      </c>
      <c r="J585" s="142" t="e">
        <f>('АЗК CL-m'!I586-'АЗК S-m'!I585)/'АЗК CL-m'!I586</f>
        <v>#DIV/0!</v>
      </c>
      <c r="K585" s="142" t="e">
        <f>('АЗК CL-m'!J586-'АЗК S-m'!J585)/'АЗК CL-m'!J586</f>
        <v>#DIV/0!</v>
      </c>
      <c r="L585" s="142" t="e">
        <f>('АЗК CL-m'!K586-'АЗК S-m'!K585)/'АЗК CL-m'!K586</f>
        <v>#DIV/0!</v>
      </c>
      <c r="M585" s="142" t="e">
        <f>('АЗК CL-m'!L586-'АЗК S-m'!L585)/'АЗК CL-m'!L586</f>
        <v>#DIV/0!</v>
      </c>
      <c r="N585" s="142" t="e">
        <f>('АЗК CL-m'!M586-'АЗК S-m'!M585)/'АЗК CL-m'!M586</f>
        <v>#DIV/0!</v>
      </c>
      <c r="O585" s="142" t="e">
        <f>('АЗК CL-m'!N586-'АЗК S-m'!N585)/'АЗК CL-m'!N586</f>
        <v>#DIV/0!</v>
      </c>
      <c r="P585" s="142" t="e">
        <f>('АЗК CL-m'!O586-'АЗК S-m'!O585)/'АЗК CL-m'!O586</f>
        <v>#DIV/0!</v>
      </c>
      <c r="Q585" s="142" t="e">
        <f>('АЗК CL-m'!P586-'АЗК S-m'!P585)/'АЗК CL-m'!P586</f>
        <v>#DIV/0!</v>
      </c>
      <c r="R585" s="142" t="e">
        <f>('АЗК CL-m'!Q586-'АЗК S-m'!Q585)/'АЗК CL-m'!Q586</f>
        <v>#DIV/0!</v>
      </c>
      <c r="S585" s="142" t="e">
        <f>('АЗК CL-m'!R586-'АЗК S-m'!R585)/'АЗК CL-m'!R586</f>
        <v>#DIV/0!</v>
      </c>
      <c r="T585" s="142" t="e">
        <f>('АЗК CL-m'!S586-'АЗК S-m'!S585)/'АЗК CL-m'!S586</f>
        <v>#DIV/0!</v>
      </c>
    </row>
    <row r="586" spans="1:20" x14ac:dyDescent="0.25">
      <c r="A586" s="126" t="str">
        <f>'АЗК S-m'!A586</f>
        <v>МАЗ МАЗ</v>
      </c>
      <c r="B586">
        <f>'АЗК CL-m'!A587</f>
        <v>0</v>
      </c>
      <c r="C586" s="142" t="e">
        <f>('АЗК CL-m'!B587-'АЗК S-m'!B586)/'АЗК CL-m'!B587</f>
        <v>#DIV/0!</v>
      </c>
      <c r="D586" s="142" t="e">
        <f>('АЗК CL-m'!C587-'АЗК S-m'!C586)/'АЗК CL-m'!C587</f>
        <v>#DIV/0!</v>
      </c>
      <c r="E586" s="142" t="e">
        <f>('АЗК CL-m'!D587-'АЗК S-m'!D586)/'АЗК CL-m'!D587</f>
        <v>#DIV/0!</v>
      </c>
      <c r="F586" s="142" t="e">
        <f>('АЗК CL-m'!E587-'АЗК S-m'!E586)/'АЗК CL-m'!E587</f>
        <v>#DIV/0!</v>
      </c>
      <c r="G586" s="142" t="e">
        <f>('АЗК CL-m'!F587-'АЗК S-m'!F586)/'АЗК CL-m'!F587</f>
        <v>#DIV/0!</v>
      </c>
      <c r="H586" s="142" t="e">
        <f>('АЗК CL-m'!G587-'АЗК S-m'!G586)/'АЗК CL-m'!G587</f>
        <v>#DIV/0!</v>
      </c>
      <c r="I586" s="142" t="e">
        <f>('АЗК CL-m'!H587-'АЗК S-m'!H586)/'АЗК CL-m'!H587</f>
        <v>#DIV/0!</v>
      </c>
      <c r="J586" s="142" t="e">
        <f>('АЗК CL-m'!I587-'АЗК S-m'!I586)/'АЗК CL-m'!I587</f>
        <v>#DIV/0!</v>
      </c>
      <c r="K586" s="142" t="e">
        <f>('АЗК CL-m'!J587-'АЗК S-m'!J586)/'АЗК CL-m'!J587</f>
        <v>#DIV/0!</v>
      </c>
      <c r="L586" s="142" t="e">
        <f>('АЗК CL-m'!K587-'АЗК S-m'!K586)/'АЗК CL-m'!K587</f>
        <v>#DIV/0!</v>
      </c>
      <c r="M586" s="142" t="e">
        <f>('АЗК CL-m'!L587-'АЗК S-m'!L586)/'АЗК CL-m'!L587</f>
        <v>#DIV/0!</v>
      </c>
      <c r="N586" s="142" t="e">
        <f>('АЗК CL-m'!M587-'АЗК S-m'!M586)/'АЗК CL-m'!M587</f>
        <v>#DIV/0!</v>
      </c>
      <c r="O586" s="142" t="e">
        <f>('АЗК CL-m'!N587-'АЗК S-m'!N586)/'АЗК CL-m'!N587</f>
        <v>#DIV/0!</v>
      </c>
      <c r="P586" s="142" t="e">
        <f>('АЗК CL-m'!O587-'АЗК S-m'!O586)/'АЗК CL-m'!O587</f>
        <v>#DIV/0!</v>
      </c>
      <c r="Q586" s="142" t="e">
        <f>('АЗК CL-m'!P587-'АЗК S-m'!P586)/'АЗК CL-m'!P587</f>
        <v>#DIV/0!</v>
      </c>
      <c r="R586" s="142" t="e">
        <f>('АЗК CL-m'!Q587-'АЗК S-m'!Q586)/'АЗК CL-m'!Q587</f>
        <v>#DIV/0!</v>
      </c>
      <c r="S586" s="142" t="e">
        <f>('АЗК CL-m'!R587-'АЗК S-m'!R586)/'АЗК CL-m'!R587</f>
        <v>#DIV/0!</v>
      </c>
      <c r="T586" s="142" t="e">
        <f>('АЗК CL-m'!S587-'АЗК S-m'!S586)/'АЗК CL-m'!S587</f>
        <v>#DIV/0!</v>
      </c>
    </row>
    <row r="587" spans="1:20" x14ac:dyDescent="0.25">
      <c r="A587" s="126" t="str">
        <f>'АЗК S-m'!A587</f>
        <v>МИНСК ОНП МИНСК ОНП</v>
      </c>
      <c r="B587">
        <f>'АЗК CL-m'!A588</f>
        <v>0</v>
      </c>
      <c r="C587" s="142" t="e">
        <f>('АЗК CL-m'!B588-'АЗК S-m'!B587)/'АЗК CL-m'!B588</f>
        <v>#DIV/0!</v>
      </c>
      <c r="D587" s="142" t="e">
        <f>('АЗК CL-m'!C588-'АЗК S-m'!C587)/'АЗК CL-m'!C588</f>
        <v>#DIV/0!</v>
      </c>
      <c r="E587" s="142" t="e">
        <f>('АЗК CL-m'!D588-'АЗК S-m'!D587)/'АЗК CL-m'!D588</f>
        <v>#DIV/0!</v>
      </c>
      <c r="F587" s="142" t="e">
        <f>('АЗК CL-m'!E588-'АЗК S-m'!E587)/'АЗК CL-m'!E588</f>
        <v>#DIV/0!</v>
      </c>
      <c r="G587" s="142" t="e">
        <f>('АЗК CL-m'!F588-'АЗК S-m'!F587)/'АЗК CL-m'!F588</f>
        <v>#DIV/0!</v>
      </c>
      <c r="H587" s="142" t="e">
        <f>('АЗК CL-m'!G588-'АЗК S-m'!G587)/'АЗК CL-m'!G588</f>
        <v>#DIV/0!</v>
      </c>
      <c r="I587" s="142" t="e">
        <f>('АЗК CL-m'!H588-'АЗК S-m'!H587)/'АЗК CL-m'!H588</f>
        <v>#DIV/0!</v>
      </c>
      <c r="J587" s="142" t="e">
        <f>('АЗК CL-m'!I588-'АЗК S-m'!I587)/'АЗК CL-m'!I588</f>
        <v>#DIV/0!</v>
      </c>
      <c r="K587" s="142" t="e">
        <f>('АЗК CL-m'!J588-'АЗК S-m'!J587)/'АЗК CL-m'!J588</f>
        <v>#DIV/0!</v>
      </c>
      <c r="L587" s="142" t="e">
        <f>('АЗК CL-m'!K588-'АЗК S-m'!K587)/'АЗК CL-m'!K588</f>
        <v>#DIV/0!</v>
      </c>
      <c r="M587" s="142" t="e">
        <f>('АЗК CL-m'!L588-'АЗК S-m'!L587)/'АЗК CL-m'!L588</f>
        <v>#DIV/0!</v>
      </c>
      <c r="N587" s="142" t="e">
        <f>('АЗК CL-m'!M588-'АЗК S-m'!M587)/'АЗК CL-m'!M588</f>
        <v>#DIV/0!</v>
      </c>
      <c r="O587" s="142" t="e">
        <f>('АЗК CL-m'!N588-'АЗК S-m'!N587)/'АЗК CL-m'!N588</f>
        <v>#DIV/0!</v>
      </c>
      <c r="P587" s="142" t="e">
        <f>('АЗК CL-m'!O588-'АЗК S-m'!O587)/'АЗК CL-m'!O588</f>
        <v>#DIV/0!</v>
      </c>
      <c r="Q587" s="142" t="e">
        <f>('АЗК CL-m'!P588-'АЗК S-m'!P587)/'АЗК CL-m'!P588</f>
        <v>#DIV/0!</v>
      </c>
      <c r="R587" s="142" t="e">
        <f>('АЗК CL-m'!Q588-'АЗК S-m'!Q587)/'АЗК CL-m'!Q588</f>
        <v>#DIV/0!</v>
      </c>
      <c r="S587" s="142" t="e">
        <f>('АЗК CL-m'!R588-'АЗК S-m'!R587)/'АЗК CL-m'!R588</f>
        <v>#DIV/0!</v>
      </c>
      <c r="T587" s="142" t="e">
        <f>('АЗК CL-m'!S588-'АЗК S-m'!S587)/'АЗК CL-m'!S588</f>
        <v>#DIV/0!</v>
      </c>
    </row>
    <row r="588" spans="1:20" x14ac:dyDescent="0.25">
      <c r="A588" s="126" t="str">
        <f>'АЗК S-m'!A588</f>
        <v>МОГИЛЕВ ОНП МОГИЛЕВ ОНП</v>
      </c>
      <c r="B588">
        <f>'АЗК CL-m'!A589</f>
        <v>0</v>
      </c>
      <c r="C588" s="142" t="e">
        <f>('АЗК CL-m'!B589-'АЗК S-m'!B588)/'АЗК CL-m'!B589</f>
        <v>#DIV/0!</v>
      </c>
      <c r="D588" s="142" t="e">
        <f>('АЗК CL-m'!C589-'АЗК S-m'!C588)/'АЗК CL-m'!C589</f>
        <v>#DIV/0!</v>
      </c>
      <c r="E588" s="142" t="e">
        <f>('АЗК CL-m'!D589-'АЗК S-m'!D588)/'АЗК CL-m'!D589</f>
        <v>#DIV/0!</v>
      </c>
      <c r="F588" s="142" t="e">
        <f>('АЗК CL-m'!E589-'АЗК S-m'!E588)/'АЗК CL-m'!E589</f>
        <v>#DIV/0!</v>
      </c>
      <c r="G588" s="142" t="e">
        <f>('АЗК CL-m'!F589-'АЗК S-m'!F588)/'АЗК CL-m'!F589</f>
        <v>#DIV/0!</v>
      </c>
      <c r="H588" s="142" t="e">
        <f>('АЗК CL-m'!G589-'АЗК S-m'!G588)/'АЗК CL-m'!G589</f>
        <v>#DIV/0!</v>
      </c>
      <c r="I588" s="142" t="e">
        <f>('АЗК CL-m'!H589-'АЗК S-m'!H588)/'АЗК CL-m'!H589</f>
        <v>#DIV/0!</v>
      </c>
      <c r="J588" s="142" t="e">
        <f>('АЗК CL-m'!I589-'АЗК S-m'!I588)/'АЗК CL-m'!I589</f>
        <v>#DIV/0!</v>
      </c>
      <c r="K588" s="142" t="e">
        <f>('АЗК CL-m'!J589-'АЗК S-m'!J588)/'АЗК CL-m'!J589</f>
        <v>#DIV/0!</v>
      </c>
      <c r="L588" s="142" t="e">
        <f>('АЗК CL-m'!K589-'АЗК S-m'!K588)/'АЗК CL-m'!K589</f>
        <v>#DIV/0!</v>
      </c>
      <c r="M588" s="142" t="e">
        <f>('АЗК CL-m'!L589-'АЗК S-m'!L588)/'АЗК CL-m'!L589</f>
        <v>#DIV/0!</v>
      </c>
      <c r="N588" s="142" t="e">
        <f>('АЗК CL-m'!M589-'АЗК S-m'!M588)/'АЗК CL-m'!M589</f>
        <v>#DIV/0!</v>
      </c>
      <c r="O588" s="142" t="e">
        <f>('АЗК CL-m'!N589-'АЗК S-m'!N588)/'АЗК CL-m'!N589</f>
        <v>#DIV/0!</v>
      </c>
      <c r="P588" s="142" t="e">
        <f>('АЗК CL-m'!O589-'АЗК S-m'!O588)/'АЗК CL-m'!O589</f>
        <v>#DIV/0!</v>
      </c>
      <c r="Q588" s="142" t="e">
        <f>('АЗК CL-m'!P589-'АЗК S-m'!P588)/'АЗК CL-m'!P589</f>
        <v>#DIV/0!</v>
      </c>
      <c r="R588" s="142" t="e">
        <f>('АЗК CL-m'!Q589-'АЗК S-m'!Q588)/'АЗК CL-m'!Q589</f>
        <v>#DIV/0!</v>
      </c>
      <c r="S588" s="142" t="e">
        <f>('АЗК CL-m'!R589-'АЗК S-m'!R588)/'АЗК CL-m'!R589</f>
        <v>#DIV/0!</v>
      </c>
      <c r="T588" s="142" t="e">
        <f>('АЗК CL-m'!S589-'АЗК S-m'!S588)/'АЗК CL-m'!S589</f>
        <v>#DIV/0!</v>
      </c>
    </row>
    <row r="589" spans="1:20" x14ac:dyDescent="0.25">
      <c r="A589" s="126" t="str">
        <f>'АЗК S-m'!A589</f>
        <v>ПУХОВИЧИ НП ПУХОВИЧИ НП</v>
      </c>
      <c r="B589">
        <f>'АЗК CL-m'!A590</f>
        <v>0</v>
      </c>
      <c r="C589" s="142" t="e">
        <f>('АЗК CL-m'!B590-'АЗК S-m'!B589)/'АЗК CL-m'!B590</f>
        <v>#DIV/0!</v>
      </c>
      <c r="D589" s="142" t="e">
        <f>('АЗК CL-m'!C590-'АЗК S-m'!C589)/'АЗК CL-m'!C590</f>
        <v>#DIV/0!</v>
      </c>
      <c r="E589" s="142" t="e">
        <f>('АЗК CL-m'!D590-'АЗК S-m'!D589)/'АЗК CL-m'!D590</f>
        <v>#DIV/0!</v>
      </c>
      <c r="F589" s="142" t="e">
        <f>('АЗК CL-m'!E590-'АЗК S-m'!E589)/'АЗК CL-m'!E590</f>
        <v>#DIV/0!</v>
      </c>
      <c r="G589" s="142" t="e">
        <f>('АЗК CL-m'!F590-'АЗК S-m'!F589)/'АЗК CL-m'!F590</f>
        <v>#DIV/0!</v>
      </c>
      <c r="H589" s="142" t="e">
        <f>('АЗК CL-m'!G590-'АЗК S-m'!G589)/'АЗК CL-m'!G590</f>
        <v>#DIV/0!</v>
      </c>
      <c r="I589" s="142" t="e">
        <f>('АЗК CL-m'!H590-'АЗК S-m'!H589)/'АЗК CL-m'!H590</f>
        <v>#DIV/0!</v>
      </c>
      <c r="J589" s="142" t="e">
        <f>('АЗК CL-m'!I590-'АЗК S-m'!I589)/'АЗК CL-m'!I590</f>
        <v>#DIV/0!</v>
      </c>
      <c r="K589" s="142" t="e">
        <f>('АЗК CL-m'!J590-'АЗК S-m'!J589)/'АЗК CL-m'!J590</f>
        <v>#DIV/0!</v>
      </c>
      <c r="L589" s="142" t="e">
        <f>('АЗК CL-m'!K590-'АЗК S-m'!K589)/'АЗК CL-m'!K590</f>
        <v>#DIV/0!</v>
      </c>
      <c r="M589" s="142" t="e">
        <f>('АЗК CL-m'!L590-'АЗК S-m'!L589)/'АЗК CL-m'!L590</f>
        <v>#DIV/0!</v>
      </c>
      <c r="N589" s="142" t="e">
        <f>('АЗК CL-m'!M590-'АЗК S-m'!M589)/'АЗК CL-m'!M590</f>
        <v>#DIV/0!</v>
      </c>
      <c r="O589" s="142" t="e">
        <f>('АЗК CL-m'!N590-'АЗК S-m'!N589)/'АЗК CL-m'!N590</f>
        <v>#DIV/0!</v>
      </c>
      <c r="P589" s="142" t="e">
        <f>('АЗК CL-m'!O590-'АЗК S-m'!O589)/'АЗК CL-m'!O590</f>
        <v>#DIV/0!</v>
      </c>
      <c r="Q589" s="142" t="e">
        <f>('АЗК CL-m'!P590-'АЗК S-m'!P589)/'АЗК CL-m'!P590</f>
        <v>#DIV/0!</v>
      </c>
      <c r="R589" s="142" t="e">
        <f>('АЗК CL-m'!Q590-'АЗК S-m'!Q589)/'АЗК CL-m'!Q590</f>
        <v>#DIV/0!</v>
      </c>
      <c r="S589" s="142" t="e">
        <f>('АЗК CL-m'!R590-'АЗК S-m'!R589)/'АЗК CL-m'!R590</f>
        <v>#DIV/0!</v>
      </c>
      <c r="T589" s="142" t="e">
        <f>('АЗК CL-m'!S590-'АЗК S-m'!S589)/'АЗК CL-m'!S590</f>
        <v>#DIV/0!</v>
      </c>
    </row>
    <row r="590" spans="1:20" x14ac:dyDescent="0.25">
      <c r="A590" s="126"/>
      <c r="C590" s="142"/>
      <c r="D590" s="142"/>
      <c r="E590" s="142"/>
      <c r="F590" s="142"/>
      <c r="G590" s="142"/>
      <c r="H590" s="142"/>
      <c r="I590" s="142"/>
      <c r="J590" s="142"/>
      <c r="K590" s="142"/>
      <c r="L590" s="142"/>
      <c r="M590" s="142"/>
      <c r="N590" s="142"/>
      <c r="O590" s="142"/>
      <c r="P590" s="142"/>
      <c r="Q590" s="142"/>
      <c r="R590" s="142"/>
      <c r="S590" s="142"/>
    </row>
    <row r="591" spans="1:20" x14ac:dyDescent="0.25">
      <c r="A591" s="126"/>
      <c r="C591" s="142"/>
      <c r="D591" s="142"/>
      <c r="E591" s="142"/>
      <c r="F591" s="142"/>
      <c r="G591" s="142"/>
      <c r="H591" s="142"/>
      <c r="I591" s="142"/>
      <c r="J591" s="142"/>
      <c r="K591" s="142"/>
      <c r="L591" s="142"/>
      <c r="M591" s="142"/>
      <c r="N591" s="142"/>
      <c r="O591" s="142"/>
      <c r="P591" s="142"/>
      <c r="Q591" s="142"/>
      <c r="R591" s="142"/>
      <c r="S591" s="142"/>
    </row>
    <row r="592" spans="1:20" x14ac:dyDescent="0.25">
      <c r="A592" s="126"/>
      <c r="C592" s="142"/>
      <c r="D592" s="142"/>
      <c r="E592" s="142"/>
      <c r="F592" s="142"/>
      <c r="G592" s="142"/>
      <c r="H592" s="142"/>
      <c r="I592" s="142"/>
      <c r="J592" s="142"/>
      <c r="K592" s="142"/>
      <c r="L592" s="142"/>
      <c r="M592" s="142"/>
      <c r="N592" s="142"/>
      <c r="O592" s="142"/>
      <c r="P592" s="142"/>
      <c r="Q592" s="142"/>
      <c r="R592" s="142"/>
      <c r="S592" s="142"/>
    </row>
    <row r="593" spans="1:19" x14ac:dyDescent="0.25">
      <c r="A593" s="126"/>
      <c r="C593" s="142"/>
      <c r="D593" s="142"/>
      <c r="E593" s="142"/>
      <c r="F593" s="142"/>
      <c r="G593" s="142"/>
      <c r="H593" s="142"/>
      <c r="I593" s="142"/>
      <c r="J593" s="142"/>
      <c r="K593" s="142"/>
      <c r="L593" s="142"/>
      <c r="M593" s="142"/>
      <c r="N593" s="142"/>
      <c r="O593" s="142"/>
      <c r="P593" s="142"/>
      <c r="Q593" s="142"/>
      <c r="R593" s="142"/>
      <c r="S593" s="142"/>
    </row>
    <row r="594" spans="1:19" x14ac:dyDescent="0.25">
      <c r="A594" s="126"/>
      <c r="C594" s="142"/>
      <c r="D594" s="142"/>
      <c r="E594" s="142"/>
      <c r="F594" s="142"/>
      <c r="G594" s="142"/>
      <c r="H594" s="142"/>
      <c r="I594" s="142"/>
      <c r="J594" s="142"/>
      <c r="K594" s="142"/>
      <c r="L594" s="142"/>
      <c r="M594" s="142"/>
      <c r="N594" s="142"/>
      <c r="O594" s="142"/>
      <c r="P594" s="142"/>
      <c r="Q594" s="142"/>
      <c r="R594" s="142"/>
      <c r="S594" s="142"/>
    </row>
    <row r="595" spans="1:19" x14ac:dyDescent="0.25">
      <c r="A595" s="126"/>
      <c r="C595" s="142"/>
      <c r="D595" s="142"/>
      <c r="E595" s="142"/>
      <c r="F595" s="142"/>
      <c r="G595" s="142"/>
      <c r="H595" s="142"/>
      <c r="I595" s="142"/>
      <c r="J595" s="142"/>
      <c r="K595" s="142"/>
      <c r="L595" s="142"/>
      <c r="M595" s="142"/>
      <c r="N595" s="142"/>
      <c r="O595" s="142"/>
      <c r="P595" s="142"/>
      <c r="Q595" s="142"/>
      <c r="R595" s="142"/>
      <c r="S595" s="142"/>
    </row>
    <row r="596" spans="1:19" x14ac:dyDescent="0.25">
      <c r="A596" s="126"/>
      <c r="C596" s="142"/>
      <c r="D596" s="142"/>
      <c r="E596" s="142"/>
      <c r="F596" s="142"/>
      <c r="G596" s="142"/>
      <c r="H596" s="142"/>
      <c r="I596" s="142"/>
      <c r="J596" s="142"/>
      <c r="K596" s="142"/>
      <c r="L596" s="142"/>
      <c r="M596" s="142"/>
      <c r="N596" s="142"/>
      <c r="O596" s="142"/>
      <c r="P596" s="142"/>
      <c r="Q596" s="142"/>
      <c r="R596" s="142"/>
      <c r="S596" s="142"/>
    </row>
    <row r="597" spans="1:19" x14ac:dyDescent="0.25">
      <c r="A597" s="126"/>
      <c r="C597" s="142"/>
      <c r="D597" s="142"/>
      <c r="E597" s="142"/>
      <c r="F597" s="142"/>
      <c r="G597" s="142"/>
      <c r="H597" s="142"/>
      <c r="I597" s="142"/>
      <c r="J597" s="142"/>
      <c r="K597" s="142"/>
      <c r="L597" s="142"/>
      <c r="M597" s="142"/>
      <c r="N597" s="142"/>
      <c r="O597" s="142"/>
      <c r="P597" s="142"/>
      <c r="Q597" s="142"/>
      <c r="R597" s="142"/>
      <c r="S597" s="142"/>
    </row>
    <row r="598" spans="1:19" x14ac:dyDescent="0.25">
      <c r="A598" s="126"/>
      <c r="C598" s="142"/>
      <c r="D598" s="142"/>
      <c r="E598" s="142"/>
      <c r="F598" s="142"/>
      <c r="G598" s="142"/>
      <c r="H598" s="142"/>
      <c r="I598" s="142"/>
      <c r="J598" s="142"/>
      <c r="K598" s="142"/>
      <c r="L598" s="142"/>
      <c r="M598" s="142"/>
      <c r="N598" s="142"/>
      <c r="O598" s="142"/>
      <c r="P598" s="142"/>
      <c r="Q598" s="142"/>
      <c r="R598" s="142"/>
      <c r="S598" s="142"/>
    </row>
    <row r="599" spans="1:19" x14ac:dyDescent="0.25">
      <c r="A599" s="126"/>
      <c r="C599" s="142"/>
      <c r="D599" s="142"/>
      <c r="E599" s="142"/>
      <c r="F599" s="142"/>
      <c r="G599" s="142"/>
      <c r="H599" s="142"/>
      <c r="I599" s="142"/>
      <c r="J599" s="142"/>
      <c r="K599" s="142"/>
      <c r="L599" s="142"/>
      <c r="M599" s="142"/>
      <c r="N599" s="142"/>
      <c r="O599" s="142"/>
      <c r="P599" s="142"/>
      <c r="Q599" s="142"/>
      <c r="R599" s="142"/>
      <c r="S599" s="142"/>
    </row>
    <row r="600" spans="1:19" x14ac:dyDescent="0.25">
      <c r="A600" s="126"/>
      <c r="C600" s="142"/>
      <c r="D600" s="142"/>
      <c r="E600" s="142"/>
      <c r="F600" s="142"/>
      <c r="G600" s="142"/>
      <c r="H600" s="142"/>
      <c r="I600" s="142"/>
      <c r="J600" s="142"/>
      <c r="K600" s="142"/>
      <c r="L600" s="142"/>
      <c r="M600" s="142"/>
      <c r="N600" s="142"/>
      <c r="O600" s="142"/>
      <c r="P600" s="142"/>
      <c r="Q600" s="142"/>
      <c r="R600" s="142"/>
      <c r="S600" s="142"/>
    </row>
    <row r="601" spans="1:19" x14ac:dyDescent="0.25">
      <c r="A601" s="126"/>
      <c r="C601" s="142"/>
      <c r="D601" s="142"/>
      <c r="E601" s="142"/>
      <c r="F601" s="142"/>
      <c r="G601" s="142"/>
      <c r="H601" s="142"/>
      <c r="I601" s="142"/>
      <c r="J601" s="142"/>
      <c r="K601" s="142"/>
      <c r="L601" s="142"/>
      <c r="M601" s="142"/>
      <c r="N601" s="142"/>
      <c r="O601" s="142"/>
      <c r="P601" s="142"/>
      <c r="Q601" s="142"/>
      <c r="R601" s="142"/>
      <c r="S601" s="142"/>
    </row>
    <row r="602" spans="1:19" x14ac:dyDescent="0.25">
      <c r="A602" s="126"/>
      <c r="C602" s="142"/>
      <c r="D602" s="142"/>
      <c r="E602" s="142"/>
      <c r="F602" s="142"/>
      <c r="G602" s="142"/>
      <c r="H602" s="142"/>
      <c r="I602" s="142"/>
      <c r="J602" s="142"/>
      <c r="K602" s="142"/>
      <c r="L602" s="142"/>
      <c r="M602" s="142"/>
      <c r="N602" s="142"/>
      <c r="O602" s="142"/>
      <c r="P602" s="142"/>
      <c r="Q602" s="142"/>
      <c r="R602" s="142"/>
      <c r="S602" s="142"/>
    </row>
    <row r="603" spans="1:19" x14ac:dyDescent="0.25">
      <c r="A603" s="126"/>
      <c r="C603" s="142"/>
      <c r="D603" s="142"/>
      <c r="E603" s="142"/>
      <c r="F603" s="142"/>
      <c r="G603" s="142"/>
      <c r="H603" s="142"/>
      <c r="I603" s="142"/>
      <c r="J603" s="142"/>
      <c r="K603" s="142"/>
      <c r="L603" s="142"/>
      <c r="M603" s="142"/>
      <c r="N603" s="142"/>
      <c r="O603" s="142"/>
      <c r="P603" s="142"/>
      <c r="Q603" s="142"/>
      <c r="R603" s="142"/>
      <c r="S603" s="142"/>
    </row>
    <row r="604" spans="1:19" x14ac:dyDescent="0.25">
      <c r="A604" s="126"/>
      <c r="C604" s="142"/>
      <c r="D604" s="142"/>
      <c r="E604" s="142"/>
      <c r="F604" s="142"/>
      <c r="G604" s="142"/>
      <c r="H604" s="142"/>
      <c r="I604" s="142"/>
      <c r="J604" s="142"/>
      <c r="K604" s="142"/>
      <c r="L604" s="142"/>
      <c r="M604" s="142"/>
      <c r="N604" s="142"/>
      <c r="O604" s="142"/>
      <c r="P604" s="142"/>
      <c r="Q604" s="142"/>
      <c r="R604" s="142"/>
      <c r="S604" s="142"/>
    </row>
  </sheetData>
  <conditionalFormatting sqref="T1:T1048576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1:T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0"/>
  <sheetViews>
    <sheetView topLeftCell="A13" workbookViewId="0">
      <selection activeCell="M74" sqref="M74"/>
    </sheetView>
  </sheetViews>
  <sheetFormatPr defaultRowHeight="15" x14ac:dyDescent="0.25"/>
  <cols>
    <col min="1" max="1" width="29" customWidth="1"/>
    <col min="3" max="3" width="14.5703125" bestFit="1" customWidth="1"/>
    <col min="6" max="6" width="25.5703125" bestFit="1" customWidth="1"/>
    <col min="8" max="8" width="14.85546875" style="58" bestFit="1" customWidth="1"/>
    <col min="10" max="10" width="18.5703125" customWidth="1"/>
    <col min="11" max="11" width="20.28515625" customWidth="1"/>
  </cols>
  <sheetData>
    <row r="1" spans="1:11" x14ac:dyDescent="0.25">
      <c r="A1" s="61" t="s">
        <v>127</v>
      </c>
      <c r="B1" s="49" t="s">
        <v>34</v>
      </c>
      <c r="C1" s="62" t="s">
        <v>128</v>
      </c>
      <c r="D1" s="63"/>
      <c r="F1" s="70"/>
      <c r="G1" s="70"/>
      <c r="H1" s="74">
        <v>2708093087.9798541</v>
      </c>
    </row>
    <row r="2" spans="1:11" x14ac:dyDescent="0.25">
      <c r="A2" s="64" t="s">
        <v>122</v>
      </c>
      <c r="B2" s="65">
        <v>1</v>
      </c>
      <c r="C2" s="66">
        <v>33930042.270000003</v>
      </c>
      <c r="D2" s="63"/>
      <c r="F2" s="2" t="s">
        <v>122</v>
      </c>
      <c r="G2" s="2" t="s">
        <v>3</v>
      </c>
      <c r="H2" s="75">
        <v>33924263.360000603</v>
      </c>
    </row>
    <row r="3" spans="1:11" x14ac:dyDescent="0.25">
      <c r="A3" s="67" t="s">
        <v>122</v>
      </c>
      <c r="B3" s="68">
        <v>2</v>
      </c>
      <c r="C3" s="69">
        <v>30594225.91</v>
      </c>
      <c r="D3" s="63"/>
      <c r="F3" s="2" t="s">
        <v>122</v>
      </c>
      <c r="G3" s="2" t="s">
        <v>4</v>
      </c>
      <c r="H3" s="75">
        <v>30588454.000000991</v>
      </c>
    </row>
    <row r="4" spans="1:11" x14ac:dyDescent="0.25">
      <c r="A4" s="64" t="s">
        <v>122</v>
      </c>
      <c r="B4" s="65">
        <v>3</v>
      </c>
      <c r="C4" s="66">
        <v>35921858.869999997</v>
      </c>
      <c r="D4" s="63"/>
      <c r="F4" s="2" t="s">
        <v>122</v>
      </c>
      <c r="G4" s="2" t="s">
        <v>5</v>
      </c>
      <c r="H4" s="75">
        <v>35919868.670000583</v>
      </c>
    </row>
    <row r="5" spans="1:11" x14ac:dyDescent="0.25">
      <c r="A5" s="67" t="s">
        <v>122</v>
      </c>
      <c r="B5" s="68">
        <v>4</v>
      </c>
      <c r="C5" s="69">
        <v>37082404.4799999</v>
      </c>
      <c r="D5" s="63"/>
      <c r="F5" s="2" t="s">
        <v>122</v>
      </c>
      <c r="G5" s="2" t="s">
        <v>6</v>
      </c>
      <c r="H5" s="75">
        <v>37076787.720000118</v>
      </c>
    </row>
    <row r="6" spans="1:11" x14ac:dyDescent="0.25">
      <c r="A6" s="64" t="s">
        <v>122</v>
      </c>
      <c r="B6" s="65">
        <v>5</v>
      </c>
      <c r="C6" s="66">
        <v>41445595.109999999</v>
      </c>
      <c r="D6" s="63"/>
      <c r="F6" s="2" t="s">
        <v>122</v>
      </c>
      <c r="G6" s="2" t="s">
        <v>7</v>
      </c>
      <c r="H6" s="75">
        <v>41439644.110000007</v>
      </c>
    </row>
    <row r="7" spans="1:11" x14ac:dyDescent="0.25">
      <c r="A7" s="67" t="s">
        <v>122</v>
      </c>
      <c r="B7" s="68">
        <v>6</v>
      </c>
      <c r="C7" s="69">
        <v>42323368.5799997</v>
      </c>
      <c r="D7" s="63"/>
      <c r="F7" s="2" t="s">
        <v>122</v>
      </c>
      <c r="G7" s="2" t="s">
        <v>8</v>
      </c>
      <c r="H7" s="75">
        <v>42316936.13000007</v>
      </c>
    </row>
    <row r="8" spans="1:11" x14ac:dyDescent="0.25">
      <c r="A8" s="64" t="s">
        <v>122</v>
      </c>
      <c r="B8" s="65">
        <v>7</v>
      </c>
      <c r="C8" s="66">
        <v>44159788.719999999</v>
      </c>
      <c r="D8" s="63"/>
      <c r="F8" s="2" t="s">
        <v>122</v>
      </c>
      <c r="G8" s="2" t="s">
        <v>9</v>
      </c>
      <c r="H8" s="75">
        <v>44153270.310000263</v>
      </c>
    </row>
    <row r="9" spans="1:11" x14ac:dyDescent="0.25">
      <c r="A9" s="67" t="s">
        <v>122</v>
      </c>
      <c r="B9" s="68">
        <v>8</v>
      </c>
      <c r="C9" s="69">
        <v>45752828.820000097</v>
      </c>
      <c r="D9" s="63"/>
      <c r="F9" s="2" t="s">
        <v>122</v>
      </c>
      <c r="G9" s="2" t="s">
        <v>11</v>
      </c>
      <c r="H9" s="75">
        <v>45748170.510000199</v>
      </c>
    </row>
    <row r="10" spans="1:11" x14ac:dyDescent="0.25">
      <c r="A10" s="64" t="s">
        <v>122</v>
      </c>
      <c r="B10" s="65">
        <v>9</v>
      </c>
      <c r="C10" s="66">
        <v>41712098.779999703</v>
      </c>
      <c r="D10" s="63"/>
      <c r="F10" s="2" t="s">
        <v>122</v>
      </c>
      <c r="G10" s="2" t="s">
        <v>12</v>
      </c>
      <c r="H10" s="75">
        <v>41708564.969999909</v>
      </c>
    </row>
    <row r="11" spans="1:11" x14ac:dyDescent="0.25">
      <c r="A11" s="67" t="s">
        <v>122</v>
      </c>
      <c r="B11" s="68">
        <v>10</v>
      </c>
      <c r="C11" s="69">
        <v>42927715.390000001</v>
      </c>
      <c r="D11" s="63"/>
      <c r="F11" s="2" t="s">
        <v>122</v>
      </c>
      <c r="G11" s="2" t="s">
        <v>13</v>
      </c>
      <c r="H11" s="75">
        <v>42921134.58000008</v>
      </c>
    </row>
    <row r="12" spans="1:11" x14ac:dyDescent="0.25">
      <c r="A12" s="64" t="s">
        <v>122</v>
      </c>
      <c r="B12" s="65">
        <v>11</v>
      </c>
      <c r="C12" s="66">
        <v>41039435.0200001</v>
      </c>
      <c r="D12" s="63"/>
      <c r="F12" s="2" t="s">
        <v>122</v>
      </c>
      <c r="G12" s="2" t="s">
        <v>14</v>
      </c>
      <c r="H12" s="75">
        <v>41032874.950000018</v>
      </c>
    </row>
    <row r="13" spans="1:11" x14ac:dyDescent="0.25">
      <c r="A13" s="72" t="s">
        <v>122</v>
      </c>
      <c r="B13" s="68">
        <v>12</v>
      </c>
      <c r="C13" s="69">
        <v>41205330.429999903</v>
      </c>
      <c r="D13" s="63"/>
      <c r="F13" s="2" t="s">
        <v>122</v>
      </c>
      <c r="G13" s="2" t="s">
        <v>15</v>
      </c>
      <c r="H13" s="75">
        <v>41197310.76000002</v>
      </c>
      <c r="J13" s="59">
        <f>SUM(C2:C13)</f>
        <v>478094692.37999934</v>
      </c>
      <c r="K13" s="71">
        <f>SUM(H2:H13)</f>
        <v>478027280.07000291</v>
      </c>
    </row>
    <row r="14" spans="1:11" x14ac:dyDescent="0.25">
      <c r="A14" s="64" t="s">
        <v>124</v>
      </c>
      <c r="B14" s="65">
        <v>1</v>
      </c>
      <c r="C14" s="66">
        <v>517448.31</v>
      </c>
      <c r="D14" s="63"/>
      <c r="F14" s="2" t="s">
        <v>124</v>
      </c>
      <c r="G14" s="2" t="s">
        <v>3</v>
      </c>
      <c r="H14" s="75">
        <v>517464.31</v>
      </c>
    </row>
    <row r="15" spans="1:11" x14ac:dyDescent="0.25">
      <c r="A15" s="67" t="s">
        <v>124</v>
      </c>
      <c r="B15" s="68">
        <v>2</v>
      </c>
      <c r="C15" s="69">
        <v>500462.27</v>
      </c>
      <c r="D15" s="63"/>
      <c r="F15" s="2" t="s">
        <v>124</v>
      </c>
      <c r="G15" s="2" t="s">
        <v>4</v>
      </c>
      <c r="H15" s="75">
        <v>500476.7699999981</v>
      </c>
    </row>
    <row r="16" spans="1:11" x14ac:dyDescent="0.25">
      <c r="A16" s="64" t="s">
        <v>124</v>
      </c>
      <c r="B16" s="65">
        <v>3</v>
      </c>
      <c r="C16" s="66">
        <v>610270.97000000102</v>
      </c>
      <c r="D16" s="63"/>
      <c r="F16" s="2" t="s">
        <v>124</v>
      </c>
      <c r="G16" s="2" t="s">
        <v>5</v>
      </c>
      <c r="H16" s="75">
        <v>610287.46999999904</v>
      </c>
    </row>
    <row r="17" spans="1:11" x14ac:dyDescent="0.25">
      <c r="A17" s="67" t="s">
        <v>124</v>
      </c>
      <c r="B17" s="68">
        <v>4</v>
      </c>
      <c r="C17" s="69">
        <v>660150.43000000005</v>
      </c>
      <c r="D17" s="63"/>
      <c r="F17" s="2" t="s">
        <v>124</v>
      </c>
      <c r="G17" s="2" t="s">
        <v>6</v>
      </c>
      <c r="H17" s="75">
        <v>660167.43000000075</v>
      </c>
    </row>
    <row r="18" spans="1:11" x14ac:dyDescent="0.25">
      <c r="A18" s="64" t="s">
        <v>124</v>
      </c>
      <c r="B18" s="65">
        <v>5</v>
      </c>
      <c r="C18" s="66">
        <v>722096.66</v>
      </c>
      <c r="D18" s="63"/>
      <c r="F18" s="2" t="s">
        <v>124</v>
      </c>
      <c r="G18" s="2" t="s">
        <v>7</v>
      </c>
      <c r="H18" s="75">
        <v>722115.98</v>
      </c>
    </row>
    <row r="19" spans="1:11" x14ac:dyDescent="0.25">
      <c r="A19" s="67" t="s">
        <v>124</v>
      </c>
      <c r="B19" s="68">
        <v>6</v>
      </c>
      <c r="C19" s="69">
        <v>735154.49</v>
      </c>
      <c r="D19" s="63"/>
      <c r="F19" s="2" t="s">
        <v>124</v>
      </c>
      <c r="G19" s="2" t="s">
        <v>8</v>
      </c>
      <c r="H19" s="75">
        <v>735170.99000000127</v>
      </c>
    </row>
    <row r="20" spans="1:11" x14ac:dyDescent="0.25">
      <c r="A20" s="64" t="s">
        <v>124</v>
      </c>
      <c r="B20" s="65">
        <v>7</v>
      </c>
      <c r="C20" s="66">
        <v>763336.42</v>
      </c>
      <c r="D20" s="63"/>
      <c r="F20" s="2" t="s">
        <v>124</v>
      </c>
      <c r="G20" s="2" t="s">
        <v>9</v>
      </c>
      <c r="H20" s="75">
        <v>763352.91999999934</v>
      </c>
    </row>
    <row r="21" spans="1:11" x14ac:dyDescent="0.25">
      <c r="A21" s="67" t="s">
        <v>124</v>
      </c>
      <c r="B21" s="68">
        <v>8</v>
      </c>
      <c r="C21" s="69">
        <v>820352.43</v>
      </c>
      <c r="D21" s="63"/>
      <c r="F21" s="2" t="s">
        <v>124</v>
      </c>
      <c r="G21" s="2" t="s">
        <v>11</v>
      </c>
      <c r="H21" s="75">
        <v>820372.429999999</v>
      </c>
    </row>
    <row r="22" spans="1:11" x14ac:dyDescent="0.25">
      <c r="A22" s="64" t="s">
        <v>124</v>
      </c>
      <c r="B22" s="65">
        <v>9</v>
      </c>
      <c r="C22" s="66">
        <v>777141.26</v>
      </c>
      <c r="D22" s="63"/>
      <c r="F22" s="2" t="s">
        <v>124</v>
      </c>
      <c r="G22" s="2" t="s">
        <v>12</v>
      </c>
      <c r="H22" s="75">
        <v>777165.35999999801</v>
      </c>
    </row>
    <row r="23" spans="1:11" x14ac:dyDescent="0.25">
      <c r="A23" s="67" t="s">
        <v>124</v>
      </c>
      <c r="B23" s="68">
        <v>10</v>
      </c>
      <c r="C23" s="69">
        <v>788224.5</v>
      </c>
      <c r="D23" s="63"/>
      <c r="F23" s="2" t="s">
        <v>124</v>
      </c>
      <c r="G23" s="2" t="s">
        <v>13</v>
      </c>
      <c r="H23" s="75">
        <v>788245.4999999986</v>
      </c>
    </row>
    <row r="24" spans="1:11" x14ac:dyDescent="0.25">
      <c r="A24" s="64" t="s">
        <v>124</v>
      </c>
      <c r="B24" s="65">
        <v>11</v>
      </c>
      <c r="C24" s="66">
        <v>747766.34000000102</v>
      </c>
      <c r="D24" s="63"/>
      <c r="F24" s="2" t="s">
        <v>124</v>
      </c>
      <c r="G24" s="2" t="s">
        <v>14</v>
      </c>
      <c r="H24" s="75">
        <v>747787.83999999822</v>
      </c>
    </row>
    <row r="25" spans="1:11" x14ac:dyDescent="0.25">
      <c r="A25" s="72" t="s">
        <v>124</v>
      </c>
      <c r="B25" s="68">
        <v>12</v>
      </c>
      <c r="C25" s="69">
        <v>760400.96</v>
      </c>
      <c r="D25" s="63"/>
      <c r="F25" s="2" t="s">
        <v>124</v>
      </c>
      <c r="G25" s="2" t="s">
        <v>15</v>
      </c>
      <c r="H25" s="75">
        <v>760489.17000000097</v>
      </c>
      <c r="J25" s="59">
        <f>SUM(C14:C25)</f>
        <v>8402805.0400000028</v>
      </c>
      <c r="K25" s="71">
        <f>SUM(H14:H25)</f>
        <v>8403096.1699999925</v>
      </c>
    </row>
    <row r="26" spans="1:11" x14ac:dyDescent="0.25">
      <c r="A26" s="64" t="s">
        <v>125</v>
      </c>
      <c r="B26" s="65">
        <v>1</v>
      </c>
      <c r="C26" s="66">
        <v>109487301.23</v>
      </c>
      <c r="D26" s="63"/>
      <c r="F26" s="2" t="s">
        <v>125</v>
      </c>
      <c r="G26" s="2" t="s">
        <v>3</v>
      </c>
      <c r="H26" s="75">
        <v>109477550.4729993</v>
      </c>
    </row>
    <row r="27" spans="1:11" x14ac:dyDescent="0.25">
      <c r="A27" s="67" t="s">
        <v>125</v>
      </c>
      <c r="B27" s="68">
        <v>2</v>
      </c>
      <c r="C27" s="69">
        <v>108976716.22</v>
      </c>
      <c r="D27" s="63"/>
      <c r="F27" s="2" t="s">
        <v>125</v>
      </c>
      <c r="G27" s="2" t="s">
        <v>4</v>
      </c>
      <c r="H27" s="75">
        <v>108963136.3899965</v>
      </c>
    </row>
    <row r="28" spans="1:11" x14ac:dyDescent="0.25">
      <c r="A28" s="64" t="s">
        <v>125</v>
      </c>
      <c r="B28" s="65">
        <v>3</v>
      </c>
      <c r="C28" s="66">
        <v>86990327.619999394</v>
      </c>
      <c r="D28" s="63"/>
      <c r="F28" s="2" t="s">
        <v>125</v>
      </c>
      <c r="G28" s="2" t="s">
        <v>5</v>
      </c>
      <c r="H28" s="75">
        <v>90351999.070998043</v>
      </c>
    </row>
    <row r="29" spans="1:11" x14ac:dyDescent="0.25">
      <c r="A29" s="67" t="s">
        <v>125</v>
      </c>
      <c r="B29" s="68">
        <v>4</v>
      </c>
      <c r="C29" s="69">
        <v>543145.9</v>
      </c>
      <c r="D29" s="63"/>
      <c r="F29" s="2" t="s">
        <v>125</v>
      </c>
      <c r="G29" s="2" t="s">
        <v>6</v>
      </c>
      <c r="H29" s="75">
        <v>1232129.6599999999</v>
      </c>
    </row>
    <row r="30" spans="1:11" x14ac:dyDescent="0.25">
      <c r="A30" s="64" t="s">
        <v>125</v>
      </c>
      <c r="B30" s="65">
        <v>5</v>
      </c>
      <c r="C30" s="66">
        <v>4105.43</v>
      </c>
      <c r="D30" s="63"/>
      <c r="F30" s="2" t="s">
        <v>125</v>
      </c>
      <c r="G30" s="2" t="s">
        <v>7</v>
      </c>
      <c r="H30" s="75">
        <v>20488.830000000002</v>
      </c>
    </row>
    <row r="31" spans="1:11" x14ac:dyDescent="0.25">
      <c r="D31" s="63"/>
      <c r="F31" s="2" t="s">
        <v>125</v>
      </c>
      <c r="G31" s="2" t="s">
        <v>8</v>
      </c>
      <c r="H31" s="75">
        <v>3464.55</v>
      </c>
    </row>
    <row r="32" spans="1:11" x14ac:dyDescent="0.25">
      <c r="A32" s="67" t="s">
        <v>125</v>
      </c>
      <c r="B32" s="68">
        <v>7</v>
      </c>
      <c r="C32" s="69">
        <v>594.07000000000005</v>
      </c>
      <c r="D32" s="63"/>
      <c r="F32" s="2" t="s">
        <v>125</v>
      </c>
      <c r="G32" s="2" t="s">
        <v>9</v>
      </c>
      <c r="H32" s="75">
        <v>3050.68</v>
      </c>
    </row>
    <row r="33" spans="1:11" x14ac:dyDescent="0.25">
      <c r="D33" s="63"/>
      <c r="F33" s="2" t="s">
        <v>125</v>
      </c>
      <c r="G33" s="2" t="s">
        <v>11</v>
      </c>
      <c r="H33" s="75">
        <v>94</v>
      </c>
    </row>
    <row r="34" spans="1:11" x14ac:dyDescent="0.25">
      <c r="D34" s="63"/>
      <c r="F34" s="2" t="s">
        <v>125</v>
      </c>
      <c r="G34" s="2" t="s">
        <v>12</v>
      </c>
      <c r="H34" s="75">
        <v>79.902999999999992</v>
      </c>
    </row>
    <row r="35" spans="1:11" x14ac:dyDescent="0.25">
      <c r="A35" s="64" t="s">
        <v>125</v>
      </c>
      <c r="B35" s="65">
        <v>10</v>
      </c>
      <c r="C35" s="66">
        <v>39223577.809999898</v>
      </c>
      <c r="D35" s="63"/>
      <c r="F35" s="2" t="s">
        <v>125</v>
      </c>
      <c r="G35" s="2" t="s">
        <v>13</v>
      </c>
      <c r="H35" s="75">
        <v>36832171.233999804</v>
      </c>
    </row>
    <row r="36" spans="1:11" x14ac:dyDescent="0.25">
      <c r="A36" s="67" t="s">
        <v>125</v>
      </c>
      <c r="B36" s="68">
        <v>11</v>
      </c>
      <c r="C36" s="69">
        <v>123645567.346001</v>
      </c>
      <c r="D36" s="63"/>
      <c r="F36" s="2" t="s">
        <v>125</v>
      </c>
      <c r="G36" s="2" t="s">
        <v>14</v>
      </c>
      <c r="H36" s="75">
        <v>123498000.65999959</v>
      </c>
    </row>
    <row r="37" spans="1:11" x14ac:dyDescent="0.25">
      <c r="A37" s="73" t="s">
        <v>125</v>
      </c>
      <c r="B37" s="65">
        <v>12</v>
      </c>
      <c r="C37" s="66">
        <v>123941579.3</v>
      </c>
      <c r="D37" s="63"/>
      <c r="F37" s="2" t="s">
        <v>125</v>
      </c>
      <c r="G37" s="2" t="s">
        <v>15</v>
      </c>
      <c r="H37" s="75">
        <v>123915779.1290004</v>
      </c>
      <c r="J37" s="59">
        <f>SUM(C26:C36)</f>
        <v>468871335.62600029</v>
      </c>
      <c r="K37" s="71">
        <f>SUM(H26:H36)</f>
        <v>470382165.45099324</v>
      </c>
    </row>
    <row r="38" spans="1:11" x14ac:dyDescent="0.25">
      <c r="A38" s="64" t="s">
        <v>120</v>
      </c>
      <c r="B38" s="65">
        <v>1</v>
      </c>
      <c r="C38" s="66">
        <v>35087438.6599999</v>
      </c>
      <c r="D38" s="63"/>
      <c r="F38" s="2" t="s">
        <v>120</v>
      </c>
      <c r="G38" s="2" t="s">
        <v>3</v>
      </c>
      <c r="H38" s="75">
        <v>35036469.680000409</v>
      </c>
    </row>
    <row r="39" spans="1:11" x14ac:dyDescent="0.25">
      <c r="A39" s="67" t="s">
        <v>120</v>
      </c>
      <c r="B39" s="68">
        <v>2</v>
      </c>
      <c r="C39" s="69">
        <v>30209704.530000001</v>
      </c>
      <c r="D39" s="63"/>
      <c r="F39" s="2" t="s">
        <v>120</v>
      </c>
      <c r="G39" s="2" t="s">
        <v>4</v>
      </c>
      <c r="H39" s="75">
        <v>30200697.921000689</v>
      </c>
    </row>
    <row r="40" spans="1:11" x14ac:dyDescent="0.25">
      <c r="A40" s="64" t="s">
        <v>120</v>
      </c>
      <c r="B40" s="65">
        <v>3</v>
      </c>
      <c r="C40" s="66">
        <v>34990687.440000199</v>
      </c>
      <c r="D40" s="63"/>
      <c r="F40" s="2" t="s">
        <v>120</v>
      </c>
      <c r="G40" s="2" t="s">
        <v>5</v>
      </c>
      <c r="H40" s="75">
        <v>34995029.776000381</v>
      </c>
    </row>
    <row r="41" spans="1:11" x14ac:dyDescent="0.25">
      <c r="A41" s="67" t="s">
        <v>120</v>
      </c>
      <c r="B41" s="68">
        <v>4</v>
      </c>
      <c r="C41" s="69">
        <v>38201987.530000299</v>
      </c>
      <c r="D41" s="63"/>
      <c r="F41" s="2" t="s">
        <v>120</v>
      </c>
      <c r="G41" s="2" t="s">
        <v>6</v>
      </c>
      <c r="H41" s="75">
        <v>38187344.408999898</v>
      </c>
    </row>
    <row r="42" spans="1:11" x14ac:dyDescent="0.25">
      <c r="A42" s="64" t="s">
        <v>120</v>
      </c>
      <c r="B42" s="65">
        <v>5</v>
      </c>
      <c r="C42" s="66">
        <v>42735939.929999903</v>
      </c>
      <c r="D42" s="63"/>
      <c r="F42" s="2" t="s">
        <v>120</v>
      </c>
      <c r="G42" s="2" t="s">
        <v>7</v>
      </c>
      <c r="H42" s="75">
        <v>42711887.199000157</v>
      </c>
    </row>
    <row r="43" spans="1:11" x14ac:dyDescent="0.25">
      <c r="A43" s="67" t="s">
        <v>120</v>
      </c>
      <c r="B43" s="68">
        <v>6</v>
      </c>
      <c r="C43" s="69">
        <v>43934875.849999703</v>
      </c>
      <c r="D43" s="63"/>
      <c r="F43" s="2" t="s">
        <v>120</v>
      </c>
      <c r="G43" s="2" t="s">
        <v>8</v>
      </c>
      <c r="H43" s="75">
        <v>43915746.950000063</v>
      </c>
    </row>
    <row r="44" spans="1:11" x14ac:dyDescent="0.25">
      <c r="A44" s="64" t="s">
        <v>120</v>
      </c>
      <c r="B44" s="65">
        <v>7</v>
      </c>
      <c r="C44" s="66">
        <v>46452178.440000102</v>
      </c>
      <c r="D44" s="63"/>
      <c r="F44" s="2" t="s">
        <v>120</v>
      </c>
      <c r="G44" s="2" t="s">
        <v>9</v>
      </c>
      <c r="H44" s="75">
        <v>46404298.630000137</v>
      </c>
    </row>
    <row r="45" spans="1:11" x14ac:dyDescent="0.25">
      <c r="A45" s="67" t="s">
        <v>120</v>
      </c>
      <c r="B45" s="68">
        <v>8</v>
      </c>
      <c r="C45" s="69">
        <v>46839960.019999899</v>
      </c>
      <c r="D45" s="63"/>
      <c r="F45" s="2" t="s">
        <v>120</v>
      </c>
      <c r="G45" s="2" t="s">
        <v>11</v>
      </c>
      <c r="H45" s="75">
        <v>46815806.730000451</v>
      </c>
    </row>
    <row r="46" spans="1:11" x14ac:dyDescent="0.25">
      <c r="A46" s="64" t="s">
        <v>120</v>
      </c>
      <c r="B46" s="65">
        <v>9</v>
      </c>
      <c r="C46" s="66">
        <v>43770039.950000003</v>
      </c>
      <c r="D46" s="63"/>
      <c r="F46" s="2" t="s">
        <v>120</v>
      </c>
      <c r="G46" s="2" t="s">
        <v>12</v>
      </c>
      <c r="H46" s="75">
        <v>43744350.664000221</v>
      </c>
    </row>
    <row r="47" spans="1:11" x14ac:dyDescent="0.25">
      <c r="A47" s="67" t="s">
        <v>120</v>
      </c>
      <c r="B47" s="68">
        <v>10</v>
      </c>
      <c r="C47" s="69">
        <v>45041299.039999798</v>
      </c>
      <c r="D47" s="63"/>
      <c r="F47" s="2" t="s">
        <v>120</v>
      </c>
      <c r="G47" s="2" t="s">
        <v>13</v>
      </c>
      <c r="H47" s="75">
        <v>44982218.849999793</v>
      </c>
    </row>
    <row r="48" spans="1:11" x14ac:dyDescent="0.25">
      <c r="A48" s="64" t="s">
        <v>120</v>
      </c>
      <c r="B48" s="65">
        <v>11</v>
      </c>
      <c r="C48" s="66">
        <v>40456096.879999802</v>
      </c>
      <c r="D48" s="63"/>
      <c r="F48" s="2" t="s">
        <v>120</v>
      </c>
      <c r="G48" s="2" t="s">
        <v>14</v>
      </c>
      <c r="H48" s="75">
        <v>40411372.39500019</v>
      </c>
    </row>
    <row r="49" spans="1:11" x14ac:dyDescent="0.25">
      <c r="A49" s="72" t="s">
        <v>120</v>
      </c>
      <c r="B49" s="68">
        <v>12</v>
      </c>
      <c r="C49" s="69">
        <v>37150243.5400002</v>
      </c>
      <c r="D49" s="63"/>
      <c r="F49" s="2" t="s">
        <v>120</v>
      </c>
      <c r="G49" s="2" t="s">
        <v>15</v>
      </c>
      <c r="H49" s="75">
        <v>37181054.28299962</v>
      </c>
      <c r="J49" s="59">
        <f>SUM(C38:C49)</f>
        <v>484870451.80999976</v>
      </c>
      <c r="K49" s="71">
        <f>SUM(H38:H49)</f>
        <v>484586277.48700202</v>
      </c>
    </row>
    <row r="50" spans="1:11" x14ac:dyDescent="0.25">
      <c r="A50" s="64" t="s">
        <v>111</v>
      </c>
      <c r="B50" s="65">
        <v>1</v>
      </c>
      <c r="C50" s="66">
        <v>9239427.8299999796</v>
      </c>
      <c r="D50" s="63"/>
      <c r="F50" s="2" t="s">
        <v>111</v>
      </c>
      <c r="G50" s="2" t="s">
        <v>3</v>
      </c>
      <c r="H50" s="75">
        <v>9256562.8500000201</v>
      </c>
    </row>
    <row r="51" spans="1:11" x14ac:dyDescent="0.25">
      <c r="A51" s="67" t="s">
        <v>111</v>
      </c>
      <c r="B51" s="68">
        <v>2</v>
      </c>
      <c r="C51" s="69">
        <v>8489338.4199999999</v>
      </c>
      <c r="D51" s="63"/>
      <c r="F51" s="2" t="s">
        <v>111</v>
      </c>
      <c r="G51" s="2" t="s">
        <v>4</v>
      </c>
      <c r="H51" s="75">
        <v>8506700.5800000504</v>
      </c>
    </row>
    <row r="52" spans="1:11" x14ac:dyDescent="0.25">
      <c r="A52" s="64" t="s">
        <v>111</v>
      </c>
      <c r="B52" s="65">
        <v>3</v>
      </c>
      <c r="C52" s="66">
        <v>9689057.8100000005</v>
      </c>
      <c r="D52" s="63"/>
      <c r="F52" s="2" t="s">
        <v>111</v>
      </c>
      <c r="G52" s="2" t="s">
        <v>5</v>
      </c>
      <c r="H52" s="75">
        <v>9708346.4900000282</v>
      </c>
    </row>
    <row r="53" spans="1:11" x14ac:dyDescent="0.25">
      <c r="A53" s="67" t="s">
        <v>111</v>
      </c>
      <c r="B53" s="68">
        <v>4</v>
      </c>
      <c r="C53" s="69">
        <v>9958748.8100000005</v>
      </c>
      <c r="D53" s="63"/>
      <c r="F53" s="2" t="s">
        <v>111</v>
      </c>
      <c r="G53" s="2" t="s">
        <v>6</v>
      </c>
      <c r="H53" s="75">
        <v>9979519.6899999455</v>
      </c>
    </row>
    <row r="54" spans="1:11" x14ac:dyDescent="0.25">
      <c r="A54" s="64" t="s">
        <v>111</v>
      </c>
      <c r="B54" s="65">
        <v>5</v>
      </c>
      <c r="C54" s="66">
        <v>10565594.65</v>
      </c>
      <c r="D54" s="63"/>
      <c r="F54" s="2" t="s">
        <v>111</v>
      </c>
      <c r="G54" s="2" t="s">
        <v>7</v>
      </c>
      <c r="H54" s="75">
        <v>10586801.54999996</v>
      </c>
    </row>
    <row r="55" spans="1:11" x14ac:dyDescent="0.25">
      <c r="A55" s="67" t="s">
        <v>111</v>
      </c>
      <c r="B55" s="68">
        <v>6</v>
      </c>
      <c r="C55" s="69">
        <v>10746316.109999999</v>
      </c>
      <c r="D55" s="63"/>
      <c r="F55" s="2" t="s">
        <v>111</v>
      </c>
      <c r="G55" s="2" t="s">
        <v>8</v>
      </c>
      <c r="H55" s="75">
        <v>10772015.29999998</v>
      </c>
    </row>
    <row r="56" spans="1:11" x14ac:dyDescent="0.25">
      <c r="A56" s="64" t="s">
        <v>111</v>
      </c>
      <c r="B56" s="65">
        <v>7</v>
      </c>
      <c r="C56" s="66">
        <v>11446666.48</v>
      </c>
      <c r="D56" s="63"/>
      <c r="F56" s="2" t="s">
        <v>111</v>
      </c>
      <c r="G56" s="2" t="s">
        <v>9</v>
      </c>
      <c r="H56" s="75">
        <v>11476770.79000002</v>
      </c>
    </row>
    <row r="57" spans="1:11" x14ac:dyDescent="0.25">
      <c r="A57" s="67" t="s">
        <v>111</v>
      </c>
      <c r="B57" s="68">
        <v>8</v>
      </c>
      <c r="C57" s="69">
        <v>11715347.83</v>
      </c>
      <c r="D57" s="63"/>
      <c r="F57" s="2" t="s">
        <v>111</v>
      </c>
      <c r="G57" s="2" t="s">
        <v>11</v>
      </c>
      <c r="H57" s="75">
        <v>11746724.619999969</v>
      </c>
    </row>
    <row r="58" spans="1:11" x14ac:dyDescent="0.25">
      <c r="A58" s="64" t="s">
        <v>111</v>
      </c>
      <c r="B58" s="65">
        <v>9</v>
      </c>
      <c r="C58" s="66">
        <v>11009658.85</v>
      </c>
      <c r="D58" s="63"/>
      <c r="F58" s="2" t="s">
        <v>111</v>
      </c>
      <c r="G58" s="2" t="s">
        <v>12</v>
      </c>
      <c r="H58" s="75">
        <v>11040268.800000001</v>
      </c>
    </row>
    <row r="59" spans="1:11" x14ac:dyDescent="0.25">
      <c r="A59" s="67" t="s">
        <v>111</v>
      </c>
      <c r="B59" s="68">
        <v>10</v>
      </c>
      <c r="C59" s="69">
        <v>11436882.91</v>
      </c>
      <c r="D59" s="63"/>
      <c r="F59" s="2" t="s">
        <v>111</v>
      </c>
      <c r="G59" s="2" t="s">
        <v>13</v>
      </c>
      <c r="H59" s="75">
        <v>11457771.600000029</v>
      </c>
    </row>
    <row r="60" spans="1:11" x14ac:dyDescent="0.25">
      <c r="A60" s="64" t="s">
        <v>111</v>
      </c>
      <c r="B60" s="65">
        <v>11</v>
      </c>
      <c r="C60" s="66">
        <v>10793374.6</v>
      </c>
      <c r="D60" s="63"/>
      <c r="F60" s="2" t="s">
        <v>111</v>
      </c>
      <c r="G60" s="2" t="s">
        <v>14</v>
      </c>
      <c r="H60" s="75">
        <v>10793440.830000021</v>
      </c>
    </row>
    <row r="61" spans="1:11" x14ac:dyDescent="0.25">
      <c r="A61" s="72" t="s">
        <v>111</v>
      </c>
      <c r="B61" s="68">
        <v>12</v>
      </c>
      <c r="C61" s="69">
        <v>10732259.0900001</v>
      </c>
      <c r="D61" s="63"/>
      <c r="F61" s="2" t="s">
        <v>111</v>
      </c>
      <c r="G61" s="2" t="s">
        <v>15</v>
      </c>
      <c r="H61" s="75">
        <v>10731186.929999979</v>
      </c>
      <c r="J61" s="59">
        <f>SUM(C50:C61)</f>
        <v>125822673.39000008</v>
      </c>
      <c r="K61" s="71">
        <f>SUM(H50:H61)</f>
        <v>126056110.03</v>
      </c>
    </row>
    <row r="62" spans="1:11" x14ac:dyDescent="0.25">
      <c r="A62" s="64" t="s">
        <v>126</v>
      </c>
      <c r="B62" s="65">
        <v>1</v>
      </c>
      <c r="C62" s="66">
        <v>6989066.3499999996</v>
      </c>
      <c r="D62" s="63"/>
      <c r="F62" s="2" t="s">
        <v>126</v>
      </c>
      <c r="G62" s="2" t="s">
        <v>3</v>
      </c>
      <c r="H62" s="75">
        <v>6979203.7300000153</v>
      </c>
    </row>
    <row r="63" spans="1:11" x14ac:dyDescent="0.25">
      <c r="A63" s="67" t="s">
        <v>126</v>
      </c>
      <c r="B63" s="68">
        <v>2</v>
      </c>
      <c r="C63" s="69">
        <v>1577996.12</v>
      </c>
      <c r="D63" s="63"/>
      <c r="F63" s="2" t="s">
        <v>126</v>
      </c>
      <c r="G63" s="2" t="s">
        <v>4</v>
      </c>
      <c r="H63" s="75">
        <v>1577917.830000015</v>
      </c>
    </row>
    <row r="64" spans="1:11" x14ac:dyDescent="0.25">
      <c r="A64" s="64" t="s">
        <v>126</v>
      </c>
      <c r="B64" s="65">
        <v>3</v>
      </c>
      <c r="C64" s="66">
        <v>798194.89999999898</v>
      </c>
      <c r="D64" s="63"/>
      <c r="F64" s="2" t="s">
        <v>126</v>
      </c>
      <c r="G64" s="2" t="s">
        <v>5</v>
      </c>
      <c r="H64" s="75">
        <v>792686.92999999947</v>
      </c>
    </row>
    <row r="65" spans="1:11" x14ac:dyDescent="0.25">
      <c r="A65" s="67" t="s">
        <v>126</v>
      </c>
      <c r="B65" s="68">
        <v>4</v>
      </c>
      <c r="C65" s="69">
        <v>547779.80999999901</v>
      </c>
      <c r="D65" s="63"/>
      <c r="F65" s="2" t="s">
        <v>126</v>
      </c>
      <c r="G65" s="2" t="s">
        <v>6</v>
      </c>
      <c r="H65" s="75">
        <v>555665.91999999899</v>
      </c>
    </row>
    <row r="66" spans="1:11" x14ac:dyDescent="0.25">
      <c r="A66" s="64" t="s">
        <v>126</v>
      </c>
      <c r="B66" s="65">
        <v>5</v>
      </c>
      <c r="C66" s="66">
        <v>194400.92</v>
      </c>
      <c r="D66" s="63"/>
      <c r="F66" s="2" t="s">
        <v>126</v>
      </c>
      <c r="G66" s="2" t="s">
        <v>7</v>
      </c>
      <c r="H66" s="75">
        <v>197727.75000000009</v>
      </c>
    </row>
    <row r="67" spans="1:11" x14ac:dyDescent="0.25">
      <c r="A67" s="67" t="s">
        <v>126</v>
      </c>
      <c r="B67" s="68">
        <v>6</v>
      </c>
      <c r="C67" s="69">
        <v>154397.89000000001</v>
      </c>
      <c r="D67" s="63"/>
      <c r="F67" s="2" t="s">
        <v>126</v>
      </c>
      <c r="G67" s="2" t="s">
        <v>8</v>
      </c>
      <c r="H67" s="75">
        <v>154390.93000000011</v>
      </c>
    </row>
    <row r="68" spans="1:11" x14ac:dyDescent="0.25">
      <c r="A68" s="64" t="s">
        <v>126</v>
      </c>
      <c r="B68" s="65">
        <v>7</v>
      </c>
      <c r="C68" s="66">
        <v>163079.62</v>
      </c>
      <c r="D68" s="63"/>
      <c r="F68" s="2" t="s">
        <v>126</v>
      </c>
      <c r="G68" s="2" t="s">
        <v>9</v>
      </c>
      <c r="H68" s="75">
        <v>164706.7900000001</v>
      </c>
    </row>
    <row r="69" spans="1:11" x14ac:dyDescent="0.25">
      <c r="A69" s="67" t="s">
        <v>126</v>
      </c>
      <c r="B69" s="68">
        <v>8</v>
      </c>
      <c r="C69" s="69">
        <v>120459.18</v>
      </c>
      <c r="D69" s="63"/>
      <c r="F69" s="2" t="s">
        <v>126</v>
      </c>
      <c r="G69" s="2" t="s">
        <v>11</v>
      </c>
      <c r="H69" s="75">
        <v>124761.3799999997</v>
      </c>
    </row>
    <row r="70" spans="1:11" x14ac:dyDescent="0.25">
      <c r="A70" s="64" t="s">
        <v>126</v>
      </c>
      <c r="B70" s="65">
        <v>9</v>
      </c>
      <c r="C70" s="66">
        <v>102323.19</v>
      </c>
      <c r="D70" s="63"/>
      <c r="F70" s="2" t="s">
        <v>126</v>
      </c>
      <c r="G70" s="2" t="s">
        <v>12</v>
      </c>
      <c r="H70" s="75">
        <v>102759.78</v>
      </c>
    </row>
    <row r="71" spans="1:11" x14ac:dyDescent="0.25">
      <c r="A71" s="67" t="s">
        <v>126</v>
      </c>
      <c r="B71" s="68">
        <v>10</v>
      </c>
      <c r="C71" s="69">
        <v>178980.17</v>
      </c>
      <c r="D71" s="63"/>
      <c r="F71" s="2" t="s">
        <v>126</v>
      </c>
      <c r="G71" s="2" t="s">
        <v>13</v>
      </c>
      <c r="H71" s="75">
        <v>179762.79999999981</v>
      </c>
    </row>
    <row r="72" spans="1:11" x14ac:dyDescent="0.25">
      <c r="A72" s="64" t="s">
        <v>126</v>
      </c>
      <c r="B72" s="65">
        <v>11</v>
      </c>
      <c r="C72" s="66">
        <v>766998.320000001</v>
      </c>
      <c r="D72" s="63"/>
      <c r="F72" s="2" t="s">
        <v>126</v>
      </c>
      <c r="G72" s="2" t="s">
        <v>14</v>
      </c>
      <c r="H72" s="75">
        <v>766578.06999999844</v>
      </c>
    </row>
    <row r="73" spans="1:11" x14ac:dyDescent="0.25">
      <c r="A73" s="72" t="s">
        <v>126</v>
      </c>
      <c r="B73" s="68">
        <v>12</v>
      </c>
      <c r="C73" s="69">
        <v>1547812.9</v>
      </c>
      <c r="D73" s="63"/>
      <c r="F73" s="2" t="s">
        <v>126</v>
      </c>
      <c r="G73" s="2" t="s">
        <v>15</v>
      </c>
      <c r="H73" s="75">
        <v>1551879.5399999979</v>
      </c>
      <c r="J73" s="59">
        <f>SUM(C62:C73)</f>
        <v>13141489.369999995</v>
      </c>
      <c r="K73" s="71">
        <f>SUM(H62:H73)</f>
        <v>13148041.450000025</v>
      </c>
    </row>
    <row r="74" spans="1:11" x14ac:dyDescent="0.25">
      <c r="A74" s="64" t="s">
        <v>129</v>
      </c>
      <c r="B74" s="65">
        <v>1</v>
      </c>
      <c r="C74" s="66">
        <v>9395563.8300000001</v>
      </c>
      <c r="D74" s="63"/>
      <c r="F74" s="2" t="s">
        <v>129</v>
      </c>
      <c r="G74" s="2" t="s">
        <v>3</v>
      </c>
      <c r="H74" s="75">
        <v>9430751.7700001244</v>
      </c>
    </row>
    <row r="75" spans="1:11" x14ac:dyDescent="0.25">
      <c r="A75" s="67" t="s">
        <v>129</v>
      </c>
      <c r="B75" s="68">
        <v>2</v>
      </c>
      <c r="C75" s="69">
        <v>10498253.9</v>
      </c>
      <c r="D75" s="63"/>
      <c r="F75" s="2" t="s">
        <v>129</v>
      </c>
      <c r="G75" s="2" t="s">
        <v>4</v>
      </c>
      <c r="H75" s="75">
        <v>10493701.110000011</v>
      </c>
    </row>
    <row r="76" spans="1:11" x14ac:dyDescent="0.25">
      <c r="A76" s="64" t="s">
        <v>129</v>
      </c>
      <c r="B76" s="65">
        <v>3</v>
      </c>
      <c r="C76" s="66">
        <v>12313946.109999999</v>
      </c>
      <c r="D76" s="63"/>
      <c r="F76" s="2" t="s">
        <v>129</v>
      </c>
      <c r="G76" s="2" t="s">
        <v>5</v>
      </c>
      <c r="H76" s="75">
        <v>12307544.030000029</v>
      </c>
    </row>
    <row r="77" spans="1:11" x14ac:dyDescent="0.25">
      <c r="A77" s="67" t="s">
        <v>129</v>
      </c>
      <c r="B77" s="68">
        <v>4</v>
      </c>
      <c r="C77" s="69">
        <v>12660187</v>
      </c>
      <c r="D77" s="63"/>
      <c r="F77" s="2" t="s">
        <v>129</v>
      </c>
      <c r="G77" s="2" t="s">
        <v>6</v>
      </c>
      <c r="H77" s="75">
        <v>12656329.939999931</v>
      </c>
    </row>
    <row r="78" spans="1:11" x14ac:dyDescent="0.25">
      <c r="A78" s="64" t="s">
        <v>129</v>
      </c>
      <c r="B78" s="65">
        <v>5</v>
      </c>
      <c r="C78" s="66">
        <v>13025775.51</v>
      </c>
      <c r="D78" s="63"/>
      <c r="F78" s="2" t="s">
        <v>129</v>
      </c>
      <c r="G78" s="2" t="s">
        <v>7</v>
      </c>
      <c r="H78" s="75">
        <v>13024272.33000005</v>
      </c>
    </row>
    <row r="79" spans="1:11" x14ac:dyDescent="0.25">
      <c r="A79" s="67" t="s">
        <v>129</v>
      </c>
      <c r="B79" s="68">
        <v>6</v>
      </c>
      <c r="C79" s="69">
        <v>11121276.73</v>
      </c>
      <c r="D79" s="63"/>
      <c r="F79" s="2" t="s">
        <v>129</v>
      </c>
      <c r="G79" s="2" t="s">
        <v>8</v>
      </c>
      <c r="H79" s="75">
        <v>11112968.71499994</v>
      </c>
    </row>
    <row r="80" spans="1:11" x14ac:dyDescent="0.25">
      <c r="A80" s="64" t="s">
        <v>129</v>
      </c>
      <c r="B80" s="65">
        <v>7</v>
      </c>
      <c r="C80" s="66">
        <v>9544929.8599999994</v>
      </c>
      <c r="D80" s="63"/>
      <c r="F80" s="2" t="s">
        <v>129</v>
      </c>
      <c r="G80" s="2" t="s">
        <v>9</v>
      </c>
      <c r="H80" s="75">
        <v>9566501.9100000262</v>
      </c>
    </row>
    <row r="81" spans="1:11" x14ac:dyDescent="0.25">
      <c r="A81" s="67" t="s">
        <v>129</v>
      </c>
      <c r="B81" s="68">
        <v>8</v>
      </c>
      <c r="C81" s="69">
        <v>9508375.5899999905</v>
      </c>
      <c r="D81" s="63"/>
      <c r="F81" s="2" t="s">
        <v>129</v>
      </c>
      <c r="G81" s="2" t="s">
        <v>11</v>
      </c>
      <c r="H81" s="75">
        <v>9503904.3799999654</v>
      </c>
    </row>
    <row r="82" spans="1:11" x14ac:dyDescent="0.25">
      <c r="A82" s="64" t="s">
        <v>129</v>
      </c>
      <c r="B82" s="65">
        <v>9</v>
      </c>
      <c r="C82" s="66">
        <v>8091909.3700000001</v>
      </c>
      <c r="D82" s="63"/>
      <c r="F82" s="2" t="s">
        <v>129</v>
      </c>
      <c r="G82" s="2" t="s">
        <v>12</v>
      </c>
      <c r="H82" s="75">
        <v>8089613.9499999927</v>
      </c>
    </row>
    <row r="83" spans="1:11" x14ac:dyDescent="0.25">
      <c r="A83" s="67" t="s">
        <v>129</v>
      </c>
      <c r="B83" s="68">
        <v>10</v>
      </c>
      <c r="C83" s="69">
        <v>7336536.6600000104</v>
      </c>
      <c r="D83" s="63"/>
      <c r="F83" s="2" t="s">
        <v>129</v>
      </c>
      <c r="G83" s="2" t="s">
        <v>13</v>
      </c>
      <c r="H83" s="75">
        <v>7275251.7350000264</v>
      </c>
    </row>
    <row r="84" spans="1:11" x14ac:dyDescent="0.25">
      <c r="A84" s="64" t="s">
        <v>129</v>
      </c>
      <c r="B84" s="65">
        <v>11</v>
      </c>
      <c r="C84" s="66">
        <v>1979575.4010000001</v>
      </c>
      <c r="D84" s="63"/>
      <c r="F84" s="2" t="s">
        <v>129</v>
      </c>
      <c r="G84" s="2" t="s">
        <v>14</v>
      </c>
      <c r="H84" s="75">
        <v>1631766.0810000009</v>
      </c>
    </row>
    <row r="85" spans="1:11" x14ac:dyDescent="0.25">
      <c r="A85" s="72" t="s">
        <v>129</v>
      </c>
      <c r="B85" s="68">
        <v>12</v>
      </c>
      <c r="C85" s="69">
        <v>187991</v>
      </c>
      <c r="D85" s="63"/>
      <c r="F85" s="2" t="s">
        <v>129</v>
      </c>
      <c r="G85" s="2" t="s">
        <v>15</v>
      </c>
      <c r="H85" s="75">
        <v>173989.92</v>
      </c>
      <c r="J85" s="59">
        <f>SUM(C74:C85)</f>
        <v>105664320.961</v>
      </c>
      <c r="K85" s="71">
        <f>SUM(H74:H85)</f>
        <v>105266595.8710001</v>
      </c>
    </row>
    <row r="86" spans="1:11" x14ac:dyDescent="0.25">
      <c r="A86" s="67"/>
      <c r="B86" s="68"/>
      <c r="C86" s="69"/>
      <c r="D86" s="63"/>
      <c r="F86" s="2" t="s">
        <v>115</v>
      </c>
      <c r="G86" s="2" t="s">
        <v>3</v>
      </c>
      <c r="H86" s="75">
        <v>4714.67</v>
      </c>
    </row>
    <row r="87" spans="1:11" x14ac:dyDescent="0.25">
      <c r="A87" s="67"/>
      <c r="B87" s="68"/>
      <c r="C87" s="69"/>
      <c r="D87" s="63"/>
      <c r="F87" s="2" t="s">
        <v>115</v>
      </c>
      <c r="G87" s="2" t="s">
        <v>4</v>
      </c>
      <c r="H87" s="75">
        <v>1921.16</v>
      </c>
    </row>
    <row r="88" spans="1:11" x14ac:dyDescent="0.25">
      <c r="A88" s="64" t="s">
        <v>115</v>
      </c>
      <c r="B88" s="65">
        <v>3</v>
      </c>
      <c r="C88" s="66">
        <v>33837752.169999897</v>
      </c>
      <c r="D88" s="63"/>
      <c r="F88" s="2" t="s">
        <v>115</v>
      </c>
      <c r="G88" s="2" t="s">
        <v>5</v>
      </c>
      <c r="H88" s="75">
        <v>30529639.167000379</v>
      </c>
    </row>
    <row r="89" spans="1:11" x14ac:dyDescent="0.25">
      <c r="A89" s="67" t="s">
        <v>115</v>
      </c>
      <c r="B89" s="68">
        <v>4</v>
      </c>
      <c r="C89" s="69">
        <v>122137236.73</v>
      </c>
      <c r="D89" s="63"/>
      <c r="F89" s="2" t="s">
        <v>115</v>
      </c>
      <c r="G89" s="2" t="s">
        <v>6</v>
      </c>
      <c r="H89" s="75">
        <v>121427974.5199993</v>
      </c>
    </row>
    <row r="90" spans="1:11" x14ac:dyDescent="0.25">
      <c r="A90" s="64" t="s">
        <v>115</v>
      </c>
      <c r="B90" s="65">
        <v>5</v>
      </c>
      <c r="C90" s="66">
        <v>122872784.84</v>
      </c>
      <c r="D90" s="63"/>
      <c r="F90" s="2" t="s">
        <v>115</v>
      </c>
      <c r="G90" s="2" t="s">
        <v>7</v>
      </c>
      <c r="H90" s="75">
        <v>122837813.09999891</v>
      </c>
    </row>
    <row r="91" spans="1:11" x14ac:dyDescent="0.25">
      <c r="A91" s="67" t="s">
        <v>115</v>
      </c>
      <c r="B91" s="68">
        <v>6</v>
      </c>
      <c r="C91" s="69">
        <v>123193662.23</v>
      </c>
      <c r="D91" s="63"/>
      <c r="F91" s="2" t="s">
        <v>115</v>
      </c>
      <c r="G91" s="2" t="s">
        <v>8</v>
      </c>
      <c r="H91" s="75">
        <v>123174361.5099985</v>
      </c>
    </row>
    <row r="92" spans="1:11" x14ac:dyDescent="0.25">
      <c r="A92" s="64" t="s">
        <v>115</v>
      </c>
      <c r="B92" s="65">
        <v>7</v>
      </c>
      <c r="C92" s="66">
        <v>130916526</v>
      </c>
      <c r="D92" s="63"/>
      <c r="F92" s="2" t="s">
        <v>115</v>
      </c>
      <c r="G92" s="2" t="s">
        <v>9</v>
      </c>
      <c r="H92" s="75">
        <v>130892625.66999941</v>
      </c>
    </row>
    <row r="93" spans="1:11" x14ac:dyDescent="0.25">
      <c r="A93" s="67" t="s">
        <v>115</v>
      </c>
      <c r="B93" s="68">
        <v>8</v>
      </c>
      <c r="C93" s="69">
        <v>130370243.15000001</v>
      </c>
      <c r="D93" s="63"/>
      <c r="F93" s="2" t="s">
        <v>115</v>
      </c>
      <c r="G93" s="2" t="s">
        <v>11</v>
      </c>
      <c r="H93" s="75">
        <v>130345578.209999</v>
      </c>
    </row>
    <row r="94" spans="1:11" x14ac:dyDescent="0.25">
      <c r="A94" s="64" t="s">
        <v>115</v>
      </c>
      <c r="B94" s="65">
        <v>9</v>
      </c>
      <c r="C94" s="66">
        <v>125390115.39</v>
      </c>
      <c r="D94" s="63"/>
      <c r="F94" s="2" t="s">
        <v>115</v>
      </c>
      <c r="G94" s="2" t="s">
        <v>12</v>
      </c>
      <c r="H94" s="75">
        <v>125366649.4270006</v>
      </c>
    </row>
    <row r="95" spans="1:11" x14ac:dyDescent="0.25">
      <c r="A95" s="67" t="s">
        <v>115</v>
      </c>
      <c r="B95" s="68">
        <v>10</v>
      </c>
      <c r="C95" s="69">
        <v>94323393.152000502</v>
      </c>
      <c r="D95" s="63"/>
      <c r="F95" s="2" t="s">
        <v>115</v>
      </c>
      <c r="G95" s="2" t="s">
        <v>13</v>
      </c>
      <c r="H95" s="75">
        <v>96715509.575999424</v>
      </c>
    </row>
    <row r="96" spans="1:11" x14ac:dyDescent="0.25">
      <c r="A96" s="64" t="s">
        <v>115</v>
      </c>
      <c r="B96" s="65">
        <v>11</v>
      </c>
      <c r="C96" s="66">
        <v>4572.57</v>
      </c>
      <c r="D96" s="63"/>
      <c r="F96" s="2" t="s">
        <v>115</v>
      </c>
      <c r="G96" s="2" t="s">
        <v>14</v>
      </c>
      <c r="H96" s="75">
        <v>135725.63</v>
      </c>
    </row>
    <row r="97" spans="1:11" x14ac:dyDescent="0.25">
      <c r="A97" s="73" t="s">
        <v>134</v>
      </c>
      <c r="B97" s="65"/>
      <c r="C97" s="66"/>
      <c r="D97" s="63"/>
      <c r="F97" s="2" t="s">
        <v>115</v>
      </c>
      <c r="G97" s="2" t="s">
        <v>15</v>
      </c>
      <c r="H97" s="75">
        <v>726.45</v>
      </c>
      <c r="J97" s="59">
        <f>SUM(C86:C97)</f>
        <v>883046286.23200047</v>
      </c>
      <c r="K97" s="71">
        <f>SUM(H86:H97)</f>
        <v>881433239.0899955</v>
      </c>
    </row>
    <row r="98" spans="1:11" x14ac:dyDescent="0.25">
      <c r="A98" s="64" t="s">
        <v>116</v>
      </c>
      <c r="B98" s="65">
        <v>3</v>
      </c>
      <c r="C98" s="66">
        <v>7284.03</v>
      </c>
      <c r="D98" s="63"/>
    </row>
    <row r="99" spans="1:11" x14ac:dyDescent="0.25">
      <c r="A99" s="72" t="s">
        <v>116</v>
      </c>
      <c r="B99" s="68">
        <v>4</v>
      </c>
      <c r="C99" s="69">
        <v>15.62</v>
      </c>
      <c r="D99" s="63"/>
      <c r="J99" s="59">
        <f>SUM(C98:C99)</f>
        <v>7299.65</v>
      </c>
    </row>
    <row r="100" spans="1:11" x14ac:dyDescent="0.25">
      <c r="A100" s="64" t="s">
        <v>121</v>
      </c>
      <c r="B100" s="65">
        <v>10</v>
      </c>
      <c r="C100" s="66">
        <v>388601.06699999998</v>
      </c>
      <c r="D100" s="63"/>
      <c r="F100" s="2" t="s">
        <v>121</v>
      </c>
      <c r="G100" s="2" t="s">
        <v>13</v>
      </c>
      <c r="H100" s="75">
        <v>486142.30999999988</v>
      </c>
    </row>
    <row r="101" spans="1:11" x14ac:dyDescent="0.25">
      <c r="A101" s="67" t="s">
        <v>121</v>
      </c>
      <c r="B101" s="68">
        <v>11</v>
      </c>
      <c r="C101" s="69">
        <v>5663358.4299999997</v>
      </c>
      <c r="D101" s="63"/>
      <c r="F101" s="2" t="s">
        <v>121</v>
      </c>
      <c r="G101" s="2" t="s">
        <v>14</v>
      </c>
      <c r="H101" s="75">
        <v>6039380.9140000092</v>
      </c>
    </row>
    <row r="102" spans="1:11" x14ac:dyDescent="0.25">
      <c r="A102" s="73" t="s">
        <v>121</v>
      </c>
      <c r="B102" s="65">
        <v>12</v>
      </c>
      <c r="C102" s="66">
        <v>10290776.689999999</v>
      </c>
      <c r="D102" s="63"/>
      <c r="F102" s="2" t="s">
        <v>121</v>
      </c>
      <c r="G102" s="2" t="s">
        <v>15</v>
      </c>
      <c r="H102" s="75">
        <v>10257773.757999981</v>
      </c>
      <c r="J102" s="59">
        <f>SUM(C100:C102)</f>
        <v>16342736.186999999</v>
      </c>
      <c r="K102" s="59">
        <f>SUM(H100:H102)</f>
        <v>16783296.98199999</v>
      </c>
    </row>
    <row r="103" spans="1:11" x14ac:dyDescent="0.25">
      <c r="A103" s="64" t="s">
        <v>130</v>
      </c>
      <c r="B103" s="65">
        <v>1</v>
      </c>
      <c r="C103" s="66">
        <v>32.880000000000003</v>
      </c>
      <c r="D103" s="63"/>
    </row>
    <row r="104" spans="1:11" x14ac:dyDescent="0.25">
      <c r="A104" s="72" t="s">
        <v>130</v>
      </c>
      <c r="B104" s="68">
        <v>10</v>
      </c>
      <c r="C104" s="69">
        <v>26280.080000000002</v>
      </c>
      <c r="D104" s="63"/>
      <c r="F104" s="2" t="s">
        <v>130</v>
      </c>
      <c r="G104" s="2" t="s">
        <v>13</v>
      </c>
      <c r="H104" s="75">
        <v>7036</v>
      </c>
      <c r="J104" s="59">
        <f>SUM(C103:C104)</f>
        <v>26312.960000000003</v>
      </c>
      <c r="K104" s="59">
        <f>SUM(H104)</f>
        <v>7036</v>
      </c>
    </row>
    <row r="105" spans="1:11" x14ac:dyDescent="0.25">
      <c r="A105" s="64" t="s">
        <v>114</v>
      </c>
      <c r="B105" s="65">
        <v>3</v>
      </c>
      <c r="C105" s="66">
        <v>62756.78</v>
      </c>
      <c r="D105" s="63"/>
    </row>
    <row r="106" spans="1:11" x14ac:dyDescent="0.25">
      <c r="A106" s="72" t="s">
        <v>114</v>
      </c>
      <c r="B106" s="68">
        <v>4</v>
      </c>
      <c r="C106" s="69">
        <v>2871.47</v>
      </c>
      <c r="D106" s="63"/>
      <c r="J106" s="59">
        <f>SUM(C105:C106)</f>
        <v>65628.25</v>
      </c>
    </row>
    <row r="107" spans="1:11" x14ac:dyDescent="0.25">
      <c r="A107" s="64" t="s">
        <v>131</v>
      </c>
      <c r="B107" s="65">
        <v>1</v>
      </c>
      <c r="C107" s="66">
        <v>0</v>
      </c>
      <c r="D107" s="63"/>
    </row>
    <row r="108" spans="1:11" x14ac:dyDescent="0.25">
      <c r="A108" s="72" t="s">
        <v>131</v>
      </c>
      <c r="B108" s="68">
        <v>5</v>
      </c>
      <c r="C108" s="69">
        <v>7</v>
      </c>
      <c r="D108" s="63"/>
      <c r="F108" s="2" t="s">
        <v>131</v>
      </c>
      <c r="G108" s="2" t="s">
        <v>7</v>
      </c>
      <c r="H108" s="75">
        <v>7</v>
      </c>
      <c r="J108" s="59">
        <f>SUM(C107:C108)</f>
        <v>7</v>
      </c>
      <c r="K108" s="58">
        <f>SUM(H108)</f>
        <v>7</v>
      </c>
    </row>
    <row r="109" spans="1:11" x14ac:dyDescent="0.25">
      <c r="A109" s="64" t="s">
        <v>117</v>
      </c>
      <c r="B109" s="65">
        <v>2</v>
      </c>
      <c r="C109" s="66">
        <v>5</v>
      </c>
      <c r="D109" s="63"/>
      <c r="F109" s="2" t="s">
        <v>117</v>
      </c>
      <c r="G109" s="2" t="s">
        <v>4</v>
      </c>
      <c r="H109" s="75">
        <v>5</v>
      </c>
    </row>
    <row r="110" spans="1:11" x14ac:dyDescent="0.25">
      <c r="A110" s="67" t="s">
        <v>117</v>
      </c>
      <c r="B110" s="68">
        <v>4</v>
      </c>
      <c r="C110" s="69">
        <v>11</v>
      </c>
      <c r="D110" s="63"/>
      <c r="F110" s="2" t="s">
        <v>117</v>
      </c>
      <c r="G110" s="2" t="s">
        <v>6</v>
      </c>
      <c r="H110" s="75">
        <v>11</v>
      </c>
    </row>
    <row r="111" spans="1:11" x14ac:dyDescent="0.25">
      <c r="A111" s="73" t="s">
        <v>117</v>
      </c>
      <c r="B111" s="65">
        <v>7</v>
      </c>
      <c r="C111" s="66">
        <v>0</v>
      </c>
      <c r="D111" s="63"/>
      <c r="J111" s="59">
        <f>SUM(C109:C111)</f>
        <v>16</v>
      </c>
      <c r="K111" s="59">
        <f>SUM(H109:H110)</f>
        <v>16</v>
      </c>
    </row>
    <row r="112" spans="1:11" x14ac:dyDescent="0.25">
      <c r="A112" s="64" t="s">
        <v>132</v>
      </c>
      <c r="B112" s="65">
        <v>1</v>
      </c>
      <c r="C112" s="66">
        <v>25015.62</v>
      </c>
      <c r="D112" s="63"/>
      <c r="F112" s="2" t="s">
        <v>132</v>
      </c>
      <c r="G112" s="2" t="s">
        <v>3</v>
      </c>
      <c r="H112" s="75">
        <v>25015.62</v>
      </c>
    </row>
    <row r="113" spans="1:11" x14ac:dyDescent="0.25">
      <c r="A113" s="67" t="s">
        <v>132</v>
      </c>
      <c r="B113" s="68">
        <v>2</v>
      </c>
      <c r="C113" s="69">
        <v>6526.17</v>
      </c>
      <c r="D113" s="63"/>
      <c r="F113" s="2" t="s">
        <v>132</v>
      </c>
      <c r="G113" s="2" t="s">
        <v>4</v>
      </c>
      <c r="H113" s="75">
        <v>6526.17</v>
      </c>
    </row>
    <row r="114" spans="1:11" x14ac:dyDescent="0.25">
      <c r="A114" s="64" t="s">
        <v>132</v>
      </c>
      <c r="B114" s="65">
        <v>3</v>
      </c>
      <c r="C114" s="66">
        <v>4784.8999999999996</v>
      </c>
      <c r="D114" s="63"/>
      <c r="F114" s="2" t="s">
        <v>132</v>
      </c>
      <c r="G114" s="2" t="s">
        <v>5</v>
      </c>
      <c r="H114" s="75">
        <v>4784.8999999999996</v>
      </c>
    </row>
    <row r="115" spans="1:11" x14ac:dyDescent="0.25">
      <c r="A115" s="67" t="s">
        <v>132</v>
      </c>
      <c r="B115" s="68">
        <v>4</v>
      </c>
      <c r="C115" s="69">
        <v>4141.71</v>
      </c>
      <c r="D115" s="63"/>
      <c r="F115" s="2" t="s">
        <v>132</v>
      </c>
      <c r="G115" s="2" t="s">
        <v>6</v>
      </c>
      <c r="H115" s="75">
        <v>4141.71</v>
      </c>
    </row>
    <row r="116" spans="1:11" x14ac:dyDescent="0.25">
      <c r="A116" s="64" t="s">
        <v>132</v>
      </c>
      <c r="B116" s="65">
        <v>5</v>
      </c>
      <c r="C116" s="66">
        <v>2959.11</v>
      </c>
      <c r="D116" s="63"/>
      <c r="F116" s="2" t="s">
        <v>132</v>
      </c>
      <c r="G116" s="2" t="s">
        <v>7</v>
      </c>
      <c r="H116" s="75">
        <v>2959.11</v>
      </c>
    </row>
    <row r="117" spans="1:11" x14ac:dyDescent="0.25">
      <c r="A117" s="67" t="s">
        <v>132</v>
      </c>
      <c r="B117" s="68">
        <v>6</v>
      </c>
      <c r="C117" s="69">
        <v>3271.51</v>
      </c>
      <c r="D117" s="63"/>
      <c r="F117" s="2" t="s">
        <v>132</v>
      </c>
      <c r="G117" s="2" t="s">
        <v>8</v>
      </c>
      <c r="H117" s="75">
        <v>3271.51</v>
      </c>
    </row>
    <row r="118" spans="1:11" x14ac:dyDescent="0.25">
      <c r="A118" s="64" t="s">
        <v>132</v>
      </c>
      <c r="B118" s="65">
        <v>7</v>
      </c>
      <c r="C118" s="66">
        <v>3791.48</v>
      </c>
      <c r="D118" s="63"/>
      <c r="F118" s="2" t="s">
        <v>132</v>
      </c>
      <c r="G118" s="2" t="s">
        <v>9</v>
      </c>
      <c r="H118" s="75">
        <v>3791.48</v>
      </c>
    </row>
    <row r="119" spans="1:11" x14ac:dyDescent="0.25">
      <c r="A119" s="67" t="s">
        <v>132</v>
      </c>
      <c r="B119" s="68">
        <v>8</v>
      </c>
      <c r="C119" s="69">
        <v>3134.39</v>
      </c>
      <c r="D119" s="63"/>
      <c r="F119" s="2" t="s">
        <v>132</v>
      </c>
      <c r="G119" s="2" t="s">
        <v>11</v>
      </c>
      <c r="H119" s="75">
        <v>3134.39</v>
      </c>
    </row>
    <row r="120" spans="1:11" x14ac:dyDescent="0.25">
      <c r="A120" s="64" t="s">
        <v>132</v>
      </c>
      <c r="B120" s="65">
        <v>9</v>
      </c>
      <c r="C120" s="66">
        <v>4316.6000000000004</v>
      </c>
      <c r="D120" s="63"/>
      <c r="F120" s="2" t="s">
        <v>132</v>
      </c>
      <c r="G120" s="2" t="s">
        <v>12</v>
      </c>
      <c r="H120" s="75">
        <v>4316.6000000000004</v>
      </c>
    </row>
    <row r="121" spans="1:11" x14ac:dyDescent="0.25">
      <c r="A121" s="67" t="s">
        <v>132</v>
      </c>
      <c r="B121" s="68">
        <v>10</v>
      </c>
      <c r="C121" s="69">
        <v>8005.48</v>
      </c>
      <c r="D121" s="63"/>
      <c r="F121" s="2" t="s">
        <v>132</v>
      </c>
      <c r="G121" s="2" t="s">
        <v>13</v>
      </c>
      <c r="H121" s="75">
        <v>8005.48</v>
      </c>
    </row>
    <row r="122" spans="1:11" x14ac:dyDescent="0.25">
      <c r="A122" s="64" t="s">
        <v>132</v>
      </c>
      <c r="B122" s="65">
        <v>11</v>
      </c>
      <c r="C122" s="66">
        <v>10372</v>
      </c>
      <c r="D122" s="63"/>
      <c r="F122" s="2" t="s">
        <v>132</v>
      </c>
      <c r="G122" s="2" t="s">
        <v>14</v>
      </c>
      <c r="H122" s="75">
        <v>10372</v>
      </c>
    </row>
    <row r="123" spans="1:11" x14ac:dyDescent="0.25">
      <c r="A123" s="72" t="s">
        <v>132</v>
      </c>
      <c r="B123" s="68">
        <v>12</v>
      </c>
      <c r="C123" s="69">
        <v>7828.28</v>
      </c>
      <c r="D123" s="63"/>
      <c r="F123" s="2" t="s">
        <v>132</v>
      </c>
      <c r="G123" s="2" t="s">
        <v>15</v>
      </c>
      <c r="H123" s="75">
        <v>7828.2800000000007</v>
      </c>
      <c r="J123" s="59">
        <f>SUM(C112:C123)</f>
        <v>84147.25</v>
      </c>
      <c r="K123" s="59">
        <f>SUM(H112:H123)</f>
        <v>84147.25</v>
      </c>
    </row>
    <row r="124" spans="1:11" x14ac:dyDescent="0.25">
      <c r="A124" s="64" t="s">
        <v>133</v>
      </c>
      <c r="B124" s="65">
        <v>1</v>
      </c>
      <c r="C124" s="66">
        <v>29998.75</v>
      </c>
      <c r="D124" s="63"/>
    </row>
    <row r="125" spans="1:11" x14ac:dyDescent="0.25">
      <c r="A125" s="67" t="s">
        <v>133</v>
      </c>
      <c r="B125" s="68">
        <v>2</v>
      </c>
      <c r="C125" s="69">
        <v>30282.18</v>
      </c>
      <c r="D125" s="63"/>
    </row>
    <row r="126" spans="1:11" x14ac:dyDescent="0.25">
      <c r="A126" s="64" t="s">
        <v>133</v>
      </c>
      <c r="B126" s="65">
        <v>3</v>
      </c>
      <c r="C126" s="66">
        <v>49639.83</v>
      </c>
      <c r="D126" s="63"/>
    </row>
    <row r="127" spans="1:11" x14ac:dyDescent="0.25">
      <c r="A127" s="67" t="s">
        <v>133</v>
      </c>
      <c r="B127" s="68">
        <v>4</v>
      </c>
      <c r="C127" s="69">
        <v>3920.13</v>
      </c>
      <c r="D127" s="63"/>
    </row>
    <row r="128" spans="1:11" x14ac:dyDescent="0.25">
      <c r="A128" s="64" t="s">
        <v>133</v>
      </c>
      <c r="B128" s="65">
        <v>11</v>
      </c>
      <c r="C128" s="66">
        <v>42899.43</v>
      </c>
      <c r="D128" s="63"/>
    </row>
    <row r="129" spans="1:10" x14ac:dyDescent="0.25">
      <c r="A129" s="72" t="s">
        <v>133</v>
      </c>
      <c r="B129" s="68">
        <v>12</v>
      </c>
      <c r="C129" s="69">
        <v>40409.800000000003</v>
      </c>
      <c r="D129" s="63"/>
      <c r="J129" s="59">
        <f>SUM(C124:C129)</f>
        <v>197150.12</v>
      </c>
    </row>
    <row r="130" spans="1:10" x14ac:dyDescent="0.25">
      <c r="A130" s="64" t="s">
        <v>113</v>
      </c>
      <c r="B130" s="65">
        <v>4</v>
      </c>
      <c r="C130" s="66">
        <v>60022.38</v>
      </c>
      <c r="D130" s="63"/>
    </row>
    <row r="131" spans="1:10" x14ac:dyDescent="0.25">
      <c r="A131" s="67" t="s">
        <v>113</v>
      </c>
      <c r="B131" s="68">
        <v>5</v>
      </c>
      <c r="C131" s="69">
        <v>50464.53</v>
      </c>
      <c r="D131" s="63"/>
    </row>
    <row r="132" spans="1:10" x14ac:dyDescent="0.25">
      <c r="A132" s="64" t="s">
        <v>113</v>
      </c>
      <c r="B132" s="65">
        <v>6</v>
      </c>
      <c r="C132" s="66">
        <v>61719.9</v>
      </c>
      <c r="D132" s="63"/>
    </row>
    <row r="133" spans="1:10" x14ac:dyDescent="0.25">
      <c r="A133" s="67" t="s">
        <v>113</v>
      </c>
      <c r="B133" s="68">
        <v>7</v>
      </c>
      <c r="C133" s="69">
        <v>74244.23</v>
      </c>
      <c r="D133" s="63"/>
    </row>
    <row r="134" spans="1:10" x14ac:dyDescent="0.25">
      <c r="A134" s="64" t="s">
        <v>113</v>
      </c>
      <c r="B134" s="65">
        <v>8</v>
      </c>
      <c r="C134" s="66">
        <v>116289.72</v>
      </c>
      <c r="D134" s="63"/>
    </row>
    <row r="135" spans="1:10" x14ac:dyDescent="0.25">
      <c r="A135" s="67" t="s">
        <v>113</v>
      </c>
      <c r="B135" s="68">
        <v>9</v>
      </c>
      <c r="C135" s="69">
        <v>108030.13</v>
      </c>
      <c r="D135" s="63"/>
    </row>
    <row r="136" spans="1:10" x14ac:dyDescent="0.25">
      <c r="A136" s="64" t="s">
        <v>113</v>
      </c>
      <c r="B136" s="65">
        <v>10</v>
      </c>
      <c r="C136" s="66">
        <v>85693.74</v>
      </c>
      <c r="D136" s="63"/>
    </row>
    <row r="137" spans="1:10" x14ac:dyDescent="0.25">
      <c r="A137" s="72" t="s">
        <v>113</v>
      </c>
      <c r="B137" s="68">
        <v>11</v>
      </c>
      <c r="C137" s="69">
        <v>3361</v>
      </c>
      <c r="D137" s="63"/>
      <c r="J137" s="59">
        <f>SUM(C130:C137)</f>
        <v>559825.63</v>
      </c>
    </row>
    <row r="138" spans="1:10" x14ac:dyDescent="0.25">
      <c r="A138" s="73" t="s">
        <v>107</v>
      </c>
      <c r="B138" s="65">
        <v>3</v>
      </c>
      <c r="C138" s="66">
        <v>12524.82</v>
      </c>
      <c r="D138" s="63"/>
      <c r="J138" s="59">
        <f>SUM(C138)</f>
        <v>12524.82</v>
      </c>
    </row>
    <row r="139" spans="1:10" x14ac:dyDescent="0.25">
      <c r="A139" s="73" t="s">
        <v>109</v>
      </c>
      <c r="B139" s="65">
        <v>3</v>
      </c>
      <c r="C139" s="66">
        <v>4018.03</v>
      </c>
      <c r="D139" s="63"/>
      <c r="J139" s="59">
        <f>SUM(C139)</f>
        <v>4018.03</v>
      </c>
    </row>
    <row r="140" spans="1:10" x14ac:dyDescent="0.25">
      <c r="C140" s="58">
        <f>SUM(C2:C139)</f>
        <v>2709155300.006</v>
      </c>
      <c r="H140" s="58">
        <f>SUM(H2:H139)</f>
        <v>2708093087.9799948</v>
      </c>
    </row>
  </sheetData>
  <autoFilter ref="A1:D139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Right="0"/>
  </sheetPr>
  <dimension ref="A1:U120"/>
  <sheetViews>
    <sheetView tabSelected="1" workbookViewId="0">
      <selection activeCell="J2" sqref="J2:M2"/>
    </sheetView>
  </sheetViews>
  <sheetFormatPr defaultRowHeight="15" outlineLevelRow="1" x14ac:dyDescent="0.25"/>
  <cols>
    <col min="1" max="1" width="16" customWidth="1"/>
    <col min="2" max="2" width="8.42578125" hidden="1" customWidth="1"/>
    <col min="3" max="3" width="6.5703125" hidden="1" customWidth="1"/>
    <col min="4" max="5" width="15" bestFit="1" customWidth="1"/>
    <col min="6" max="7" width="16.7109375" customWidth="1"/>
    <col min="8" max="9" width="15" bestFit="1" customWidth="1"/>
    <col min="10" max="10" width="13.5703125" customWidth="1"/>
    <col min="11" max="11" width="13.7109375" customWidth="1"/>
    <col min="12" max="12" width="12.28515625" customWidth="1"/>
    <col min="13" max="13" width="10" bestFit="1" customWidth="1"/>
    <col min="14" max="15" width="14.85546875" bestFit="1" customWidth="1"/>
    <col min="16" max="16" width="9.28515625" customWidth="1"/>
    <col min="17" max="17" width="10.85546875" customWidth="1"/>
    <col min="18" max="18" width="11.42578125" bestFit="1" customWidth="1"/>
    <col min="19" max="19" width="12.28515625" customWidth="1"/>
    <col min="20" max="20" width="14.85546875" bestFit="1" customWidth="1"/>
    <col min="21" max="21" width="10.7109375" customWidth="1"/>
  </cols>
  <sheetData>
    <row r="1" spans="1:21" ht="15.75" thickBot="1" x14ac:dyDescent="0.3">
      <c r="A1" s="18"/>
      <c r="B1" s="19"/>
      <c r="C1" s="20"/>
      <c r="D1" s="212" t="s">
        <v>40</v>
      </c>
      <c r="E1" s="213"/>
      <c r="F1" s="211" t="s">
        <v>36</v>
      </c>
      <c r="G1" s="211"/>
      <c r="H1" s="211" t="s">
        <v>37</v>
      </c>
      <c r="I1" s="211"/>
      <c r="J1" s="21" t="s">
        <v>39</v>
      </c>
      <c r="K1" s="22" t="s">
        <v>42</v>
      </c>
      <c r="L1" s="21" t="s">
        <v>43</v>
      </c>
      <c r="M1" s="22" t="s">
        <v>44</v>
      </c>
      <c r="N1" s="21" t="s">
        <v>39</v>
      </c>
      <c r="O1" s="22" t="s">
        <v>42</v>
      </c>
      <c r="P1" s="21" t="s">
        <v>43</v>
      </c>
      <c r="Q1" s="23" t="s">
        <v>44</v>
      </c>
      <c r="R1" s="83" t="s">
        <v>38</v>
      </c>
      <c r="S1" s="22" t="s">
        <v>137</v>
      </c>
      <c r="T1" s="84" t="s">
        <v>38</v>
      </c>
      <c r="U1" s="22" t="s">
        <v>137</v>
      </c>
    </row>
    <row r="2" spans="1:21" s="5" customFormat="1" ht="69" customHeight="1" thickBot="1" x14ac:dyDescent="0.3">
      <c r="A2" s="24" t="s">
        <v>0</v>
      </c>
      <c r="B2" s="25" t="s">
        <v>1</v>
      </c>
      <c r="C2" s="26"/>
      <c r="D2" s="27">
        <v>2020</v>
      </c>
      <c r="E2" s="27">
        <v>2021</v>
      </c>
      <c r="F2" s="27">
        <v>2020</v>
      </c>
      <c r="G2" s="27">
        <v>2021</v>
      </c>
      <c r="H2" s="27">
        <v>2020</v>
      </c>
      <c r="I2" s="27">
        <v>2021</v>
      </c>
      <c r="J2" s="210">
        <v>2020</v>
      </c>
      <c r="K2" s="214"/>
      <c r="L2" s="214"/>
      <c r="M2" s="209"/>
      <c r="N2" s="210">
        <v>2021</v>
      </c>
      <c r="O2" s="214"/>
      <c r="P2" s="214"/>
      <c r="Q2" s="215"/>
      <c r="R2" s="208">
        <v>2019</v>
      </c>
      <c r="S2" s="209"/>
      <c r="T2" s="210">
        <v>2020</v>
      </c>
      <c r="U2" s="209"/>
    </row>
    <row r="3" spans="1:21" ht="27.6" hidden="1" customHeight="1" outlineLevel="1" x14ac:dyDescent="0.25">
      <c r="A3" s="36" t="s">
        <v>2</v>
      </c>
      <c r="B3" s="38" t="s">
        <v>3</v>
      </c>
      <c r="C3" s="39">
        <v>1</v>
      </c>
      <c r="D3" s="35"/>
      <c r="E3" s="28"/>
      <c r="F3" s="32">
        <v>28796856.530000132</v>
      </c>
      <c r="G3" s="28">
        <v>28678887.849999979</v>
      </c>
      <c r="H3" s="34">
        <v>28801651.489999998</v>
      </c>
      <c r="I3" s="11">
        <v>28686453.730000101</v>
      </c>
      <c r="J3" s="32">
        <f t="shared" ref="J3:J34" si="0">D3-F3</f>
        <v>-28796856.530000132</v>
      </c>
      <c r="K3" s="3">
        <f t="shared" ref="K3:K34" si="1">D3-H3</f>
        <v>-28801651.489999998</v>
      </c>
      <c r="L3" s="12"/>
      <c r="M3" s="12"/>
      <c r="N3" s="34"/>
      <c r="O3" s="11"/>
      <c r="P3" s="11"/>
      <c r="Q3" s="13"/>
      <c r="R3" s="32">
        <f t="shared" ref="R3:R34" si="2">H3-F3</f>
        <v>4794.9599998667836</v>
      </c>
      <c r="S3" s="12">
        <f t="shared" ref="S3:S34" si="3">R3/F3</f>
        <v>1.6650984092209741E-4</v>
      </c>
      <c r="T3" s="31">
        <f>I3-G3</f>
        <v>7565.8800001218915</v>
      </c>
      <c r="U3" s="81">
        <f>T3/G3</f>
        <v>2.6381357741952664E-4</v>
      </c>
    </row>
    <row r="4" spans="1:21" ht="27.6" hidden="1" customHeight="1" outlineLevel="1" x14ac:dyDescent="0.25">
      <c r="A4" s="36" t="s">
        <v>2</v>
      </c>
      <c r="B4" s="38" t="s">
        <v>4</v>
      </c>
      <c r="C4" s="39">
        <v>2</v>
      </c>
      <c r="D4" s="35"/>
      <c r="E4" s="28"/>
      <c r="F4" s="32">
        <v>27068281.839999851</v>
      </c>
      <c r="G4" s="28">
        <v>28449195.480000049</v>
      </c>
      <c r="H4" s="34">
        <v>27072165.140000001</v>
      </c>
      <c r="I4" s="11">
        <v>28455673.809999999</v>
      </c>
      <c r="J4" s="32">
        <f t="shared" si="0"/>
        <v>-27068281.839999851</v>
      </c>
      <c r="K4" s="3">
        <f t="shared" si="1"/>
        <v>-27072165.140000001</v>
      </c>
      <c r="L4" s="12"/>
      <c r="M4" s="12"/>
      <c r="N4" s="34"/>
      <c r="O4" s="11"/>
      <c r="P4" s="11"/>
      <c r="Q4" s="13"/>
      <c r="R4" s="32">
        <f t="shared" si="2"/>
        <v>3883.3000001497567</v>
      </c>
      <c r="S4" s="12">
        <f t="shared" si="3"/>
        <v>1.4346311388007101E-4</v>
      </c>
      <c r="T4" s="32">
        <f>I4-G4</f>
        <v>6478.3299999497831</v>
      </c>
      <c r="U4" s="82">
        <f>T4/G4</f>
        <v>2.2771575401856574E-4</v>
      </c>
    </row>
    <row r="5" spans="1:21" ht="27.6" hidden="1" customHeight="1" outlineLevel="1" x14ac:dyDescent="0.25">
      <c r="A5" s="36" t="s">
        <v>2</v>
      </c>
      <c r="B5" s="38" t="s">
        <v>5</v>
      </c>
      <c r="C5" s="39">
        <v>3</v>
      </c>
      <c r="D5" s="35"/>
      <c r="E5" s="28"/>
      <c r="F5" s="32">
        <v>30726824.150000699</v>
      </c>
      <c r="G5" s="28">
        <v>28819268.940000739</v>
      </c>
      <c r="H5" s="34">
        <v>30731770.849999901</v>
      </c>
      <c r="I5" s="11">
        <v>28826197.8600001</v>
      </c>
      <c r="J5" s="32">
        <f t="shared" si="0"/>
        <v>-30726824.150000699</v>
      </c>
      <c r="K5" s="3">
        <f t="shared" si="1"/>
        <v>-30731770.849999901</v>
      </c>
      <c r="L5" s="12"/>
      <c r="M5" s="12"/>
      <c r="N5" s="34"/>
      <c r="O5" s="11"/>
      <c r="P5" s="11"/>
      <c r="Q5" s="13"/>
      <c r="R5" s="32">
        <f t="shared" si="2"/>
        <v>4946.6999992020428</v>
      </c>
      <c r="S5" s="12">
        <f t="shared" si="3"/>
        <v>1.6098962831477429E-4</v>
      </c>
      <c r="T5" s="32">
        <f>I5-G5</f>
        <v>6928.9199993610382</v>
      </c>
      <c r="U5" s="82">
        <f>T5/G5</f>
        <v>2.4042664002985151E-4</v>
      </c>
    </row>
    <row r="6" spans="1:21" ht="27.6" hidden="1" customHeight="1" outlineLevel="1" x14ac:dyDescent="0.25">
      <c r="A6" s="36" t="s">
        <v>2</v>
      </c>
      <c r="B6" s="38" t="s">
        <v>6</v>
      </c>
      <c r="C6" s="39">
        <v>4</v>
      </c>
      <c r="D6" s="35"/>
      <c r="E6" s="28"/>
      <c r="F6" s="32">
        <v>30817051.84000038</v>
      </c>
      <c r="G6" s="28">
        <v>24267297.40000055</v>
      </c>
      <c r="H6" s="34">
        <v>30822546.809999999</v>
      </c>
      <c r="I6" s="11">
        <v>24274000.75</v>
      </c>
      <c r="J6" s="32">
        <f t="shared" si="0"/>
        <v>-30817051.84000038</v>
      </c>
      <c r="K6" s="3">
        <f t="shared" si="1"/>
        <v>-30822546.809999999</v>
      </c>
      <c r="L6" s="12"/>
      <c r="M6" s="12"/>
      <c r="N6" s="34"/>
      <c r="O6" s="11"/>
      <c r="P6" s="11"/>
      <c r="Q6" s="13"/>
      <c r="R6" s="32">
        <f t="shared" si="2"/>
        <v>5494.9699996188283</v>
      </c>
      <c r="S6" s="12">
        <f t="shared" si="3"/>
        <v>1.7830939922962991E-4</v>
      </c>
      <c r="T6" s="32">
        <f>I6-G6</f>
        <v>6703.3499994501472</v>
      </c>
      <c r="U6" s="82">
        <f>T6/G6</f>
        <v>2.7622977082936297E-4</v>
      </c>
    </row>
    <row r="7" spans="1:21" ht="27.6" hidden="1" customHeight="1" outlineLevel="1" x14ac:dyDescent="0.25">
      <c r="A7" s="36" t="s">
        <v>2</v>
      </c>
      <c r="B7" s="38" t="s">
        <v>7</v>
      </c>
      <c r="C7" s="39">
        <v>5</v>
      </c>
      <c r="D7" s="35"/>
      <c r="E7" s="28"/>
      <c r="F7" s="32">
        <v>32060235.92000021</v>
      </c>
      <c r="G7" s="28">
        <v>25046012.240000311</v>
      </c>
      <c r="H7" s="34">
        <v>32067656.77</v>
      </c>
      <c r="I7" s="11">
        <v>25053914.449999999</v>
      </c>
      <c r="J7" s="32">
        <f t="shared" si="0"/>
        <v>-32060235.92000021</v>
      </c>
      <c r="K7" s="3">
        <f t="shared" si="1"/>
        <v>-32067656.77</v>
      </c>
      <c r="L7" s="12"/>
      <c r="M7" s="12"/>
      <c r="N7" s="34"/>
      <c r="O7" s="11"/>
      <c r="P7" s="11"/>
      <c r="Q7" s="13"/>
      <c r="R7" s="32">
        <f t="shared" si="2"/>
        <v>7420.8499997891486</v>
      </c>
      <c r="S7" s="12">
        <f t="shared" si="3"/>
        <v>2.3146585752850879E-4</v>
      </c>
      <c r="T7" s="32">
        <f>I7-G7</f>
        <v>7902.2099996879697</v>
      </c>
      <c r="U7" s="82">
        <f>T7/G7</f>
        <v>3.155077113260994E-4</v>
      </c>
    </row>
    <row r="8" spans="1:21" ht="27.6" hidden="1" customHeight="1" outlineLevel="1" x14ac:dyDescent="0.25">
      <c r="A8" s="36" t="s">
        <v>2</v>
      </c>
      <c r="B8" s="38" t="s">
        <v>8</v>
      </c>
      <c r="C8" s="39">
        <v>6</v>
      </c>
      <c r="D8" s="35"/>
      <c r="E8" s="28"/>
      <c r="F8" s="32">
        <v>32263242.15999978</v>
      </c>
      <c r="G8" s="28"/>
      <c r="H8" s="34">
        <v>32270168.969999801</v>
      </c>
      <c r="I8" s="11"/>
      <c r="J8" s="32">
        <f t="shared" si="0"/>
        <v>-32263242.15999978</v>
      </c>
      <c r="K8" s="3">
        <f t="shared" si="1"/>
        <v>-32270168.969999801</v>
      </c>
      <c r="L8" s="12"/>
      <c r="M8" s="12"/>
      <c r="N8" s="34"/>
      <c r="O8" s="11"/>
      <c r="P8" s="11"/>
      <c r="Q8" s="13"/>
      <c r="R8" s="32">
        <f t="shared" si="2"/>
        <v>6926.8100000210106</v>
      </c>
      <c r="S8" s="12">
        <f t="shared" si="3"/>
        <v>2.1469664969408822E-4</v>
      </c>
      <c r="T8" s="32"/>
      <c r="U8" s="82"/>
    </row>
    <row r="9" spans="1:21" ht="27.6" hidden="1" customHeight="1" outlineLevel="1" x14ac:dyDescent="0.25">
      <c r="A9" s="36" t="s">
        <v>2</v>
      </c>
      <c r="B9" s="38" t="s">
        <v>9</v>
      </c>
      <c r="C9" s="39">
        <v>7</v>
      </c>
      <c r="D9" s="35"/>
      <c r="E9" s="28"/>
      <c r="F9" s="32">
        <v>34130424.119999707</v>
      </c>
      <c r="G9" s="28" t="s">
        <v>10</v>
      </c>
      <c r="H9" s="34">
        <v>34136734.469999902</v>
      </c>
      <c r="I9" s="11"/>
      <c r="J9" s="32">
        <f t="shared" si="0"/>
        <v>-34130424.119999707</v>
      </c>
      <c r="K9" s="3">
        <f t="shared" si="1"/>
        <v>-34136734.469999902</v>
      </c>
      <c r="L9" s="12"/>
      <c r="M9" s="12"/>
      <c r="N9" s="34"/>
      <c r="O9" s="11"/>
      <c r="P9" s="11"/>
      <c r="Q9" s="13"/>
      <c r="R9" s="32">
        <f t="shared" si="2"/>
        <v>6310.3500001952052</v>
      </c>
      <c r="S9" s="12">
        <f t="shared" si="3"/>
        <v>1.8488929343533922E-4</v>
      </c>
      <c r="T9" s="32"/>
      <c r="U9" s="82"/>
    </row>
    <row r="10" spans="1:21" ht="27.6" hidden="1" customHeight="1" outlineLevel="1" x14ac:dyDescent="0.25">
      <c r="A10" s="36" t="s">
        <v>2</v>
      </c>
      <c r="B10" s="38" t="s">
        <v>11</v>
      </c>
      <c r="C10" s="39">
        <v>8</v>
      </c>
      <c r="D10" s="35"/>
      <c r="E10" s="28"/>
      <c r="F10" s="32">
        <v>33885333.340000398</v>
      </c>
      <c r="G10" s="28" t="s">
        <v>10</v>
      </c>
      <c r="H10" s="34">
        <v>33893084.860000201</v>
      </c>
      <c r="I10" s="11"/>
      <c r="J10" s="32">
        <f t="shared" si="0"/>
        <v>-33885333.340000398</v>
      </c>
      <c r="K10" s="3">
        <f t="shared" si="1"/>
        <v>-33893084.860000201</v>
      </c>
      <c r="L10" s="12"/>
      <c r="M10" s="12"/>
      <c r="N10" s="34"/>
      <c r="O10" s="11"/>
      <c r="P10" s="11"/>
      <c r="Q10" s="13"/>
      <c r="R10" s="32">
        <f t="shared" si="2"/>
        <v>7751.5199998021126</v>
      </c>
      <c r="S10" s="12">
        <f t="shared" si="3"/>
        <v>2.2875737777239825E-4</v>
      </c>
      <c r="T10" s="32"/>
      <c r="U10" s="82"/>
    </row>
    <row r="11" spans="1:21" ht="27.6" hidden="1" customHeight="1" outlineLevel="1" x14ac:dyDescent="0.25">
      <c r="A11" s="36" t="s">
        <v>2</v>
      </c>
      <c r="B11" s="38" t="s">
        <v>12</v>
      </c>
      <c r="C11" s="39">
        <v>9</v>
      </c>
      <c r="D11" s="35"/>
      <c r="E11" s="28"/>
      <c r="F11" s="32">
        <v>32388104.610000368</v>
      </c>
      <c r="G11" s="28" t="s">
        <v>10</v>
      </c>
      <c r="H11" s="34">
        <v>32394362.989999998</v>
      </c>
      <c r="I11" s="11"/>
      <c r="J11" s="32">
        <f t="shared" si="0"/>
        <v>-32388104.610000368</v>
      </c>
      <c r="K11" s="3">
        <f t="shared" si="1"/>
        <v>-32394362.989999998</v>
      </c>
      <c r="L11" s="12"/>
      <c r="M11" s="12"/>
      <c r="N11" s="34"/>
      <c r="O11" s="11"/>
      <c r="P11" s="11"/>
      <c r="Q11" s="13"/>
      <c r="R11" s="32">
        <f t="shared" si="2"/>
        <v>6258.3799996301532</v>
      </c>
      <c r="S11" s="12">
        <f t="shared" si="3"/>
        <v>1.932308196169582E-4</v>
      </c>
      <c r="T11" s="32"/>
      <c r="U11" s="82"/>
    </row>
    <row r="12" spans="1:21" ht="27.6" hidden="1" customHeight="1" outlineLevel="1" x14ac:dyDescent="0.25">
      <c r="A12" s="36" t="s">
        <v>2</v>
      </c>
      <c r="B12" s="38" t="s">
        <v>13</v>
      </c>
      <c r="C12" s="39">
        <v>10</v>
      </c>
      <c r="D12" s="35"/>
      <c r="E12" s="28"/>
      <c r="F12" s="32">
        <v>33749323.529999733</v>
      </c>
      <c r="G12" s="28" t="s">
        <v>10</v>
      </c>
      <c r="H12" s="34">
        <v>33755889.25</v>
      </c>
      <c r="I12" s="11"/>
      <c r="J12" s="32">
        <f t="shared" si="0"/>
        <v>-33749323.529999733</v>
      </c>
      <c r="K12" s="3">
        <f t="shared" si="1"/>
        <v>-33755889.25</v>
      </c>
      <c r="L12" s="12"/>
      <c r="M12" s="12"/>
      <c r="N12" s="34"/>
      <c r="O12" s="11"/>
      <c r="P12" s="11"/>
      <c r="Q12" s="13"/>
      <c r="R12" s="32">
        <f t="shared" si="2"/>
        <v>6565.7200002670288</v>
      </c>
      <c r="S12" s="12">
        <f t="shared" si="3"/>
        <v>1.9454375120825067E-4</v>
      </c>
      <c r="T12" s="32"/>
      <c r="U12" s="82"/>
    </row>
    <row r="13" spans="1:21" ht="27.6" hidden="1" customHeight="1" outlineLevel="1" x14ac:dyDescent="0.25">
      <c r="A13" s="36" t="s">
        <v>2</v>
      </c>
      <c r="B13" s="38" t="s">
        <v>14</v>
      </c>
      <c r="C13" s="39">
        <v>11</v>
      </c>
      <c r="D13" s="35"/>
      <c r="E13" s="28"/>
      <c r="F13" s="32">
        <v>31669598.969999719</v>
      </c>
      <c r="G13" s="28" t="s">
        <v>10</v>
      </c>
      <c r="H13" s="34">
        <v>31675092.0499999</v>
      </c>
      <c r="I13" s="11"/>
      <c r="J13" s="32">
        <f t="shared" si="0"/>
        <v>-31669598.969999719</v>
      </c>
      <c r="K13" s="3">
        <f t="shared" si="1"/>
        <v>-31675092.0499999</v>
      </c>
      <c r="L13" s="12"/>
      <c r="M13" s="12"/>
      <c r="N13" s="34"/>
      <c r="O13" s="11"/>
      <c r="P13" s="11"/>
      <c r="Q13" s="13"/>
      <c r="R13" s="32">
        <f t="shared" si="2"/>
        <v>5493.0800001807511</v>
      </c>
      <c r="S13" s="12">
        <f t="shared" si="3"/>
        <v>1.7344962294547174E-4</v>
      </c>
      <c r="T13" s="32"/>
      <c r="U13" s="82"/>
    </row>
    <row r="14" spans="1:21" ht="27.6" hidden="1" customHeight="1" outlineLevel="1" x14ac:dyDescent="0.25">
      <c r="A14" s="36" t="s">
        <v>2</v>
      </c>
      <c r="B14" s="38" t="s">
        <v>15</v>
      </c>
      <c r="C14" s="39">
        <v>12</v>
      </c>
      <c r="D14" s="35"/>
      <c r="E14" s="28"/>
      <c r="F14" s="32">
        <v>31884943.76800026</v>
      </c>
      <c r="G14" s="28" t="s">
        <v>10</v>
      </c>
      <c r="H14" s="34">
        <v>31892431.210000001</v>
      </c>
      <c r="I14" s="11"/>
      <c r="J14" s="32">
        <f t="shared" si="0"/>
        <v>-31884943.76800026</v>
      </c>
      <c r="K14" s="3">
        <f t="shared" si="1"/>
        <v>-31892431.210000001</v>
      </c>
      <c r="L14" s="12"/>
      <c r="M14" s="12"/>
      <c r="N14" s="34"/>
      <c r="O14" s="11"/>
      <c r="P14" s="11"/>
      <c r="Q14" s="13"/>
      <c r="R14" s="32">
        <f t="shared" si="2"/>
        <v>7487.4419997408986</v>
      </c>
      <c r="S14" s="12">
        <f t="shared" si="3"/>
        <v>2.348268842567412E-4</v>
      </c>
      <c r="T14" s="32"/>
      <c r="U14" s="82"/>
    </row>
    <row r="15" spans="1:21" ht="27.6" customHeight="1" collapsed="1" x14ac:dyDescent="0.25">
      <c r="A15" s="36" t="s">
        <v>2</v>
      </c>
      <c r="B15" s="38"/>
      <c r="C15" s="39"/>
      <c r="D15" s="32">
        <v>379440228.958</v>
      </c>
      <c r="E15" s="28">
        <v>135260661.91</v>
      </c>
      <c r="F15" s="32">
        <f>SUM(F2:F14)</f>
        <v>379442240.77800125</v>
      </c>
      <c r="G15" s="28">
        <f>SUM(G2:G14)</f>
        <v>135262682.91000164</v>
      </c>
      <c r="H15" s="32">
        <f>SUM(H2:H14)</f>
        <v>379515574.85999966</v>
      </c>
      <c r="I15" s="28">
        <f>SUM(I2:I14)</f>
        <v>135298261.6000002</v>
      </c>
      <c r="J15" s="32">
        <f t="shared" si="0"/>
        <v>-2011.820001244545</v>
      </c>
      <c r="K15" s="3">
        <f t="shared" si="1"/>
        <v>-75345.901999652386</v>
      </c>
      <c r="L15" s="12">
        <f>J15/D15</f>
        <v>-5.3020735486305853E-6</v>
      </c>
      <c r="M15" s="12">
        <f>K15/F15</f>
        <v>-1.9857014823959653E-4</v>
      </c>
      <c r="N15" s="32">
        <f>G15-E15</f>
        <v>2021.0000016391277</v>
      </c>
      <c r="O15" s="3">
        <f>I15-E15</f>
        <v>37599.690000206232</v>
      </c>
      <c r="P15" s="12">
        <f>N15/E15</f>
        <v>1.4941520861282378E-5</v>
      </c>
      <c r="Q15" s="14">
        <f>O15/E15</f>
        <v>2.7797949137070159E-4</v>
      </c>
      <c r="R15" s="32">
        <f t="shared" si="2"/>
        <v>73334.081998407841</v>
      </c>
      <c r="S15" s="12">
        <f t="shared" si="3"/>
        <v>1.932681028028008E-4</v>
      </c>
      <c r="T15" s="32">
        <f t="shared" ref="T15:T20" si="4">I15-G15</f>
        <v>35578.689998567104</v>
      </c>
      <c r="U15" s="82">
        <f t="shared" ref="U15:U20" si="5">T15/G15</f>
        <v>2.6303404038081766E-4</v>
      </c>
    </row>
    <row r="16" spans="1:21" ht="27.6" hidden="1" customHeight="1" outlineLevel="1" x14ac:dyDescent="0.25">
      <c r="A16" s="36" t="s">
        <v>16</v>
      </c>
      <c r="B16" s="38" t="s">
        <v>3</v>
      </c>
      <c r="C16" s="39">
        <v>1</v>
      </c>
      <c r="D16" s="35"/>
      <c r="E16" s="28"/>
      <c r="F16" s="32">
        <v>22171300.07999998</v>
      </c>
      <c r="G16" s="28">
        <v>20949017.289999761</v>
      </c>
      <c r="H16" s="34">
        <v>22178625.66</v>
      </c>
      <c r="I16" s="11">
        <v>20955629.230000101</v>
      </c>
      <c r="J16" s="32">
        <f t="shared" si="0"/>
        <v>-22171300.07999998</v>
      </c>
      <c r="K16" s="3">
        <f t="shared" si="1"/>
        <v>-22178625.66</v>
      </c>
      <c r="L16" s="12"/>
      <c r="M16" s="12"/>
      <c r="N16" s="34"/>
      <c r="O16" s="11"/>
      <c r="P16" s="11"/>
      <c r="Q16" s="13"/>
      <c r="R16" s="32">
        <f t="shared" si="2"/>
        <v>7325.5800000205636</v>
      </c>
      <c r="S16" s="12">
        <f t="shared" si="3"/>
        <v>3.3040822926882558E-4</v>
      </c>
      <c r="T16" s="32">
        <f t="shared" si="4"/>
        <v>6611.9400003403425</v>
      </c>
      <c r="U16" s="82">
        <f t="shared" si="5"/>
        <v>3.1562053287800872E-4</v>
      </c>
    </row>
    <row r="17" spans="1:21" ht="27.6" hidden="1" customHeight="1" outlineLevel="1" x14ac:dyDescent="0.25">
      <c r="A17" s="36" t="s">
        <v>16</v>
      </c>
      <c r="B17" s="38" t="s">
        <v>4</v>
      </c>
      <c r="C17" s="39">
        <v>2</v>
      </c>
      <c r="D17" s="35"/>
      <c r="E17" s="28"/>
      <c r="F17" s="32">
        <v>20668930.959999949</v>
      </c>
      <c r="G17" s="28">
        <v>21535978.049999941</v>
      </c>
      <c r="H17" s="34">
        <v>20674727.07</v>
      </c>
      <c r="I17" s="11">
        <v>21540742.41</v>
      </c>
      <c r="J17" s="32">
        <f t="shared" si="0"/>
        <v>-20668930.959999949</v>
      </c>
      <c r="K17" s="3">
        <f t="shared" si="1"/>
        <v>-20674727.07</v>
      </c>
      <c r="L17" s="12"/>
      <c r="M17" s="12"/>
      <c r="N17" s="34"/>
      <c r="O17" s="11"/>
      <c r="P17" s="11"/>
      <c r="Q17" s="13"/>
      <c r="R17" s="32">
        <f t="shared" si="2"/>
        <v>5796.110000051558</v>
      </c>
      <c r="S17" s="12">
        <f t="shared" si="3"/>
        <v>2.8042621126697946E-4</v>
      </c>
      <c r="T17" s="32">
        <f t="shared" si="4"/>
        <v>4764.3600000590086</v>
      </c>
      <c r="U17" s="82">
        <f t="shared" si="5"/>
        <v>2.2122793722196524E-4</v>
      </c>
    </row>
    <row r="18" spans="1:21" ht="27.6" hidden="1" customHeight="1" outlineLevel="1" x14ac:dyDescent="0.25">
      <c r="A18" s="36" t="s">
        <v>16</v>
      </c>
      <c r="B18" s="38" t="s">
        <v>5</v>
      </c>
      <c r="C18" s="39">
        <v>3</v>
      </c>
      <c r="D18" s="35"/>
      <c r="E18" s="28"/>
      <c r="F18" s="32">
        <v>22872598.09000003</v>
      </c>
      <c r="G18" s="28">
        <v>22539451.760000352</v>
      </c>
      <c r="H18" s="34">
        <v>22877245.34</v>
      </c>
      <c r="I18" s="11">
        <v>22545285.84</v>
      </c>
      <c r="J18" s="32">
        <f t="shared" si="0"/>
        <v>-22872598.09000003</v>
      </c>
      <c r="K18" s="3">
        <f t="shared" si="1"/>
        <v>-22877245.34</v>
      </c>
      <c r="L18" s="12"/>
      <c r="M18" s="12"/>
      <c r="N18" s="34"/>
      <c r="O18" s="11"/>
      <c r="P18" s="11"/>
      <c r="Q18" s="13"/>
      <c r="R18" s="32">
        <f t="shared" si="2"/>
        <v>4647.2499999701977</v>
      </c>
      <c r="S18" s="12">
        <f t="shared" si="3"/>
        <v>2.031798041343624E-4</v>
      </c>
      <c r="T18" s="32">
        <f t="shared" si="4"/>
        <v>5834.0799996480346</v>
      </c>
      <c r="U18" s="82">
        <f t="shared" si="5"/>
        <v>2.5883859384732185E-4</v>
      </c>
    </row>
    <row r="19" spans="1:21" ht="27.6" hidden="1" customHeight="1" outlineLevel="1" x14ac:dyDescent="0.25">
      <c r="A19" s="36" t="s">
        <v>16</v>
      </c>
      <c r="B19" s="38" t="s">
        <v>6</v>
      </c>
      <c r="C19" s="39">
        <v>4</v>
      </c>
      <c r="D19" s="35"/>
      <c r="E19" s="28"/>
      <c r="F19" s="32">
        <v>23407228.320000131</v>
      </c>
      <c r="G19" s="28">
        <v>19713733.10000018</v>
      </c>
      <c r="H19" s="34">
        <v>23413457.609999999</v>
      </c>
      <c r="I19" s="11">
        <v>19719814.870000001</v>
      </c>
      <c r="J19" s="32">
        <f t="shared" si="0"/>
        <v>-23407228.320000131</v>
      </c>
      <c r="K19" s="3">
        <f t="shared" si="1"/>
        <v>-23413457.609999999</v>
      </c>
      <c r="L19" s="12"/>
      <c r="M19" s="12"/>
      <c r="N19" s="34"/>
      <c r="O19" s="11"/>
      <c r="P19" s="11"/>
      <c r="Q19" s="13"/>
      <c r="R19" s="32">
        <f t="shared" si="2"/>
        <v>6229.2899998687208</v>
      </c>
      <c r="S19" s="12">
        <f t="shared" si="3"/>
        <v>2.6612676711262526E-4</v>
      </c>
      <c r="T19" s="32">
        <f t="shared" si="4"/>
        <v>6081.769999820739</v>
      </c>
      <c r="U19" s="82">
        <f t="shared" si="5"/>
        <v>3.0850422743223014E-4</v>
      </c>
    </row>
    <row r="20" spans="1:21" ht="27.6" hidden="1" customHeight="1" outlineLevel="1" x14ac:dyDescent="0.25">
      <c r="A20" s="36" t="s">
        <v>16</v>
      </c>
      <c r="B20" s="38" t="s">
        <v>7</v>
      </c>
      <c r="C20" s="39">
        <v>5</v>
      </c>
      <c r="D20" s="35"/>
      <c r="E20" s="28"/>
      <c r="F20" s="32">
        <v>24457535.550000131</v>
      </c>
      <c r="G20" s="28">
        <v>21773966.409999989</v>
      </c>
      <c r="H20" s="34">
        <v>24465426.940000001</v>
      </c>
      <c r="I20" s="11">
        <v>21781584.91</v>
      </c>
      <c r="J20" s="32">
        <f t="shared" si="0"/>
        <v>-24457535.550000131</v>
      </c>
      <c r="K20" s="3">
        <f t="shared" si="1"/>
        <v>-24465426.940000001</v>
      </c>
      <c r="L20" s="12"/>
      <c r="M20" s="12"/>
      <c r="N20" s="34"/>
      <c r="O20" s="11"/>
      <c r="P20" s="11"/>
      <c r="Q20" s="13"/>
      <c r="R20" s="32">
        <f t="shared" si="2"/>
        <v>7891.3899998702109</v>
      </c>
      <c r="S20" s="12">
        <f t="shared" si="3"/>
        <v>3.2265679359792115E-4</v>
      </c>
      <c r="T20" s="32">
        <f t="shared" si="4"/>
        <v>7618.5000000111759</v>
      </c>
      <c r="U20" s="82">
        <f t="shared" si="5"/>
        <v>3.4989031656227211E-4</v>
      </c>
    </row>
    <row r="21" spans="1:21" ht="27.6" hidden="1" customHeight="1" outlineLevel="1" x14ac:dyDescent="0.25">
      <c r="A21" s="36" t="s">
        <v>16</v>
      </c>
      <c r="B21" s="38" t="s">
        <v>8</v>
      </c>
      <c r="C21" s="39">
        <v>6</v>
      </c>
      <c r="D21" s="35"/>
      <c r="E21" s="28"/>
      <c r="F21" s="32">
        <v>24616599.669999871</v>
      </c>
      <c r="G21" s="28"/>
      <c r="H21" s="34">
        <v>24625178.309999999</v>
      </c>
      <c r="I21" s="11"/>
      <c r="J21" s="32">
        <f t="shared" si="0"/>
        <v>-24616599.669999871</v>
      </c>
      <c r="K21" s="3">
        <f t="shared" si="1"/>
        <v>-24625178.309999999</v>
      </c>
      <c r="L21" s="12"/>
      <c r="M21" s="12"/>
      <c r="N21" s="34"/>
      <c r="O21" s="11"/>
      <c r="P21" s="11"/>
      <c r="Q21" s="13"/>
      <c r="R21" s="32">
        <f t="shared" si="2"/>
        <v>8578.6400001272559</v>
      </c>
      <c r="S21" s="12">
        <f t="shared" si="3"/>
        <v>3.4849004798099723E-4</v>
      </c>
      <c r="T21" s="32"/>
      <c r="U21" s="82"/>
    </row>
    <row r="22" spans="1:21" ht="27.6" hidden="1" customHeight="1" outlineLevel="1" x14ac:dyDescent="0.25">
      <c r="A22" s="36" t="s">
        <v>16</v>
      </c>
      <c r="B22" s="38" t="s">
        <v>9</v>
      </c>
      <c r="C22" s="39">
        <v>7</v>
      </c>
      <c r="D22" s="35"/>
      <c r="E22" s="28"/>
      <c r="F22" s="32">
        <v>26145213.990000281</v>
      </c>
      <c r="G22" s="29" t="s">
        <v>10</v>
      </c>
      <c r="H22" s="34">
        <v>26154465.170000099</v>
      </c>
      <c r="I22" s="11"/>
      <c r="J22" s="32">
        <f t="shared" si="0"/>
        <v>-26145213.990000281</v>
      </c>
      <c r="K22" s="3">
        <f t="shared" si="1"/>
        <v>-26154465.170000099</v>
      </c>
      <c r="L22" s="12"/>
      <c r="M22" s="12"/>
      <c r="N22" s="34"/>
      <c r="O22" s="11"/>
      <c r="P22" s="11"/>
      <c r="Q22" s="13"/>
      <c r="R22" s="32">
        <f t="shared" si="2"/>
        <v>9251.1799998171628</v>
      </c>
      <c r="S22" s="12">
        <f t="shared" si="3"/>
        <v>3.5383837375955107E-4</v>
      </c>
      <c r="T22" s="32"/>
      <c r="U22" s="82"/>
    </row>
    <row r="23" spans="1:21" ht="27.6" hidden="1" customHeight="1" outlineLevel="1" x14ac:dyDescent="0.25">
      <c r="A23" s="36" t="s">
        <v>16</v>
      </c>
      <c r="B23" s="38" t="s">
        <v>11</v>
      </c>
      <c r="C23" s="39">
        <v>8</v>
      </c>
      <c r="D23" s="35"/>
      <c r="E23" s="28"/>
      <c r="F23" s="32">
        <v>26693141.830000259</v>
      </c>
      <c r="G23" s="29" t="s">
        <v>10</v>
      </c>
      <c r="H23" s="34">
        <v>26701259.849999901</v>
      </c>
      <c r="I23" s="11"/>
      <c r="J23" s="32">
        <f t="shared" si="0"/>
        <v>-26693141.830000259</v>
      </c>
      <c r="K23" s="3">
        <f t="shared" si="1"/>
        <v>-26701259.849999901</v>
      </c>
      <c r="L23" s="12"/>
      <c r="M23" s="12"/>
      <c r="N23" s="34"/>
      <c r="O23" s="11"/>
      <c r="P23" s="11"/>
      <c r="Q23" s="13"/>
      <c r="R23" s="32">
        <f t="shared" si="2"/>
        <v>8118.0199996419251</v>
      </c>
      <c r="S23" s="12">
        <f t="shared" si="3"/>
        <v>3.0412381020349322E-4</v>
      </c>
      <c r="T23" s="32"/>
      <c r="U23" s="82"/>
    </row>
    <row r="24" spans="1:21" ht="27.6" hidden="1" customHeight="1" outlineLevel="1" x14ac:dyDescent="0.25">
      <c r="A24" s="36" t="s">
        <v>16</v>
      </c>
      <c r="B24" s="38" t="s">
        <v>12</v>
      </c>
      <c r="C24" s="39">
        <v>9</v>
      </c>
      <c r="D24" s="35"/>
      <c r="E24" s="28"/>
      <c r="F24" s="32">
        <v>24672946.030000221</v>
      </c>
      <c r="G24" s="29" t="s">
        <v>10</v>
      </c>
      <c r="H24" s="34">
        <v>24680198.760000002</v>
      </c>
      <c r="I24" s="11"/>
      <c r="J24" s="32">
        <f t="shared" si="0"/>
        <v>-24672946.030000221</v>
      </c>
      <c r="K24" s="3">
        <f t="shared" si="1"/>
        <v>-24680198.760000002</v>
      </c>
      <c r="L24" s="12"/>
      <c r="M24" s="12"/>
      <c r="N24" s="34"/>
      <c r="O24" s="11"/>
      <c r="P24" s="11"/>
      <c r="Q24" s="13"/>
      <c r="R24" s="32">
        <f t="shared" si="2"/>
        <v>7252.7299997806549</v>
      </c>
      <c r="S24" s="12">
        <f t="shared" si="3"/>
        <v>2.9395476287922596E-4</v>
      </c>
      <c r="T24" s="32"/>
      <c r="U24" s="82"/>
    </row>
    <row r="25" spans="1:21" ht="27.6" hidden="1" customHeight="1" outlineLevel="1" x14ac:dyDescent="0.25">
      <c r="A25" s="36" t="s">
        <v>16</v>
      </c>
      <c r="B25" s="38" t="s">
        <v>13</v>
      </c>
      <c r="C25" s="39">
        <v>10</v>
      </c>
      <c r="D25" s="35"/>
      <c r="E25" s="28"/>
      <c r="F25" s="32">
        <v>25129552.079999309</v>
      </c>
      <c r="G25" s="29" t="s">
        <v>10</v>
      </c>
      <c r="H25" s="34">
        <v>25132114.210000001</v>
      </c>
      <c r="I25" s="11"/>
      <c r="J25" s="32">
        <f t="shared" si="0"/>
        <v>-25129552.079999309</v>
      </c>
      <c r="K25" s="3">
        <f t="shared" si="1"/>
        <v>-25132114.210000001</v>
      </c>
      <c r="L25" s="12"/>
      <c r="M25" s="12"/>
      <c r="N25" s="34"/>
      <c r="O25" s="11"/>
      <c r="P25" s="11"/>
      <c r="Q25" s="13"/>
      <c r="R25" s="32">
        <f t="shared" si="2"/>
        <v>2562.1300006918609</v>
      </c>
      <c r="S25" s="12">
        <f t="shared" si="3"/>
        <v>1.0195685114224811E-4</v>
      </c>
      <c r="T25" s="32"/>
      <c r="U25" s="82"/>
    </row>
    <row r="26" spans="1:21" ht="27.6" hidden="1" customHeight="1" outlineLevel="1" x14ac:dyDescent="0.25">
      <c r="A26" s="36" t="s">
        <v>16</v>
      </c>
      <c r="B26" s="38" t="s">
        <v>14</v>
      </c>
      <c r="C26" s="39">
        <v>11</v>
      </c>
      <c r="D26" s="35"/>
      <c r="E26" s="28"/>
      <c r="F26" s="32">
        <v>23473226.38999996</v>
      </c>
      <c r="G26" s="29" t="s">
        <v>10</v>
      </c>
      <c r="H26" s="34">
        <v>23479499.350000001</v>
      </c>
      <c r="I26" s="11"/>
      <c r="J26" s="32">
        <f t="shared" si="0"/>
        <v>-23473226.38999996</v>
      </c>
      <c r="K26" s="3">
        <f t="shared" si="1"/>
        <v>-23479499.350000001</v>
      </c>
      <c r="L26" s="12"/>
      <c r="M26" s="12"/>
      <c r="N26" s="34"/>
      <c r="O26" s="11"/>
      <c r="P26" s="11"/>
      <c r="Q26" s="13"/>
      <c r="R26" s="32">
        <f t="shared" si="2"/>
        <v>6272.9600000418723</v>
      </c>
      <c r="S26" s="12">
        <f t="shared" si="3"/>
        <v>2.6723893408680589E-4</v>
      </c>
      <c r="T26" s="32"/>
      <c r="U26" s="82"/>
    </row>
    <row r="27" spans="1:21" ht="27.6" hidden="1" customHeight="1" outlineLevel="1" x14ac:dyDescent="0.25">
      <c r="A27" s="36" t="s">
        <v>16</v>
      </c>
      <c r="B27" s="38" t="s">
        <v>15</v>
      </c>
      <c r="C27" s="39">
        <v>12</v>
      </c>
      <c r="D27" s="35"/>
      <c r="E27" s="28"/>
      <c r="F27" s="32">
        <v>23690398.580000222</v>
      </c>
      <c r="G27" s="29" t="s">
        <v>10</v>
      </c>
      <c r="H27" s="34">
        <v>23695873.879999999</v>
      </c>
      <c r="I27" s="11"/>
      <c r="J27" s="32">
        <f t="shared" si="0"/>
        <v>-23690398.580000222</v>
      </c>
      <c r="K27" s="3">
        <f t="shared" si="1"/>
        <v>-23695873.879999999</v>
      </c>
      <c r="L27" s="12"/>
      <c r="M27" s="12"/>
      <c r="N27" s="34"/>
      <c r="O27" s="11"/>
      <c r="P27" s="11"/>
      <c r="Q27" s="13"/>
      <c r="R27" s="32">
        <f t="shared" si="2"/>
        <v>5475.2999997772276</v>
      </c>
      <c r="S27" s="12">
        <f t="shared" si="3"/>
        <v>2.3111894809568781E-4</v>
      </c>
      <c r="T27" s="32"/>
      <c r="U27" s="82"/>
    </row>
    <row r="28" spans="1:21" ht="27.6" customHeight="1" collapsed="1" x14ac:dyDescent="0.25">
      <c r="A28" s="36" t="s">
        <v>16</v>
      </c>
      <c r="B28" s="38"/>
      <c r="C28" s="39"/>
      <c r="D28" s="32">
        <v>287998671.56999999</v>
      </c>
      <c r="E28" s="28">
        <v>106512146.61</v>
      </c>
      <c r="F28" s="32">
        <f>SUM(F16:F27)</f>
        <v>287998671.57000029</v>
      </c>
      <c r="G28" s="28">
        <f>SUM(G16:G27)</f>
        <v>106512146.61000022</v>
      </c>
      <c r="H28" s="32">
        <f>SUM(H16:H27)</f>
        <v>288078072.15000004</v>
      </c>
      <c r="I28" s="28">
        <f>SUM(I16:I27)</f>
        <v>106543057.26000011</v>
      </c>
      <c r="J28" s="32">
        <f t="shared" si="0"/>
        <v>0</v>
      </c>
      <c r="K28" s="3">
        <f t="shared" si="1"/>
        <v>-79400.580000042915</v>
      </c>
      <c r="L28" s="12">
        <f>J28/D28</f>
        <v>0</v>
      </c>
      <c r="M28" s="12">
        <f>K28/F28</f>
        <v>-2.756977300179803E-4</v>
      </c>
      <c r="N28" s="32">
        <f>G28-E28</f>
        <v>2.2351741790771484E-7</v>
      </c>
      <c r="O28" s="3">
        <f>I28-E28</f>
        <v>30910.650000110269</v>
      </c>
      <c r="P28" s="12">
        <f>N28/E28</f>
        <v>2.0985157563872596E-15</v>
      </c>
      <c r="Q28" s="14">
        <f>O28/E28</f>
        <v>2.9020774610140278E-4</v>
      </c>
      <c r="R28" s="32">
        <f t="shared" si="2"/>
        <v>79400.579999744892</v>
      </c>
      <c r="S28" s="12">
        <f t="shared" si="3"/>
        <v>2.7569773001694548E-4</v>
      </c>
      <c r="T28" s="32">
        <f t="shared" ref="T28:T33" si="6">I28-G28</f>
        <v>30910.649999886751</v>
      </c>
      <c r="U28" s="82">
        <f t="shared" ref="U28:U33" si="7">T28/G28</f>
        <v>2.9020774609930366E-4</v>
      </c>
    </row>
    <row r="29" spans="1:21" ht="27.6" hidden="1" customHeight="1" outlineLevel="1" x14ac:dyDescent="0.25">
      <c r="A29" s="36" t="s">
        <v>17</v>
      </c>
      <c r="B29" s="38" t="s">
        <v>3</v>
      </c>
      <c r="C29" s="39">
        <v>1</v>
      </c>
      <c r="D29" s="35"/>
      <c r="E29" s="28"/>
      <c r="F29" s="32">
        <v>28699471.870000768</v>
      </c>
      <c r="G29" s="28">
        <v>28950365.680000272</v>
      </c>
      <c r="H29" s="34">
        <v>28702188.350000001</v>
      </c>
      <c r="I29" s="11">
        <v>28954771.170000002</v>
      </c>
      <c r="J29" s="32">
        <f t="shared" si="0"/>
        <v>-28699471.870000768</v>
      </c>
      <c r="K29" s="3">
        <f t="shared" si="1"/>
        <v>-28702188.350000001</v>
      </c>
      <c r="L29" s="12"/>
      <c r="M29" s="12"/>
      <c r="N29" s="32"/>
      <c r="O29" s="3"/>
      <c r="P29" s="12"/>
      <c r="Q29" s="14"/>
      <c r="R29" s="32">
        <f t="shared" si="2"/>
        <v>2716.4799992330372</v>
      </c>
      <c r="S29" s="12">
        <f t="shared" si="3"/>
        <v>9.4652612826389421E-5</v>
      </c>
      <c r="T29" s="32">
        <f t="shared" si="6"/>
        <v>4405.48999973014</v>
      </c>
      <c r="U29" s="82">
        <f t="shared" si="7"/>
        <v>1.5217389819616601E-4</v>
      </c>
    </row>
    <row r="30" spans="1:21" ht="27.6" hidden="1" customHeight="1" outlineLevel="1" x14ac:dyDescent="0.25">
      <c r="A30" s="36" t="s">
        <v>17</v>
      </c>
      <c r="B30" s="38" t="s">
        <v>4</v>
      </c>
      <c r="C30" s="39">
        <v>2</v>
      </c>
      <c r="D30" s="35"/>
      <c r="E30" s="28"/>
      <c r="F30" s="32">
        <v>26745190.100000121</v>
      </c>
      <c r="G30" s="28">
        <v>29784734.11100018</v>
      </c>
      <c r="H30" s="34">
        <v>26747971.2900001</v>
      </c>
      <c r="I30" s="11">
        <v>29788953.590999901</v>
      </c>
      <c r="J30" s="32">
        <f t="shared" si="0"/>
        <v>-26745190.100000121</v>
      </c>
      <c r="K30" s="3">
        <f t="shared" si="1"/>
        <v>-26747971.2900001</v>
      </c>
      <c r="L30" s="12"/>
      <c r="M30" s="12"/>
      <c r="N30" s="32"/>
      <c r="O30" s="3"/>
      <c r="P30" s="12"/>
      <c r="Q30" s="14"/>
      <c r="R30" s="32">
        <f t="shared" si="2"/>
        <v>2781.1899999789894</v>
      </c>
      <c r="S30" s="12">
        <f t="shared" si="3"/>
        <v>1.0398841771474179E-4</v>
      </c>
      <c r="T30" s="32">
        <f t="shared" si="6"/>
        <v>4219.4799997210503</v>
      </c>
      <c r="U30" s="82">
        <f t="shared" si="7"/>
        <v>1.4166586090700404E-4</v>
      </c>
    </row>
    <row r="31" spans="1:21" ht="27.6" hidden="1" customHeight="1" outlineLevel="1" x14ac:dyDescent="0.25">
      <c r="A31" s="36" t="s">
        <v>17</v>
      </c>
      <c r="B31" s="38" t="s">
        <v>5</v>
      </c>
      <c r="C31" s="39">
        <v>3</v>
      </c>
      <c r="D31" s="35"/>
      <c r="E31" s="28"/>
      <c r="F31" s="32">
        <v>30115766.890000399</v>
      </c>
      <c r="G31" s="28">
        <v>31018104.13000029</v>
      </c>
      <c r="H31" s="34">
        <v>30118412.690000001</v>
      </c>
      <c r="I31" s="11">
        <v>31023722.989999998</v>
      </c>
      <c r="J31" s="32">
        <f t="shared" si="0"/>
        <v>-30115766.890000399</v>
      </c>
      <c r="K31" s="3">
        <f t="shared" si="1"/>
        <v>-30118412.690000001</v>
      </c>
      <c r="L31" s="12"/>
      <c r="M31" s="12"/>
      <c r="N31" s="32"/>
      <c r="O31" s="3"/>
      <c r="P31" s="12"/>
      <c r="Q31" s="14"/>
      <c r="R31" s="32">
        <f t="shared" si="2"/>
        <v>2645.799999602139</v>
      </c>
      <c r="S31" s="12">
        <f t="shared" si="3"/>
        <v>8.7854312635174736E-5</v>
      </c>
      <c r="T31" s="32">
        <f t="shared" si="6"/>
        <v>5618.8599997088313</v>
      </c>
      <c r="U31" s="82">
        <f t="shared" si="7"/>
        <v>1.8114775732777123E-4</v>
      </c>
    </row>
    <row r="32" spans="1:21" ht="27.6" hidden="1" customHeight="1" outlineLevel="1" x14ac:dyDescent="0.25">
      <c r="A32" s="36" t="s">
        <v>17</v>
      </c>
      <c r="B32" s="38" t="s">
        <v>6</v>
      </c>
      <c r="C32" s="39">
        <v>4</v>
      </c>
      <c r="D32" s="35"/>
      <c r="E32" s="28"/>
      <c r="F32" s="32">
        <v>30655953.330000259</v>
      </c>
      <c r="G32" s="28">
        <v>27958751.110000171</v>
      </c>
      <c r="H32" s="34">
        <v>30658696.02</v>
      </c>
      <c r="I32" s="11">
        <v>27962795.500000101</v>
      </c>
      <c r="J32" s="32">
        <f t="shared" si="0"/>
        <v>-30655953.330000259</v>
      </c>
      <c r="K32" s="3">
        <f t="shared" si="1"/>
        <v>-30658696.02</v>
      </c>
      <c r="L32" s="12"/>
      <c r="M32" s="12"/>
      <c r="N32" s="32"/>
      <c r="O32" s="3"/>
      <c r="P32" s="12"/>
      <c r="Q32" s="14"/>
      <c r="R32" s="32">
        <f t="shared" si="2"/>
        <v>2742.6899997405708</v>
      </c>
      <c r="S32" s="12">
        <f t="shared" si="3"/>
        <v>8.9466798511091925E-5</v>
      </c>
      <c r="T32" s="32">
        <f t="shared" si="6"/>
        <v>4044.3899999298155</v>
      </c>
      <c r="U32" s="82">
        <f t="shared" si="7"/>
        <v>1.4465560296372589E-4</v>
      </c>
    </row>
    <row r="33" spans="1:21" ht="27.6" hidden="1" customHeight="1" outlineLevel="1" x14ac:dyDescent="0.25">
      <c r="A33" s="36" t="s">
        <v>17</v>
      </c>
      <c r="B33" s="38" t="s">
        <v>7</v>
      </c>
      <c r="C33" s="39">
        <v>5</v>
      </c>
      <c r="D33" s="35"/>
      <c r="E33" s="28"/>
      <c r="F33" s="32">
        <v>32379739.100000031</v>
      </c>
      <c r="G33" s="28">
        <v>28663210.110000219</v>
      </c>
      <c r="H33" s="34">
        <v>32382798.809999902</v>
      </c>
      <c r="I33" s="11">
        <v>28668127.109999999</v>
      </c>
      <c r="J33" s="32">
        <f t="shared" si="0"/>
        <v>-32379739.100000031</v>
      </c>
      <c r="K33" s="3">
        <f t="shared" si="1"/>
        <v>-32382798.809999902</v>
      </c>
      <c r="L33" s="12"/>
      <c r="M33" s="12"/>
      <c r="N33" s="32"/>
      <c r="O33" s="3"/>
      <c r="P33" s="12"/>
      <c r="Q33" s="14"/>
      <c r="R33" s="32">
        <f t="shared" si="2"/>
        <v>3059.7099998705089</v>
      </c>
      <c r="S33" s="12">
        <f t="shared" si="3"/>
        <v>9.4494584728463911E-5</v>
      </c>
      <c r="T33" s="32">
        <f t="shared" si="6"/>
        <v>4916.9999997802079</v>
      </c>
      <c r="U33" s="82">
        <f t="shared" si="7"/>
        <v>1.7154394015570263E-4</v>
      </c>
    </row>
    <row r="34" spans="1:21" ht="27.6" hidden="1" customHeight="1" outlineLevel="1" x14ac:dyDescent="0.25">
      <c r="A34" s="36" t="s">
        <v>17</v>
      </c>
      <c r="B34" s="38" t="s">
        <v>8</v>
      </c>
      <c r="C34" s="39">
        <v>6</v>
      </c>
      <c r="D34" s="35"/>
      <c r="E34" s="28"/>
      <c r="F34" s="32">
        <v>31999365.839999791</v>
      </c>
      <c r="G34" s="28"/>
      <c r="H34" s="34">
        <v>32002214.530000001</v>
      </c>
      <c r="I34" s="11"/>
      <c r="J34" s="32">
        <f t="shared" si="0"/>
        <v>-31999365.839999791</v>
      </c>
      <c r="K34" s="3">
        <f t="shared" si="1"/>
        <v>-32002214.530000001</v>
      </c>
      <c r="L34" s="12"/>
      <c r="M34" s="12"/>
      <c r="N34" s="32"/>
      <c r="O34" s="3"/>
      <c r="P34" s="12"/>
      <c r="Q34" s="14"/>
      <c r="R34" s="32">
        <f t="shared" si="2"/>
        <v>2848.6900002099574</v>
      </c>
      <c r="S34" s="12">
        <f t="shared" si="3"/>
        <v>8.9023326726339144E-5</v>
      </c>
      <c r="T34" s="32"/>
      <c r="U34" s="82"/>
    </row>
    <row r="35" spans="1:21" ht="27.6" hidden="1" customHeight="1" outlineLevel="1" x14ac:dyDescent="0.25">
      <c r="A35" s="36" t="s">
        <v>17</v>
      </c>
      <c r="B35" s="38" t="s">
        <v>9</v>
      </c>
      <c r="C35" s="39">
        <v>7</v>
      </c>
      <c r="D35" s="35"/>
      <c r="E35" s="28"/>
      <c r="F35" s="32">
        <v>34403140.319999747</v>
      </c>
      <c r="G35" s="29" t="s">
        <v>10</v>
      </c>
      <c r="H35" s="34">
        <v>34406029.189999998</v>
      </c>
      <c r="I35" s="11"/>
      <c r="J35" s="32">
        <f t="shared" ref="J35:J66" si="8">D35-F35</f>
        <v>-34403140.319999747</v>
      </c>
      <c r="K35" s="3">
        <f t="shared" ref="K35:K66" si="9">D35-H35</f>
        <v>-34406029.189999998</v>
      </c>
      <c r="L35" s="12"/>
      <c r="M35" s="12"/>
      <c r="N35" s="32"/>
      <c r="O35" s="3"/>
      <c r="P35" s="12"/>
      <c r="Q35" s="14"/>
      <c r="R35" s="32">
        <f t="shared" ref="R35:R66" si="10">H35-F35</f>
        <v>2888.8700002506375</v>
      </c>
      <c r="S35" s="12">
        <f t="shared" ref="S35:S66" si="11">R35/F35</f>
        <v>8.3971113490800619E-5</v>
      </c>
      <c r="T35" s="32"/>
      <c r="U35" s="82"/>
    </row>
    <row r="36" spans="1:21" ht="27.6" hidden="1" customHeight="1" outlineLevel="1" x14ac:dyDescent="0.25">
      <c r="A36" s="36" t="s">
        <v>17</v>
      </c>
      <c r="B36" s="38" t="s">
        <v>11</v>
      </c>
      <c r="C36" s="39">
        <v>8</v>
      </c>
      <c r="D36" s="35"/>
      <c r="E36" s="28"/>
      <c r="F36" s="32">
        <v>34426859.430000253</v>
      </c>
      <c r="G36" s="29" t="s">
        <v>10</v>
      </c>
      <c r="H36" s="34">
        <v>34429704.729999997</v>
      </c>
      <c r="I36" s="11"/>
      <c r="J36" s="32">
        <f t="shared" si="8"/>
        <v>-34426859.430000253</v>
      </c>
      <c r="K36" s="3">
        <f t="shared" si="9"/>
        <v>-34429704.729999997</v>
      </c>
      <c r="L36" s="12"/>
      <c r="M36" s="12"/>
      <c r="N36" s="32"/>
      <c r="O36" s="3"/>
      <c r="P36" s="12"/>
      <c r="Q36" s="14"/>
      <c r="R36" s="32">
        <f t="shared" si="10"/>
        <v>2845.2999997437</v>
      </c>
      <c r="S36" s="12">
        <f t="shared" si="11"/>
        <v>8.264767820396213E-5</v>
      </c>
      <c r="T36" s="32"/>
      <c r="U36" s="82"/>
    </row>
    <row r="37" spans="1:21" ht="27.6" hidden="1" customHeight="1" outlineLevel="1" x14ac:dyDescent="0.25">
      <c r="A37" s="36" t="s">
        <v>17</v>
      </c>
      <c r="B37" s="38" t="s">
        <v>12</v>
      </c>
      <c r="C37" s="39">
        <v>9</v>
      </c>
      <c r="D37" s="35"/>
      <c r="E37" s="28"/>
      <c r="F37" s="32">
        <v>31754174.62000021</v>
      </c>
      <c r="G37" s="29" t="s">
        <v>10</v>
      </c>
      <c r="H37" s="34">
        <v>31763726.780000001</v>
      </c>
      <c r="I37" s="11"/>
      <c r="J37" s="32">
        <f t="shared" si="8"/>
        <v>-31754174.62000021</v>
      </c>
      <c r="K37" s="3">
        <f t="shared" si="9"/>
        <v>-31763726.780000001</v>
      </c>
      <c r="L37" s="12"/>
      <c r="M37" s="12"/>
      <c r="N37" s="32"/>
      <c r="O37" s="3"/>
      <c r="P37" s="12"/>
      <c r="Q37" s="14"/>
      <c r="R37" s="32">
        <f t="shared" si="10"/>
        <v>9552.1599997915328</v>
      </c>
      <c r="S37" s="12">
        <f t="shared" si="11"/>
        <v>3.0081588056063505E-4</v>
      </c>
      <c r="T37" s="32"/>
      <c r="U37" s="82"/>
    </row>
    <row r="38" spans="1:21" ht="27.6" hidden="1" customHeight="1" outlineLevel="1" x14ac:dyDescent="0.25">
      <c r="A38" s="36" t="s">
        <v>17</v>
      </c>
      <c r="B38" s="38" t="s">
        <v>13</v>
      </c>
      <c r="C38" s="39">
        <v>10</v>
      </c>
      <c r="D38" s="35"/>
      <c r="E38" s="28"/>
      <c r="F38" s="32">
        <v>33574901.109999247</v>
      </c>
      <c r="G38" s="29" t="s">
        <v>10</v>
      </c>
      <c r="H38" s="34">
        <v>33577625.100000001</v>
      </c>
      <c r="I38" s="11"/>
      <c r="J38" s="32">
        <f t="shared" si="8"/>
        <v>-33574901.109999247</v>
      </c>
      <c r="K38" s="3">
        <f t="shared" si="9"/>
        <v>-33577625.100000001</v>
      </c>
      <c r="L38" s="12"/>
      <c r="M38" s="12"/>
      <c r="N38" s="32"/>
      <c r="O38" s="3"/>
      <c r="P38" s="12"/>
      <c r="Q38" s="14"/>
      <c r="R38" s="32">
        <f t="shared" si="10"/>
        <v>2723.9900007545948</v>
      </c>
      <c r="S38" s="12">
        <f t="shared" si="11"/>
        <v>8.1131735632821822E-5</v>
      </c>
      <c r="T38" s="32"/>
      <c r="U38" s="82"/>
    </row>
    <row r="39" spans="1:21" ht="27.6" hidden="1" customHeight="1" outlineLevel="1" x14ac:dyDescent="0.25">
      <c r="A39" s="36" t="s">
        <v>17</v>
      </c>
      <c r="B39" s="38" t="s">
        <v>14</v>
      </c>
      <c r="C39" s="39">
        <v>11</v>
      </c>
      <c r="D39" s="35"/>
      <c r="E39" s="28"/>
      <c r="F39" s="32">
        <v>31368679.979998961</v>
      </c>
      <c r="G39" s="29" t="s">
        <v>10</v>
      </c>
      <c r="H39" s="34">
        <v>31372653.936999898</v>
      </c>
      <c r="I39" s="11"/>
      <c r="J39" s="32">
        <f t="shared" si="8"/>
        <v>-31368679.979998961</v>
      </c>
      <c r="K39" s="3">
        <f t="shared" si="9"/>
        <v>-31372653.936999898</v>
      </c>
      <c r="L39" s="12"/>
      <c r="M39" s="12"/>
      <c r="N39" s="32"/>
      <c r="O39" s="3"/>
      <c r="P39" s="12"/>
      <c r="Q39" s="14"/>
      <c r="R39" s="32">
        <f t="shared" si="10"/>
        <v>3973.9570009373128</v>
      </c>
      <c r="S39" s="12">
        <f t="shared" si="11"/>
        <v>1.2668550297529748E-4</v>
      </c>
      <c r="T39" s="32"/>
      <c r="U39" s="82"/>
    </row>
    <row r="40" spans="1:21" ht="27.6" hidden="1" customHeight="1" outlineLevel="1" x14ac:dyDescent="0.25">
      <c r="A40" s="36" t="s">
        <v>17</v>
      </c>
      <c r="B40" s="38" t="s">
        <v>15</v>
      </c>
      <c r="C40" s="39">
        <v>12</v>
      </c>
      <c r="D40" s="35"/>
      <c r="E40" s="28"/>
      <c r="F40" s="32">
        <v>31653668.90000001</v>
      </c>
      <c r="G40" s="29" t="s">
        <v>10</v>
      </c>
      <c r="H40" s="34">
        <v>31657925.599999901</v>
      </c>
      <c r="I40" s="11"/>
      <c r="J40" s="32">
        <f t="shared" si="8"/>
        <v>-31653668.90000001</v>
      </c>
      <c r="K40" s="3">
        <f t="shared" si="9"/>
        <v>-31657925.599999901</v>
      </c>
      <c r="L40" s="12"/>
      <c r="M40" s="12"/>
      <c r="N40" s="32"/>
      <c r="O40" s="3"/>
      <c r="P40" s="12"/>
      <c r="Q40" s="14"/>
      <c r="R40" s="32">
        <f t="shared" si="10"/>
        <v>4256.6999998912215</v>
      </c>
      <c r="S40" s="12">
        <f t="shared" si="11"/>
        <v>1.3447730224698282E-4</v>
      </c>
      <c r="T40" s="32"/>
      <c r="U40" s="82"/>
    </row>
    <row r="41" spans="1:21" ht="27.6" customHeight="1" collapsed="1" x14ac:dyDescent="0.25">
      <c r="A41" s="36" t="s">
        <v>17</v>
      </c>
      <c r="B41" s="38"/>
      <c r="C41" s="39"/>
      <c r="D41" s="32">
        <v>377776911.49000001</v>
      </c>
      <c r="E41" s="28">
        <v>146375165.141</v>
      </c>
      <c r="F41" s="32">
        <f>SUM(F29:F40)</f>
        <v>377776911.48999977</v>
      </c>
      <c r="G41" s="28">
        <f>SUM(G29:G40)</f>
        <v>146375165.14100114</v>
      </c>
      <c r="H41" s="32">
        <f>SUM(H29:H40)</f>
        <v>377819947.02699983</v>
      </c>
      <c r="I41" s="28">
        <f>SUM(I29:I40)</f>
        <v>146398370.361</v>
      </c>
      <c r="J41" s="32">
        <f t="shared" si="8"/>
        <v>0</v>
      </c>
      <c r="K41" s="3">
        <f t="shared" si="9"/>
        <v>-43035.536999821663</v>
      </c>
      <c r="L41" s="12">
        <f>J41/D41</f>
        <v>0</v>
      </c>
      <c r="M41" s="12">
        <f>K41/F41</f>
        <v>-1.1391785916742259E-4</v>
      </c>
      <c r="N41" s="32">
        <f>G41-E41</f>
        <v>1.1324882507324219E-6</v>
      </c>
      <c r="O41" s="3">
        <f>I41-E41</f>
        <v>23205.219999998808</v>
      </c>
      <c r="P41" s="12">
        <f>N41/E41</f>
        <v>7.7368879457216718E-15</v>
      </c>
      <c r="Q41" s="14">
        <f>O41/E41</f>
        <v>1.5853249407196722E-4</v>
      </c>
      <c r="R41" s="32">
        <f t="shared" si="10"/>
        <v>43035.537000060081</v>
      </c>
      <c r="S41" s="12">
        <f t="shared" si="11"/>
        <v>1.1391785916805371E-4</v>
      </c>
      <c r="T41" s="32">
        <f t="shared" ref="T41:T46" si="12">I41-G41</f>
        <v>23205.21999886632</v>
      </c>
      <c r="U41" s="82">
        <f t="shared" ref="U41:U46" si="13">T41/G41</f>
        <v>1.5853249406422911E-4</v>
      </c>
    </row>
    <row r="42" spans="1:21" ht="27.6" hidden="1" customHeight="1" outlineLevel="1" x14ac:dyDescent="0.25">
      <c r="A42" s="36" t="s">
        <v>18</v>
      </c>
      <c r="B42" s="38" t="s">
        <v>3</v>
      </c>
      <c r="C42" s="39">
        <v>1</v>
      </c>
      <c r="D42" s="35"/>
      <c r="E42" s="28"/>
      <c r="F42" s="32">
        <v>25479415.000000581</v>
      </c>
      <c r="G42" s="28">
        <v>25124210.070000101</v>
      </c>
      <c r="H42" s="34">
        <v>25479230.890000001</v>
      </c>
      <c r="I42" s="11">
        <v>25121261.34</v>
      </c>
      <c r="J42" s="32">
        <f t="shared" si="8"/>
        <v>-25479415.000000581</v>
      </c>
      <c r="K42" s="3">
        <f t="shared" si="9"/>
        <v>-25479230.890000001</v>
      </c>
      <c r="L42" s="12"/>
      <c r="M42" s="12"/>
      <c r="N42" s="32"/>
      <c r="O42" s="3"/>
      <c r="P42" s="12"/>
      <c r="Q42" s="14"/>
      <c r="R42" s="32">
        <f t="shared" si="10"/>
        <v>-184.11000058054924</v>
      </c>
      <c r="S42" s="12">
        <f t="shared" si="11"/>
        <v>-7.2258331119668583E-6</v>
      </c>
      <c r="T42" s="32">
        <f t="shared" si="12"/>
        <v>-2948.7300001010299</v>
      </c>
      <c r="U42" s="82">
        <f t="shared" si="13"/>
        <v>-1.173660780532161E-4</v>
      </c>
    </row>
    <row r="43" spans="1:21" ht="27.6" hidden="1" customHeight="1" outlineLevel="1" x14ac:dyDescent="0.25">
      <c r="A43" s="36" t="s">
        <v>18</v>
      </c>
      <c r="B43" s="38" t="s">
        <v>4</v>
      </c>
      <c r="C43" s="39">
        <v>2</v>
      </c>
      <c r="D43" s="35"/>
      <c r="E43" s="28"/>
      <c r="F43" s="32">
        <v>24484115.790000211</v>
      </c>
      <c r="G43" s="28">
        <v>25992467.200000051</v>
      </c>
      <c r="H43" s="34">
        <v>24483631.850000098</v>
      </c>
      <c r="I43" s="11">
        <v>25992580.879999999</v>
      </c>
      <c r="J43" s="32">
        <f t="shared" si="8"/>
        <v>-24484115.790000211</v>
      </c>
      <c r="K43" s="3">
        <f t="shared" si="9"/>
        <v>-24483631.850000098</v>
      </c>
      <c r="L43" s="12"/>
      <c r="M43" s="12"/>
      <c r="N43" s="32"/>
      <c r="O43" s="3"/>
      <c r="P43" s="12"/>
      <c r="Q43" s="14"/>
      <c r="R43" s="32">
        <f t="shared" si="10"/>
        <v>-483.94000011309981</v>
      </c>
      <c r="S43" s="12">
        <f t="shared" si="11"/>
        <v>-1.976546771236682E-5</v>
      </c>
      <c r="T43" s="32">
        <f t="shared" si="12"/>
        <v>113.67999994754791</v>
      </c>
      <c r="U43" s="82">
        <f t="shared" si="13"/>
        <v>4.3735748158430948E-6</v>
      </c>
    </row>
    <row r="44" spans="1:21" ht="27.6" hidden="1" customHeight="1" outlineLevel="1" x14ac:dyDescent="0.25">
      <c r="A44" s="36" t="s">
        <v>18</v>
      </c>
      <c r="B44" s="38" t="s">
        <v>5</v>
      </c>
      <c r="C44" s="39">
        <v>3</v>
      </c>
      <c r="D44" s="35"/>
      <c r="E44" s="28"/>
      <c r="F44" s="32">
        <v>27904239.109999739</v>
      </c>
      <c r="G44" s="28">
        <v>26050555.800000891</v>
      </c>
      <c r="H44" s="34">
        <v>27902699.489999998</v>
      </c>
      <c r="I44" s="11">
        <v>26050483.259999901</v>
      </c>
      <c r="J44" s="32">
        <f t="shared" si="8"/>
        <v>-27904239.109999739</v>
      </c>
      <c r="K44" s="3">
        <f t="shared" si="9"/>
        <v>-27902699.489999998</v>
      </c>
      <c r="L44" s="12"/>
      <c r="M44" s="12"/>
      <c r="N44" s="32"/>
      <c r="O44" s="3"/>
      <c r="P44" s="12"/>
      <c r="Q44" s="14"/>
      <c r="R44" s="32">
        <f t="shared" si="10"/>
        <v>-1539.6199997402728</v>
      </c>
      <c r="S44" s="12">
        <f t="shared" si="11"/>
        <v>-5.5175129257996355E-5</v>
      </c>
      <c r="T44" s="32">
        <f t="shared" si="12"/>
        <v>-72.54000099003315</v>
      </c>
      <c r="U44" s="82">
        <f t="shared" si="13"/>
        <v>-2.7845855400148765E-6</v>
      </c>
    </row>
    <row r="45" spans="1:21" ht="27.6" hidden="1" customHeight="1" outlineLevel="1" x14ac:dyDescent="0.25">
      <c r="A45" s="36" t="s">
        <v>18</v>
      </c>
      <c r="B45" s="38" t="s">
        <v>6</v>
      </c>
      <c r="C45" s="39">
        <v>4</v>
      </c>
      <c r="D45" s="35"/>
      <c r="E45" s="28"/>
      <c r="F45" s="32">
        <v>27579991.760000169</v>
      </c>
      <c r="G45" s="28">
        <v>21468891.040000271</v>
      </c>
      <c r="H45" s="34">
        <v>27577869.879999898</v>
      </c>
      <c r="I45" s="11">
        <v>21468117.02</v>
      </c>
      <c r="J45" s="32">
        <f t="shared" si="8"/>
        <v>-27579991.760000169</v>
      </c>
      <c r="K45" s="3">
        <f t="shared" si="9"/>
        <v>-27577869.879999898</v>
      </c>
      <c r="L45" s="12"/>
      <c r="M45" s="12"/>
      <c r="N45" s="32"/>
      <c r="O45" s="3"/>
      <c r="P45" s="12"/>
      <c r="Q45" s="14"/>
      <c r="R45" s="32">
        <f t="shared" si="10"/>
        <v>-2121.8800002709031</v>
      </c>
      <c r="S45" s="12">
        <f t="shared" si="11"/>
        <v>-7.6935483474230385E-5</v>
      </c>
      <c r="T45" s="32">
        <f t="shared" si="12"/>
        <v>-774.02000027149916</v>
      </c>
      <c r="U45" s="82">
        <f t="shared" si="13"/>
        <v>-3.6053096493403669E-5</v>
      </c>
    </row>
    <row r="46" spans="1:21" ht="27.6" hidden="1" customHeight="1" outlineLevel="1" x14ac:dyDescent="0.25">
      <c r="A46" s="36" t="s">
        <v>18</v>
      </c>
      <c r="B46" s="38" t="s">
        <v>7</v>
      </c>
      <c r="C46" s="39">
        <v>5</v>
      </c>
      <c r="D46" s="35"/>
      <c r="E46" s="28"/>
      <c r="F46" s="32">
        <v>28799682.99000043</v>
      </c>
      <c r="G46" s="28">
        <v>22756330.08000024</v>
      </c>
      <c r="H46" s="34">
        <v>28799473.719999999</v>
      </c>
      <c r="I46" s="11">
        <v>22755015.109999899</v>
      </c>
      <c r="J46" s="32">
        <f t="shared" si="8"/>
        <v>-28799682.99000043</v>
      </c>
      <c r="K46" s="3">
        <f t="shared" si="9"/>
        <v>-28799473.719999999</v>
      </c>
      <c r="L46" s="12"/>
      <c r="M46" s="12"/>
      <c r="N46" s="32"/>
      <c r="O46" s="3"/>
      <c r="P46" s="12"/>
      <c r="Q46" s="14"/>
      <c r="R46" s="32">
        <f t="shared" si="10"/>
        <v>-209.27000043168664</v>
      </c>
      <c r="S46" s="12">
        <f t="shared" si="11"/>
        <v>-7.2663994428114888E-6</v>
      </c>
      <c r="T46" s="32">
        <f t="shared" si="12"/>
        <v>-1314.9700003415346</v>
      </c>
      <c r="U46" s="82">
        <f t="shared" si="13"/>
        <v>-5.7784800788120785E-5</v>
      </c>
    </row>
    <row r="47" spans="1:21" ht="27.6" hidden="1" customHeight="1" outlineLevel="1" x14ac:dyDescent="0.25">
      <c r="A47" s="36" t="s">
        <v>18</v>
      </c>
      <c r="B47" s="38" t="s">
        <v>8</v>
      </c>
      <c r="C47" s="39">
        <v>6</v>
      </c>
      <c r="D47" s="35"/>
      <c r="E47" s="28"/>
      <c r="F47" s="32">
        <v>28595183.829999909</v>
      </c>
      <c r="G47" s="28"/>
      <c r="H47" s="34">
        <v>28594048.890000001</v>
      </c>
      <c r="I47" s="11"/>
      <c r="J47" s="32">
        <f t="shared" si="8"/>
        <v>-28595183.829999909</v>
      </c>
      <c r="K47" s="3">
        <f t="shared" si="9"/>
        <v>-28594048.890000001</v>
      </c>
      <c r="L47" s="12"/>
      <c r="M47" s="12"/>
      <c r="N47" s="32"/>
      <c r="O47" s="3"/>
      <c r="P47" s="12"/>
      <c r="Q47" s="14"/>
      <c r="R47" s="32">
        <f t="shared" si="10"/>
        <v>-1134.9399999082088</v>
      </c>
      <c r="S47" s="12">
        <f t="shared" si="11"/>
        <v>-3.9689900462102132E-5</v>
      </c>
      <c r="T47" s="32"/>
      <c r="U47" s="82"/>
    </row>
    <row r="48" spans="1:21" ht="27.6" hidden="1" customHeight="1" outlineLevel="1" x14ac:dyDescent="0.25">
      <c r="A48" s="36" t="s">
        <v>18</v>
      </c>
      <c r="B48" s="38" t="s">
        <v>9</v>
      </c>
      <c r="C48" s="39">
        <v>7</v>
      </c>
      <c r="D48" s="35"/>
      <c r="E48" s="28"/>
      <c r="F48" s="32">
        <v>29759926.540000379</v>
      </c>
      <c r="G48" s="29" t="s">
        <v>10</v>
      </c>
      <c r="H48" s="34">
        <v>29758718.75</v>
      </c>
      <c r="I48" s="11"/>
      <c r="J48" s="32">
        <f t="shared" si="8"/>
        <v>-29759926.540000379</v>
      </c>
      <c r="K48" s="3">
        <f t="shared" si="9"/>
        <v>-29758718.75</v>
      </c>
      <c r="L48" s="12"/>
      <c r="M48" s="12"/>
      <c r="N48" s="32"/>
      <c r="O48" s="3"/>
      <c r="P48" s="12"/>
      <c r="Q48" s="14"/>
      <c r="R48" s="32">
        <f t="shared" si="10"/>
        <v>-1207.7900003790855</v>
      </c>
      <c r="S48" s="12">
        <f t="shared" si="11"/>
        <v>-4.0584441589789966E-5</v>
      </c>
      <c r="T48" s="32"/>
      <c r="U48" s="82"/>
    </row>
    <row r="49" spans="1:21" ht="27.6" hidden="1" customHeight="1" outlineLevel="1" x14ac:dyDescent="0.25">
      <c r="A49" s="36" t="s">
        <v>18</v>
      </c>
      <c r="B49" s="38" t="s">
        <v>11</v>
      </c>
      <c r="C49" s="39">
        <v>8</v>
      </c>
      <c r="D49" s="35"/>
      <c r="E49" s="28"/>
      <c r="F49" s="32">
        <v>29459457.02999996</v>
      </c>
      <c r="G49" s="29" t="s">
        <v>10</v>
      </c>
      <c r="H49" s="34">
        <v>29458209.410000101</v>
      </c>
      <c r="I49" s="11"/>
      <c r="J49" s="32">
        <f t="shared" si="8"/>
        <v>-29459457.02999996</v>
      </c>
      <c r="K49" s="3">
        <f t="shared" si="9"/>
        <v>-29458209.410000101</v>
      </c>
      <c r="L49" s="12"/>
      <c r="M49" s="12"/>
      <c r="N49" s="32"/>
      <c r="O49" s="3"/>
      <c r="P49" s="12"/>
      <c r="Q49" s="14"/>
      <c r="R49" s="32">
        <f t="shared" si="10"/>
        <v>-1247.619999859482</v>
      </c>
      <c r="S49" s="12">
        <f t="shared" si="11"/>
        <v>-4.2350407157503669E-5</v>
      </c>
      <c r="T49" s="32"/>
      <c r="U49" s="82"/>
    </row>
    <row r="50" spans="1:21" ht="27.6" hidden="1" customHeight="1" outlineLevel="1" x14ac:dyDescent="0.25">
      <c r="A50" s="36" t="s">
        <v>18</v>
      </c>
      <c r="B50" s="38" t="s">
        <v>12</v>
      </c>
      <c r="C50" s="39">
        <v>9</v>
      </c>
      <c r="D50" s="35"/>
      <c r="E50" s="28"/>
      <c r="F50" s="32">
        <v>27926857.65000033</v>
      </c>
      <c r="G50" s="29" t="s">
        <v>10</v>
      </c>
      <c r="H50" s="34">
        <v>27926732.300000101</v>
      </c>
      <c r="I50" s="11"/>
      <c r="J50" s="32">
        <f t="shared" si="8"/>
        <v>-27926857.65000033</v>
      </c>
      <c r="K50" s="3">
        <f t="shared" si="9"/>
        <v>-27926732.300000101</v>
      </c>
      <c r="L50" s="12"/>
      <c r="M50" s="12"/>
      <c r="N50" s="32"/>
      <c r="O50" s="3"/>
      <c r="P50" s="12"/>
      <c r="Q50" s="14"/>
      <c r="R50" s="32">
        <f t="shared" si="10"/>
        <v>-125.35000022873282</v>
      </c>
      <c r="S50" s="12">
        <f t="shared" si="11"/>
        <v>-4.4885107304126406E-6</v>
      </c>
      <c r="T50" s="32"/>
      <c r="U50" s="82"/>
    </row>
    <row r="51" spans="1:21" ht="27.6" hidden="1" customHeight="1" outlineLevel="1" x14ac:dyDescent="0.25">
      <c r="A51" s="36" t="s">
        <v>18</v>
      </c>
      <c r="B51" s="38" t="s">
        <v>13</v>
      </c>
      <c r="C51" s="39">
        <v>10</v>
      </c>
      <c r="D51" s="35"/>
      <c r="E51" s="28"/>
      <c r="F51" s="32">
        <v>29428093.289999019</v>
      </c>
      <c r="G51" s="29" t="s">
        <v>10</v>
      </c>
      <c r="H51" s="34">
        <v>29427298.009999901</v>
      </c>
      <c r="I51" s="11"/>
      <c r="J51" s="32">
        <f t="shared" si="8"/>
        <v>-29428093.289999019</v>
      </c>
      <c r="K51" s="3">
        <f t="shared" si="9"/>
        <v>-29427298.009999901</v>
      </c>
      <c r="L51" s="12"/>
      <c r="M51" s="12"/>
      <c r="N51" s="32"/>
      <c r="O51" s="3"/>
      <c r="P51" s="12"/>
      <c r="Q51" s="14"/>
      <c r="R51" s="32">
        <f t="shared" si="10"/>
        <v>-795.27999911829829</v>
      </c>
      <c r="S51" s="12">
        <f t="shared" si="11"/>
        <v>-2.7024516718810661E-5</v>
      </c>
      <c r="T51" s="32"/>
      <c r="U51" s="82"/>
    </row>
    <row r="52" spans="1:21" ht="27.6" hidden="1" customHeight="1" outlineLevel="1" x14ac:dyDescent="0.25">
      <c r="A52" s="36" t="s">
        <v>18</v>
      </c>
      <c r="B52" s="38" t="s">
        <v>14</v>
      </c>
      <c r="C52" s="39">
        <v>11</v>
      </c>
      <c r="D52" s="35"/>
      <c r="E52" s="28"/>
      <c r="F52" s="32">
        <v>27607523.119999468</v>
      </c>
      <c r="G52" s="29" t="s">
        <v>10</v>
      </c>
      <c r="H52" s="34">
        <v>27607191.649999999</v>
      </c>
      <c r="I52" s="11"/>
      <c r="J52" s="32">
        <f t="shared" si="8"/>
        <v>-27607523.119999468</v>
      </c>
      <c r="K52" s="3">
        <f t="shared" si="9"/>
        <v>-27607191.649999999</v>
      </c>
      <c r="L52" s="12"/>
      <c r="M52" s="12"/>
      <c r="N52" s="32"/>
      <c r="O52" s="3"/>
      <c r="P52" s="12"/>
      <c r="Q52" s="14"/>
      <c r="R52" s="32">
        <f t="shared" si="10"/>
        <v>-331.46999946981668</v>
      </c>
      <c r="S52" s="12">
        <f t="shared" si="11"/>
        <v>-1.2006509893301254E-5</v>
      </c>
      <c r="T52" s="32"/>
      <c r="U52" s="82"/>
    </row>
    <row r="53" spans="1:21" ht="27.6" hidden="1" customHeight="1" outlineLevel="1" x14ac:dyDescent="0.25">
      <c r="A53" s="36" t="s">
        <v>18</v>
      </c>
      <c r="B53" s="38" t="s">
        <v>15</v>
      </c>
      <c r="C53" s="39">
        <v>12</v>
      </c>
      <c r="D53" s="35"/>
      <c r="E53" s="28"/>
      <c r="F53" s="32">
        <v>27237606.880000189</v>
      </c>
      <c r="G53" s="29" t="s">
        <v>10</v>
      </c>
      <c r="H53" s="34">
        <v>27237093.949999999</v>
      </c>
      <c r="I53" s="11"/>
      <c r="J53" s="32">
        <f t="shared" si="8"/>
        <v>-27237606.880000189</v>
      </c>
      <c r="K53" s="3">
        <f t="shared" si="9"/>
        <v>-27237093.949999999</v>
      </c>
      <c r="L53" s="12"/>
      <c r="M53" s="12"/>
      <c r="N53" s="32"/>
      <c r="O53" s="3"/>
      <c r="P53" s="12"/>
      <c r="Q53" s="14"/>
      <c r="R53" s="32">
        <f t="shared" si="10"/>
        <v>-512.93000018969178</v>
      </c>
      <c r="S53" s="12">
        <f t="shared" si="11"/>
        <v>-1.8831683798414826E-5</v>
      </c>
      <c r="T53" s="32"/>
      <c r="U53" s="82"/>
    </row>
    <row r="54" spans="1:21" ht="27.6" customHeight="1" collapsed="1" x14ac:dyDescent="0.25">
      <c r="A54" s="36" t="s">
        <v>18</v>
      </c>
      <c r="B54" s="38"/>
      <c r="C54" s="39"/>
      <c r="D54" s="32">
        <v>334262092.99000001</v>
      </c>
      <c r="E54" s="28">
        <v>121392454.19</v>
      </c>
      <c r="F54" s="32">
        <f>SUM(F42:F53)</f>
        <v>334262092.99000037</v>
      </c>
      <c r="G54" s="28">
        <f>SUM(G42:G53)</f>
        <v>121392454.19000155</v>
      </c>
      <c r="H54" s="32">
        <f>SUM(H42:H53)</f>
        <v>334252198.79000002</v>
      </c>
      <c r="I54" s="28">
        <f>SUM(I42:I53)</f>
        <v>121387457.60999979</v>
      </c>
      <c r="J54" s="32">
        <f t="shared" si="8"/>
        <v>0</v>
      </c>
      <c r="K54" s="3">
        <f t="shared" si="9"/>
        <v>9894.1999999880791</v>
      </c>
      <c r="L54" s="12">
        <f>J54/D54</f>
        <v>0</v>
      </c>
      <c r="M54" s="12">
        <f>K54/F54</f>
        <v>2.9600125791960711E-5</v>
      </c>
      <c r="N54" s="32">
        <f>G54-E54</f>
        <v>1.5497207641601563E-6</v>
      </c>
      <c r="O54" s="3">
        <f>I54-E54</f>
        <v>-4996.5800002068281</v>
      </c>
      <c r="P54" s="12">
        <f>N54/E54</f>
        <v>1.2766203422616184E-14</v>
      </c>
      <c r="Q54" s="14">
        <f>O54/E54</f>
        <v>-4.1160548516354434E-5</v>
      </c>
      <c r="R54" s="32">
        <f t="shared" si="10"/>
        <v>-9894.2000003457069</v>
      </c>
      <c r="S54" s="12">
        <f t="shared" si="11"/>
        <v>-2.9600125793030612E-5</v>
      </c>
      <c r="T54" s="32">
        <f t="shared" ref="T54:T59" si="14">I54-G54</f>
        <v>-4996.5800017565489</v>
      </c>
      <c r="U54" s="82">
        <f t="shared" ref="U54:U59" si="15">T54/G54</f>
        <v>-4.1160548529120115E-5</v>
      </c>
    </row>
    <row r="55" spans="1:21" ht="27.6" hidden="1" customHeight="1" outlineLevel="1" x14ac:dyDescent="0.25">
      <c r="A55" s="36" t="s">
        <v>19</v>
      </c>
      <c r="B55" s="38" t="s">
        <v>3</v>
      </c>
      <c r="C55" s="39">
        <v>1</v>
      </c>
      <c r="D55" s="35"/>
      <c r="E55" s="28"/>
      <c r="F55" s="32">
        <v>5603383.3100000015</v>
      </c>
      <c r="G55" s="28">
        <v>5530830.8899999792</v>
      </c>
      <c r="H55" s="34">
        <v>5587320.9699999904</v>
      </c>
      <c r="I55" s="11">
        <v>5532713.4499999797</v>
      </c>
      <c r="J55" s="32">
        <f t="shared" si="8"/>
        <v>-5603383.3100000015</v>
      </c>
      <c r="K55" s="3">
        <f t="shared" si="9"/>
        <v>-5587320.9699999904</v>
      </c>
      <c r="L55" s="12"/>
      <c r="M55" s="12"/>
      <c r="N55" s="32"/>
      <c r="O55" s="3"/>
      <c r="P55" s="12"/>
      <c r="Q55" s="14"/>
      <c r="R55" s="32">
        <f t="shared" si="10"/>
        <v>-16062.340000011027</v>
      </c>
      <c r="S55" s="12">
        <f t="shared" si="11"/>
        <v>-2.8665431421308605E-3</v>
      </c>
      <c r="T55" s="32">
        <f t="shared" si="14"/>
        <v>1882.5600000005215</v>
      </c>
      <c r="U55" s="82">
        <f t="shared" si="15"/>
        <v>3.4037562121168536E-4</v>
      </c>
    </row>
    <row r="56" spans="1:21" ht="27.6" hidden="1" customHeight="1" outlineLevel="1" x14ac:dyDescent="0.25">
      <c r="A56" s="36" t="s">
        <v>19</v>
      </c>
      <c r="B56" s="38" t="s">
        <v>4</v>
      </c>
      <c r="C56" s="39">
        <v>2</v>
      </c>
      <c r="D56" s="35"/>
      <c r="E56" s="28"/>
      <c r="F56" s="32">
        <v>5361907.050000052</v>
      </c>
      <c r="G56" s="28">
        <v>5643520.3599999873</v>
      </c>
      <c r="H56" s="34">
        <v>5343560.6900000097</v>
      </c>
      <c r="I56" s="11">
        <v>5641429.0499999998</v>
      </c>
      <c r="J56" s="32">
        <f t="shared" si="8"/>
        <v>-5361907.050000052</v>
      </c>
      <c r="K56" s="3">
        <f t="shared" si="9"/>
        <v>-5343560.6900000097</v>
      </c>
      <c r="L56" s="12"/>
      <c r="M56" s="12"/>
      <c r="N56" s="32"/>
      <c r="O56" s="3"/>
      <c r="P56" s="12"/>
      <c r="Q56" s="14"/>
      <c r="R56" s="32">
        <f t="shared" si="10"/>
        <v>-18346.360000042245</v>
      </c>
      <c r="S56" s="12">
        <f t="shared" si="11"/>
        <v>-3.4216109732901965E-3</v>
      </c>
      <c r="T56" s="32">
        <f t="shared" si="14"/>
        <v>-2091.309999987483</v>
      </c>
      <c r="U56" s="82">
        <f t="shared" si="15"/>
        <v>-3.705683450369421E-4</v>
      </c>
    </row>
    <row r="57" spans="1:21" ht="27.6" hidden="1" customHeight="1" outlineLevel="1" x14ac:dyDescent="0.25">
      <c r="A57" s="36" t="s">
        <v>19</v>
      </c>
      <c r="B57" s="38" t="s">
        <v>5</v>
      </c>
      <c r="C57" s="39">
        <v>3</v>
      </c>
      <c r="D57" s="35"/>
      <c r="E57" s="28"/>
      <c r="F57" s="32">
        <v>6159770.9300000286</v>
      </c>
      <c r="G57" s="28">
        <v>5690367.1799999746</v>
      </c>
      <c r="H57" s="34">
        <v>6140929.1099999901</v>
      </c>
      <c r="I57" s="11">
        <v>5690570.3799999896</v>
      </c>
      <c r="J57" s="32">
        <f t="shared" si="8"/>
        <v>-6159770.9300000286</v>
      </c>
      <c r="K57" s="3">
        <f t="shared" si="9"/>
        <v>-6140929.1099999901</v>
      </c>
      <c r="L57" s="12"/>
      <c r="M57" s="12"/>
      <c r="N57" s="32"/>
      <c r="O57" s="3"/>
      <c r="P57" s="12"/>
      <c r="Q57" s="14"/>
      <c r="R57" s="32">
        <f t="shared" si="10"/>
        <v>-18841.820000038482</v>
      </c>
      <c r="S57" s="12">
        <f t="shared" si="11"/>
        <v>-3.0588507615231068E-3</v>
      </c>
      <c r="T57" s="32">
        <f t="shared" si="14"/>
        <v>203.20000001508743</v>
      </c>
      <c r="U57" s="82">
        <f t="shared" si="15"/>
        <v>3.5709470687458932E-5</v>
      </c>
    </row>
    <row r="58" spans="1:21" ht="27.6" hidden="1" customHeight="1" outlineLevel="1" x14ac:dyDescent="0.25">
      <c r="A58" s="36" t="s">
        <v>19</v>
      </c>
      <c r="B58" s="38" t="s">
        <v>6</v>
      </c>
      <c r="C58" s="39">
        <v>4</v>
      </c>
      <c r="D58" s="35"/>
      <c r="E58" s="28"/>
      <c r="F58" s="32">
        <v>6163538.4299999857</v>
      </c>
      <c r="G58" s="28">
        <v>4656283.9099999834</v>
      </c>
      <c r="H58" s="34">
        <v>6143940.04</v>
      </c>
      <c r="I58" s="11">
        <v>4657915.2699999996</v>
      </c>
      <c r="J58" s="32">
        <f t="shared" si="8"/>
        <v>-6163538.4299999857</v>
      </c>
      <c r="K58" s="3">
        <f t="shared" si="9"/>
        <v>-6143940.04</v>
      </c>
      <c r="L58" s="12"/>
      <c r="M58" s="12"/>
      <c r="N58" s="32"/>
      <c r="O58" s="3"/>
      <c r="P58" s="12"/>
      <c r="Q58" s="14"/>
      <c r="R58" s="32">
        <f t="shared" si="10"/>
        <v>-19598.389999985695</v>
      </c>
      <c r="S58" s="12">
        <f t="shared" si="11"/>
        <v>-3.1797303160460283E-3</v>
      </c>
      <c r="T58" s="32">
        <f t="shared" si="14"/>
        <v>1631.3600000161678</v>
      </c>
      <c r="U58" s="82">
        <f t="shared" si="15"/>
        <v>3.5035664309742949E-4</v>
      </c>
    </row>
    <row r="59" spans="1:21" ht="27.6" hidden="1" customHeight="1" outlineLevel="1" x14ac:dyDescent="0.25">
      <c r="A59" s="36" t="s">
        <v>19</v>
      </c>
      <c r="B59" s="38" t="s">
        <v>7</v>
      </c>
      <c r="C59" s="39">
        <v>5</v>
      </c>
      <c r="D59" s="35"/>
      <c r="E59" s="28"/>
      <c r="F59" s="32">
        <v>6383518.9299999969</v>
      </c>
      <c r="G59" s="28">
        <v>4850712.5800000122</v>
      </c>
      <c r="H59" s="34">
        <v>6363112.6899999902</v>
      </c>
      <c r="I59" s="11">
        <v>4848292.5199999996</v>
      </c>
      <c r="J59" s="32">
        <f t="shared" si="8"/>
        <v>-6383518.9299999969</v>
      </c>
      <c r="K59" s="3">
        <f t="shared" si="9"/>
        <v>-6363112.6899999902</v>
      </c>
      <c r="L59" s="12"/>
      <c r="M59" s="12"/>
      <c r="N59" s="32"/>
      <c r="O59" s="3"/>
      <c r="P59" s="12"/>
      <c r="Q59" s="14"/>
      <c r="R59" s="32">
        <f t="shared" si="10"/>
        <v>-20406.240000006743</v>
      </c>
      <c r="S59" s="12">
        <f t="shared" si="11"/>
        <v>-3.1967070551174432E-3</v>
      </c>
      <c r="T59" s="32">
        <f t="shared" si="14"/>
        <v>-2420.0600000126287</v>
      </c>
      <c r="U59" s="82">
        <f t="shared" si="15"/>
        <v>-4.9890814186575097E-4</v>
      </c>
    </row>
    <row r="60" spans="1:21" ht="27.6" hidden="1" customHeight="1" outlineLevel="1" x14ac:dyDescent="0.25">
      <c r="A60" s="36" t="s">
        <v>19</v>
      </c>
      <c r="B60" s="38" t="s">
        <v>8</v>
      </c>
      <c r="C60" s="39">
        <v>6</v>
      </c>
      <c r="D60" s="35"/>
      <c r="E60" s="28"/>
      <c r="F60" s="32">
        <v>6247311.5700000152</v>
      </c>
      <c r="G60" s="28"/>
      <c r="H60" s="34">
        <v>6223657.8400000101</v>
      </c>
      <c r="I60" s="11"/>
      <c r="J60" s="32">
        <f t="shared" si="8"/>
        <v>-6247311.5700000152</v>
      </c>
      <c r="K60" s="3">
        <f t="shared" si="9"/>
        <v>-6223657.8400000101</v>
      </c>
      <c r="L60" s="12"/>
      <c r="M60" s="12"/>
      <c r="N60" s="32"/>
      <c r="O60" s="3"/>
      <c r="P60" s="12"/>
      <c r="Q60" s="14"/>
      <c r="R60" s="32">
        <f t="shared" si="10"/>
        <v>-23653.730000005104</v>
      </c>
      <c r="S60" s="12">
        <f t="shared" si="11"/>
        <v>-3.786225440330495E-3</v>
      </c>
      <c r="T60" s="32"/>
      <c r="U60" s="82"/>
    </row>
    <row r="61" spans="1:21" ht="27.6" hidden="1" customHeight="1" outlineLevel="1" x14ac:dyDescent="0.25">
      <c r="A61" s="36" t="s">
        <v>19</v>
      </c>
      <c r="B61" s="38" t="s">
        <v>9</v>
      </c>
      <c r="C61" s="39">
        <v>7</v>
      </c>
      <c r="D61" s="35"/>
      <c r="E61" s="28"/>
      <c r="F61" s="32">
        <v>6714616.3299999824</v>
      </c>
      <c r="G61" s="29" t="s">
        <v>10</v>
      </c>
      <c r="H61" s="34">
        <v>6686071.6799999997</v>
      </c>
      <c r="I61" s="11"/>
      <c r="J61" s="32">
        <f t="shared" si="8"/>
        <v>-6714616.3299999824</v>
      </c>
      <c r="K61" s="3">
        <f t="shared" si="9"/>
        <v>-6686071.6799999997</v>
      </c>
      <c r="L61" s="12"/>
      <c r="M61" s="12"/>
      <c r="N61" s="32"/>
      <c r="O61" s="3"/>
      <c r="P61" s="12"/>
      <c r="Q61" s="14"/>
      <c r="R61" s="32">
        <f t="shared" si="10"/>
        <v>-28544.649999982677</v>
      </c>
      <c r="S61" s="12">
        <f t="shared" si="11"/>
        <v>-4.2511215231239808E-3</v>
      </c>
      <c r="T61" s="32"/>
      <c r="U61" s="82"/>
    </row>
    <row r="62" spans="1:21" ht="27.6" hidden="1" customHeight="1" outlineLevel="1" x14ac:dyDescent="0.25">
      <c r="A62" s="36" t="s">
        <v>19</v>
      </c>
      <c r="B62" s="38" t="s">
        <v>11</v>
      </c>
      <c r="C62" s="39">
        <v>8</v>
      </c>
      <c r="D62" s="35"/>
      <c r="E62" s="28"/>
      <c r="F62" s="32">
        <v>6806372.2499999804</v>
      </c>
      <c r="G62" s="29" t="s">
        <v>10</v>
      </c>
      <c r="H62" s="34">
        <v>6776543.4900000002</v>
      </c>
      <c r="I62" s="11"/>
      <c r="J62" s="32">
        <f t="shared" si="8"/>
        <v>-6806372.2499999804</v>
      </c>
      <c r="K62" s="3">
        <f t="shared" si="9"/>
        <v>-6776543.4900000002</v>
      </c>
      <c r="L62" s="12"/>
      <c r="M62" s="12"/>
      <c r="N62" s="32"/>
      <c r="O62" s="3"/>
      <c r="P62" s="12"/>
      <c r="Q62" s="14"/>
      <c r="R62" s="32">
        <f t="shared" si="10"/>
        <v>-29828.759999980219</v>
      </c>
      <c r="S62" s="12">
        <f t="shared" si="11"/>
        <v>-4.3824755544306744E-3</v>
      </c>
      <c r="T62" s="32"/>
      <c r="U62" s="82"/>
    </row>
    <row r="63" spans="1:21" ht="27.6" hidden="1" customHeight="1" outlineLevel="1" x14ac:dyDescent="0.25">
      <c r="A63" s="36" t="s">
        <v>19</v>
      </c>
      <c r="B63" s="38" t="s">
        <v>12</v>
      </c>
      <c r="C63" s="39">
        <v>9</v>
      </c>
      <c r="D63" s="35"/>
      <c r="E63" s="28"/>
      <c r="F63" s="32">
        <v>6475158.129999999</v>
      </c>
      <c r="G63" s="29" t="s">
        <v>10</v>
      </c>
      <c r="H63" s="34">
        <v>6445244.5</v>
      </c>
      <c r="I63" s="11"/>
      <c r="J63" s="32">
        <f t="shared" si="8"/>
        <v>-6475158.129999999</v>
      </c>
      <c r="K63" s="3">
        <f t="shared" si="9"/>
        <v>-6445244.5</v>
      </c>
      <c r="L63" s="12"/>
      <c r="M63" s="12"/>
      <c r="N63" s="32"/>
      <c r="O63" s="3"/>
      <c r="P63" s="12"/>
      <c r="Q63" s="14"/>
      <c r="R63" s="32">
        <f t="shared" si="10"/>
        <v>-29913.629999998957</v>
      </c>
      <c r="S63" s="12">
        <f t="shared" si="11"/>
        <v>-4.6197528152102383E-3</v>
      </c>
      <c r="T63" s="32"/>
      <c r="U63" s="82"/>
    </row>
    <row r="64" spans="1:21" ht="27.6" hidden="1" customHeight="1" outlineLevel="1" x14ac:dyDescent="0.25">
      <c r="A64" s="36" t="s">
        <v>19</v>
      </c>
      <c r="B64" s="38" t="s">
        <v>13</v>
      </c>
      <c r="C64" s="39">
        <v>10</v>
      </c>
      <c r="D64" s="35"/>
      <c r="E64" s="28"/>
      <c r="F64" s="32">
        <v>6664678.2199999886</v>
      </c>
      <c r="G64" s="29" t="s">
        <v>10</v>
      </c>
      <c r="H64" s="34">
        <v>6645048.2300000004</v>
      </c>
      <c r="I64" s="11"/>
      <c r="J64" s="32">
        <f t="shared" si="8"/>
        <v>-6664678.2199999886</v>
      </c>
      <c r="K64" s="3">
        <f t="shared" si="9"/>
        <v>-6645048.2300000004</v>
      </c>
      <c r="L64" s="12"/>
      <c r="M64" s="12"/>
      <c r="N64" s="32"/>
      <c r="O64" s="3"/>
      <c r="P64" s="12"/>
      <c r="Q64" s="14"/>
      <c r="R64" s="32">
        <f t="shared" si="10"/>
        <v>-19629.989999988116</v>
      </c>
      <c r="S64" s="12">
        <f t="shared" si="11"/>
        <v>-2.945377008762495E-3</v>
      </c>
      <c r="T64" s="32"/>
      <c r="U64" s="82"/>
    </row>
    <row r="65" spans="1:21" ht="27.6" hidden="1" customHeight="1" outlineLevel="1" x14ac:dyDescent="0.25">
      <c r="A65" s="36" t="s">
        <v>19</v>
      </c>
      <c r="B65" s="38" t="s">
        <v>14</v>
      </c>
      <c r="C65" s="39">
        <v>11</v>
      </c>
      <c r="D65" s="35"/>
      <c r="E65" s="28"/>
      <c r="F65" s="32">
        <v>6120518.8099999828</v>
      </c>
      <c r="G65" s="29" t="s">
        <v>10</v>
      </c>
      <c r="H65" s="34">
        <v>6119220.3200000003</v>
      </c>
      <c r="I65" s="11"/>
      <c r="J65" s="32">
        <f t="shared" si="8"/>
        <v>-6120518.8099999828</v>
      </c>
      <c r="K65" s="3">
        <f t="shared" si="9"/>
        <v>-6119220.3200000003</v>
      </c>
      <c r="L65" s="12"/>
      <c r="M65" s="12"/>
      <c r="N65" s="32"/>
      <c r="O65" s="3"/>
      <c r="P65" s="12"/>
      <c r="Q65" s="14"/>
      <c r="R65" s="32">
        <f t="shared" si="10"/>
        <v>-1298.4899999825284</v>
      </c>
      <c r="S65" s="12">
        <f t="shared" si="11"/>
        <v>-2.1215358375518693E-4</v>
      </c>
      <c r="T65" s="32"/>
      <c r="U65" s="82"/>
    </row>
    <row r="66" spans="1:21" ht="27.6" hidden="1" customHeight="1" outlineLevel="1" x14ac:dyDescent="0.25">
      <c r="A66" s="36" t="s">
        <v>19</v>
      </c>
      <c r="B66" s="38" t="s">
        <v>15</v>
      </c>
      <c r="C66" s="39">
        <v>12</v>
      </c>
      <c r="D66" s="35"/>
      <c r="E66" s="28"/>
      <c r="F66" s="32">
        <v>5999405.7099999832</v>
      </c>
      <c r="G66" s="29" t="s">
        <v>10</v>
      </c>
      <c r="H66" s="34">
        <v>6000264.8700000001</v>
      </c>
      <c r="I66" s="11"/>
      <c r="J66" s="32">
        <f t="shared" si="8"/>
        <v>-5999405.7099999832</v>
      </c>
      <c r="K66" s="3">
        <f t="shared" si="9"/>
        <v>-6000264.8700000001</v>
      </c>
      <c r="L66" s="12"/>
      <c r="M66" s="12"/>
      <c r="N66" s="32"/>
      <c r="O66" s="3"/>
      <c r="P66" s="12"/>
      <c r="Q66" s="14"/>
      <c r="R66" s="32">
        <f t="shared" si="10"/>
        <v>859.16000001691282</v>
      </c>
      <c r="S66" s="12">
        <f t="shared" si="11"/>
        <v>1.4320751780211164E-4</v>
      </c>
      <c r="T66" s="32"/>
      <c r="U66" s="82"/>
    </row>
    <row r="67" spans="1:21" ht="27.6" customHeight="1" collapsed="1" x14ac:dyDescent="0.25">
      <c r="A67" s="36" t="s">
        <v>19</v>
      </c>
      <c r="B67" s="38"/>
      <c r="C67" s="39"/>
      <c r="D67" s="32">
        <v>74700179.670000002</v>
      </c>
      <c r="E67" s="28">
        <v>26371714.920000002</v>
      </c>
      <c r="F67" s="32">
        <f>SUM(F55:F66)</f>
        <v>74700179.669999987</v>
      </c>
      <c r="G67" s="28">
        <f>SUM(G55:G66)</f>
        <v>26371714.919999935</v>
      </c>
      <c r="H67" s="32">
        <f>SUM(H55:H66)</f>
        <v>74474914.430000007</v>
      </c>
      <c r="I67" s="28">
        <f>SUM(I55:I66)</f>
        <v>26370920.669999968</v>
      </c>
      <c r="J67" s="32">
        <f t="shared" ref="J67:J98" si="16">D67-F67</f>
        <v>0</v>
      </c>
      <c r="K67" s="3">
        <f t="shared" ref="K67:K98" si="17">D67-H67</f>
        <v>225265.23999999464</v>
      </c>
      <c r="L67" s="12">
        <f>J67/D67</f>
        <v>0</v>
      </c>
      <c r="M67" s="12">
        <f>K67/F67</f>
        <v>3.0155916758853852E-3</v>
      </c>
      <c r="N67" s="32">
        <f>G67-E67</f>
        <v>-6.7055225372314453E-8</v>
      </c>
      <c r="O67" s="3">
        <f>I67-E67</f>
        <v>-794.25000003352761</v>
      </c>
      <c r="P67" s="12">
        <f>N67/E67</f>
        <v>-2.5426949129296308E-15</v>
      </c>
      <c r="Q67" s="14">
        <f>O67/E67</f>
        <v>-3.0117495295354406E-5</v>
      </c>
      <c r="R67" s="32">
        <f t="shared" ref="R67:R98" si="18">H67-F67</f>
        <v>-225265.23999997973</v>
      </c>
      <c r="S67" s="12">
        <f t="shared" ref="S67:S98" si="19">R67/F67</f>
        <v>-3.0155916758851857E-3</v>
      </c>
      <c r="T67" s="32">
        <f t="shared" ref="T67:T72" si="20">I67-G67</f>
        <v>-794.24999996647239</v>
      </c>
      <c r="U67" s="82">
        <f t="shared" ref="U67:U72" si="21">T67/G67</f>
        <v>-3.0117495292811786E-5</v>
      </c>
    </row>
    <row r="68" spans="1:21" ht="27.6" hidden="1" customHeight="1" outlineLevel="1" x14ac:dyDescent="0.25">
      <c r="A68" s="36" t="s">
        <v>20</v>
      </c>
      <c r="B68" s="38" t="s">
        <v>3</v>
      </c>
      <c r="C68" s="39">
        <v>1</v>
      </c>
      <c r="D68" s="35"/>
      <c r="E68" s="28"/>
      <c r="F68" s="32">
        <v>39917426.803000093</v>
      </c>
      <c r="G68" s="28">
        <v>39081201.079999506</v>
      </c>
      <c r="H68" s="34">
        <v>39912729.130000196</v>
      </c>
      <c r="I68" s="11">
        <v>39079194.809999898</v>
      </c>
      <c r="J68" s="32">
        <f t="shared" si="16"/>
        <v>-39917426.803000093</v>
      </c>
      <c r="K68" s="3">
        <f t="shared" si="17"/>
        <v>-39912729.130000196</v>
      </c>
      <c r="L68" s="12"/>
      <c r="M68" s="12"/>
      <c r="N68" s="32"/>
      <c r="O68" s="3"/>
      <c r="P68" s="12"/>
      <c r="Q68" s="14"/>
      <c r="R68" s="32">
        <f t="shared" si="18"/>
        <v>-4697.6729998961091</v>
      </c>
      <c r="S68" s="12">
        <f t="shared" si="19"/>
        <v>-1.1768476517987987E-4</v>
      </c>
      <c r="T68" s="32">
        <f t="shared" si="20"/>
        <v>-2006.2699996083975</v>
      </c>
      <c r="U68" s="82">
        <f t="shared" si="21"/>
        <v>-5.1335935031821259E-5</v>
      </c>
    </row>
    <row r="69" spans="1:21" ht="27.6" hidden="1" customHeight="1" outlineLevel="1" x14ac:dyDescent="0.25">
      <c r="A69" s="36" t="s">
        <v>20</v>
      </c>
      <c r="B69" s="38" t="s">
        <v>4</v>
      </c>
      <c r="C69" s="39">
        <v>2</v>
      </c>
      <c r="D69" s="35"/>
      <c r="E69" s="28"/>
      <c r="F69" s="32">
        <v>36606088.170999177</v>
      </c>
      <c r="G69" s="28">
        <v>39782283.115999117</v>
      </c>
      <c r="H69" s="34">
        <v>36603707.439999901</v>
      </c>
      <c r="I69" s="11">
        <v>39778719.620000102</v>
      </c>
      <c r="J69" s="32">
        <f t="shared" si="16"/>
        <v>-36606088.170999177</v>
      </c>
      <c r="K69" s="3">
        <f t="shared" si="17"/>
        <v>-36603707.439999901</v>
      </c>
      <c r="L69" s="12"/>
      <c r="M69" s="12"/>
      <c r="N69" s="32"/>
      <c r="O69" s="3"/>
      <c r="P69" s="12"/>
      <c r="Q69" s="14"/>
      <c r="R69" s="32">
        <f t="shared" si="18"/>
        <v>-2380.730999276042</v>
      </c>
      <c r="S69" s="12">
        <f t="shared" si="19"/>
        <v>-6.5036476668986257E-5</v>
      </c>
      <c r="T69" s="32">
        <f t="shared" si="20"/>
        <v>-3563.4959990158677</v>
      </c>
      <c r="U69" s="82">
        <f t="shared" si="21"/>
        <v>-8.9574949447352044E-5</v>
      </c>
    </row>
    <row r="70" spans="1:21" ht="27.6" hidden="1" customHeight="1" outlineLevel="1" x14ac:dyDescent="0.25">
      <c r="A70" s="36" t="s">
        <v>20</v>
      </c>
      <c r="B70" s="38" t="s">
        <v>5</v>
      </c>
      <c r="C70" s="39">
        <v>3</v>
      </c>
      <c r="D70" s="35"/>
      <c r="E70" s="28"/>
      <c r="F70" s="32">
        <v>40856048.703998148</v>
      </c>
      <c r="G70" s="28">
        <v>42085211.396000907</v>
      </c>
      <c r="H70" s="34">
        <v>40861425.570000097</v>
      </c>
      <c r="I70" s="11">
        <v>42080040.046000101</v>
      </c>
      <c r="J70" s="32">
        <f t="shared" si="16"/>
        <v>-40856048.703998148</v>
      </c>
      <c r="K70" s="3">
        <f t="shared" si="17"/>
        <v>-40861425.570000097</v>
      </c>
      <c r="L70" s="12"/>
      <c r="M70" s="12"/>
      <c r="N70" s="32"/>
      <c r="O70" s="3"/>
      <c r="P70" s="12"/>
      <c r="Q70" s="14"/>
      <c r="R70" s="32">
        <f t="shared" si="18"/>
        <v>5376.8660019487143</v>
      </c>
      <c r="S70" s="12">
        <f t="shared" si="19"/>
        <v>1.3160513981428011E-4</v>
      </c>
      <c r="T70" s="32">
        <f t="shared" si="20"/>
        <v>-5171.3500008061528</v>
      </c>
      <c r="U70" s="82">
        <f t="shared" si="21"/>
        <v>-1.2287808066701439E-4</v>
      </c>
    </row>
    <row r="71" spans="1:21" ht="27.6" hidden="1" customHeight="1" outlineLevel="1" x14ac:dyDescent="0.25">
      <c r="A71" s="36" t="s">
        <v>20</v>
      </c>
      <c r="B71" s="38" t="s">
        <v>6</v>
      </c>
      <c r="C71" s="39">
        <v>4</v>
      </c>
      <c r="D71" s="35"/>
      <c r="E71" s="28"/>
      <c r="F71" s="32">
        <v>43314293.278999463</v>
      </c>
      <c r="G71" s="28">
        <v>37183044.189999752</v>
      </c>
      <c r="H71" s="34">
        <v>43308290.209999897</v>
      </c>
      <c r="I71" s="11">
        <v>37180989.470000103</v>
      </c>
      <c r="J71" s="32">
        <f t="shared" si="16"/>
        <v>-43314293.278999463</v>
      </c>
      <c r="K71" s="3">
        <f t="shared" si="17"/>
        <v>-43308290.209999897</v>
      </c>
      <c r="L71" s="12"/>
      <c r="M71" s="12"/>
      <c r="N71" s="32"/>
      <c r="O71" s="3"/>
      <c r="P71" s="12"/>
      <c r="Q71" s="14"/>
      <c r="R71" s="32">
        <f t="shared" si="18"/>
        <v>-6003.0689995661378</v>
      </c>
      <c r="S71" s="12">
        <f t="shared" si="19"/>
        <v>-1.3859325744734408E-4</v>
      </c>
      <c r="T71" s="32">
        <f t="shared" si="20"/>
        <v>-2054.7199996486306</v>
      </c>
      <c r="U71" s="82">
        <f t="shared" si="21"/>
        <v>-5.5259595990831767E-5</v>
      </c>
    </row>
    <row r="72" spans="1:21" ht="27.6" hidden="1" customHeight="1" outlineLevel="1" x14ac:dyDescent="0.25">
      <c r="A72" s="36" t="s">
        <v>20</v>
      </c>
      <c r="B72" s="38" t="s">
        <v>7</v>
      </c>
      <c r="C72" s="39">
        <v>5</v>
      </c>
      <c r="D72" s="35"/>
      <c r="E72" s="28"/>
      <c r="F72" s="32">
        <v>43614377.489000186</v>
      </c>
      <c r="G72" s="28">
        <v>39410337.150000282</v>
      </c>
      <c r="H72" s="34">
        <v>43608305.509999797</v>
      </c>
      <c r="I72" s="11">
        <v>39406908.850000098</v>
      </c>
      <c r="J72" s="32">
        <f t="shared" si="16"/>
        <v>-43614377.489000186</v>
      </c>
      <c r="K72" s="3">
        <f t="shared" si="17"/>
        <v>-43608305.509999797</v>
      </c>
      <c r="L72" s="12"/>
      <c r="M72" s="12"/>
      <c r="N72" s="32"/>
      <c r="O72" s="3"/>
      <c r="P72" s="12"/>
      <c r="Q72" s="14"/>
      <c r="R72" s="32">
        <f t="shared" si="18"/>
        <v>-6071.979000389576</v>
      </c>
      <c r="S72" s="12">
        <f t="shared" si="19"/>
        <v>-1.3921966447694837E-4</v>
      </c>
      <c r="T72" s="32">
        <f t="shared" si="20"/>
        <v>-3428.3000001832843</v>
      </c>
      <c r="U72" s="82">
        <f t="shared" si="21"/>
        <v>-8.6989867331882493E-5</v>
      </c>
    </row>
    <row r="73" spans="1:21" ht="27.6" hidden="1" customHeight="1" outlineLevel="1" x14ac:dyDescent="0.25">
      <c r="A73" s="36" t="s">
        <v>20</v>
      </c>
      <c r="B73" s="38" t="s">
        <v>8</v>
      </c>
      <c r="C73" s="39">
        <v>6</v>
      </c>
      <c r="D73" s="35"/>
      <c r="E73" s="28"/>
      <c r="F73" s="32">
        <v>43872844.704999357</v>
      </c>
      <c r="G73" s="28"/>
      <c r="H73" s="34">
        <v>43869226.93</v>
      </c>
      <c r="I73" s="11"/>
      <c r="J73" s="32">
        <f t="shared" si="16"/>
        <v>-43872844.704999357</v>
      </c>
      <c r="K73" s="3">
        <f t="shared" si="17"/>
        <v>-43869226.93</v>
      </c>
      <c r="L73" s="12"/>
      <c r="M73" s="12"/>
      <c r="N73" s="32"/>
      <c r="O73" s="3"/>
      <c r="P73" s="12"/>
      <c r="Q73" s="14"/>
      <c r="R73" s="32">
        <f t="shared" si="18"/>
        <v>-3617.77499935776</v>
      </c>
      <c r="S73" s="12">
        <f t="shared" si="19"/>
        <v>-8.2460460990930697E-5</v>
      </c>
      <c r="T73" s="32"/>
      <c r="U73" s="82"/>
    </row>
    <row r="74" spans="1:21" ht="27.6" hidden="1" customHeight="1" outlineLevel="1" x14ac:dyDescent="0.25">
      <c r="A74" s="36" t="s">
        <v>20</v>
      </c>
      <c r="B74" s="38" t="s">
        <v>9</v>
      </c>
      <c r="C74" s="39">
        <v>7</v>
      </c>
      <c r="D74" s="35"/>
      <c r="E74" s="28"/>
      <c r="F74" s="32">
        <v>44398212.299999133</v>
      </c>
      <c r="G74" s="29" t="s">
        <v>10</v>
      </c>
      <c r="H74" s="34">
        <v>44394652.939999998</v>
      </c>
      <c r="I74" s="11"/>
      <c r="J74" s="32">
        <f t="shared" si="16"/>
        <v>-44398212.299999133</v>
      </c>
      <c r="K74" s="3">
        <f t="shared" si="17"/>
        <v>-44394652.939999998</v>
      </c>
      <c r="L74" s="12"/>
      <c r="M74" s="12"/>
      <c r="N74" s="32"/>
      <c r="O74" s="3"/>
      <c r="P74" s="12"/>
      <c r="Q74" s="14"/>
      <c r="R74" s="32">
        <f t="shared" si="18"/>
        <v>-3559.3599991351366</v>
      </c>
      <c r="S74" s="12">
        <f t="shared" si="19"/>
        <v>-8.0168993631646874E-5</v>
      </c>
      <c r="T74" s="32"/>
      <c r="U74" s="82"/>
    </row>
    <row r="75" spans="1:21" ht="27.6" hidden="1" customHeight="1" outlineLevel="1" x14ac:dyDescent="0.25">
      <c r="A75" s="36" t="s">
        <v>20</v>
      </c>
      <c r="B75" s="38" t="s">
        <v>11</v>
      </c>
      <c r="C75" s="39">
        <v>8</v>
      </c>
      <c r="D75" s="35"/>
      <c r="E75" s="28"/>
      <c r="F75" s="32">
        <v>44608538.729999848</v>
      </c>
      <c r="G75" s="29" t="s">
        <v>10</v>
      </c>
      <c r="H75" s="34">
        <v>44605013.949999899</v>
      </c>
      <c r="I75" s="11"/>
      <c r="J75" s="32">
        <f t="shared" si="16"/>
        <v>-44608538.729999848</v>
      </c>
      <c r="K75" s="3">
        <f t="shared" si="17"/>
        <v>-44605013.949999899</v>
      </c>
      <c r="L75" s="12"/>
      <c r="M75" s="12"/>
      <c r="N75" s="32"/>
      <c r="O75" s="3"/>
      <c r="P75" s="12"/>
      <c r="Q75" s="14"/>
      <c r="R75" s="32">
        <f t="shared" si="18"/>
        <v>-3524.779999949038</v>
      </c>
      <c r="S75" s="12">
        <f t="shared" si="19"/>
        <v>-7.9015814019000265E-5</v>
      </c>
      <c r="T75" s="32"/>
      <c r="U75" s="82"/>
    </row>
    <row r="76" spans="1:21" ht="27.6" hidden="1" customHeight="1" outlineLevel="1" x14ac:dyDescent="0.25">
      <c r="A76" s="36" t="s">
        <v>20</v>
      </c>
      <c r="B76" s="38" t="s">
        <v>12</v>
      </c>
      <c r="C76" s="39">
        <v>9</v>
      </c>
      <c r="D76" s="35"/>
      <c r="E76" s="28"/>
      <c r="F76" s="32">
        <v>43322031.623999819</v>
      </c>
      <c r="G76" s="29" t="s">
        <v>10</v>
      </c>
      <c r="H76" s="34">
        <v>43318673.030000001</v>
      </c>
      <c r="I76" s="11"/>
      <c r="J76" s="32">
        <f t="shared" si="16"/>
        <v>-43322031.623999819</v>
      </c>
      <c r="K76" s="3">
        <f t="shared" si="17"/>
        <v>-43318673.030000001</v>
      </c>
      <c r="L76" s="12"/>
      <c r="M76" s="12"/>
      <c r="N76" s="32"/>
      <c r="O76" s="3"/>
      <c r="P76" s="12"/>
      <c r="Q76" s="14"/>
      <c r="R76" s="32">
        <f t="shared" si="18"/>
        <v>-3358.5939998179674</v>
      </c>
      <c r="S76" s="12">
        <f t="shared" si="19"/>
        <v>-7.7526234895164791E-5</v>
      </c>
      <c r="T76" s="32"/>
      <c r="U76" s="82"/>
    </row>
    <row r="77" spans="1:21" ht="27.6" hidden="1" customHeight="1" outlineLevel="1" x14ac:dyDescent="0.25">
      <c r="A77" s="36" t="s">
        <v>20</v>
      </c>
      <c r="B77" s="38" t="s">
        <v>13</v>
      </c>
      <c r="C77" s="39">
        <v>10</v>
      </c>
      <c r="D77" s="35"/>
      <c r="E77" s="28"/>
      <c r="F77" s="32">
        <v>46142306.384999312</v>
      </c>
      <c r="G77" s="29" t="s">
        <v>10</v>
      </c>
      <c r="H77" s="34">
        <v>46137109.087000199</v>
      </c>
      <c r="I77" s="11"/>
      <c r="J77" s="32">
        <f t="shared" si="16"/>
        <v>-46142306.384999312</v>
      </c>
      <c r="K77" s="3">
        <f t="shared" si="17"/>
        <v>-46137109.087000199</v>
      </c>
      <c r="L77" s="12"/>
      <c r="M77" s="12"/>
      <c r="N77" s="32"/>
      <c r="O77" s="3"/>
      <c r="P77" s="12"/>
      <c r="Q77" s="14"/>
      <c r="R77" s="32">
        <f t="shared" si="18"/>
        <v>-5197.2979991137981</v>
      </c>
      <c r="S77" s="12">
        <f t="shared" si="19"/>
        <v>-1.1263628557595074E-4</v>
      </c>
      <c r="T77" s="32"/>
      <c r="U77" s="82"/>
    </row>
    <row r="78" spans="1:21" ht="27.6" hidden="1" customHeight="1" outlineLevel="1" x14ac:dyDescent="0.25">
      <c r="A78" s="36" t="s">
        <v>20</v>
      </c>
      <c r="B78" s="38" t="s">
        <v>14</v>
      </c>
      <c r="C78" s="39">
        <v>11</v>
      </c>
      <c r="D78" s="35"/>
      <c r="E78" s="28"/>
      <c r="F78" s="32">
        <v>43393410.219999038</v>
      </c>
      <c r="G78" s="29" t="s">
        <v>10</v>
      </c>
      <c r="H78" s="34">
        <v>43388163.1199999</v>
      </c>
      <c r="I78" s="11"/>
      <c r="J78" s="32">
        <f t="shared" si="16"/>
        <v>-43393410.219999038</v>
      </c>
      <c r="K78" s="3">
        <f t="shared" si="17"/>
        <v>-43388163.1199999</v>
      </c>
      <c r="L78" s="12"/>
      <c r="M78" s="12"/>
      <c r="N78" s="32"/>
      <c r="O78" s="3"/>
      <c r="P78" s="12"/>
      <c r="Q78" s="14"/>
      <c r="R78" s="32">
        <f t="shared" si="18"/>
        <v>-5247.0999991372228</v>
      </c>
      <c r="S78" s="12">
        <f t="shared" si="19"/>
        <v>-1.2091928181111134E-4</v>
      </c>
      <c r="T78" s="32"/>
      <c r="U78" s="82"/>
    </row>
    <row r="79" spans="1:21" ht="27.6" hidden="1" customHeight="1" outlineLevel="1" x14ac:dyDescent="0.25">
      <c r="A79" s="36" t="s">
        <v>20</v>
      </c>
      <c r="B79" s="38" t="s">
        <v>15</v>
      </c>
      <c r="C79" s="39">
        <v>12</v>
      </c>
      <c r="D79" s="35"/>
      <c r="E79" s="28"/>
      <c r="F79" s="32">
        <v>44297562.802000493</v>
      </c>
      <c r="G79" s="29" t="s">
        <v>10</v>
      </c>
      <c r="H79" s="34">
        <v>44294382.25</v>
      </c>
      <c r="I79" s="11"/>
      <c r="J79" s="32">
        <f t="shared" si="16"/>
        <v>-44297562.802000493</v>
      </c>
      <c r="K79" s="3">
        <f t="shared" si="17"/>
        <v>-44294382.25</v>
      </c>
      <c r="L79" s="12"/>
      <c r="M79" s="12"/>
      <c r="N79" s="32"/>
      <c r="O79" s="3"/>
      <c r="P79" s="12"/>
      <c r="Q79" s="14"/>
      <c r="R79" s="32">
        <f t="shared" si="18"/>
        <v>-3180.5520004928112</v>
      </c>
      <c r="S79" s="12">
        <f t="shared" si="19"/>
        <v>-7.1799706333938002E-5</v>
      </c>
      <c r="T79" s="32"/>
      <c r="U79" s="82"/>
    </row>
    <row r="80" spans="1:21" ht="27.6" customHeight="1" collapsed="1" x14ac:dyDescent="0.25">
      <c r="A80" s="36" t="s">
        <v>20</v>
      </c>
      <c r="B80" s="38"/>
      <c r="C80" s="39"/>
      <c r="D80" s="32">
        <v>514343987.25199997</v>
      </c>
      <c r="E80" s="28">
        <v>197542076.93200001</v>
      </c>
      <c r="F80" s="32">
        <f>SUM(F68:F79)</f>
        <v>514343141.21199405</v>
      </c>
      <c r="G80" s="28">
        <f>SUM(G68:G79)</f>
        <v>197542076.93199956</v>
      </c>
      <c r="H80" s="32">
        <f>SUM(H68:H79)</f>
        <v>514301679.16699988</v>
      </c>
      <c r="I80" s="28">
        <f>SUM(I68:I79)</f>
        <v>197525852.7960003</v>
      </c>
      <c r="J80" s="32">
        <f t="shared" si="16"/>
        <v>846.0400059223175</v>
      </c>
      <c r="K80" s="3">
        <f t="shared" si="17"/>
        <v>42308.085000097752</v>
      </c>
      <c r="L80" s="12">
        <f>J80/D80</f>
        <v>1.64489140904024E-6</v>
      </c>
      <c r="M80" s="12">
        <f>K80/F80</f>
        <v>8.2256535783491392E-5</v>
      </c>
      <c r="N80" s="32">
        <f>G80-E80</f>
        <v>-4.4703483581542969E-7</v>
      </c>
      <c r="O80" s="3">
        <f>I80-E80</f>
        <v>-16224.135999709368</v>
      </c>
      <c r="P80" s="12">
        <f>N80/E80</f>
        <v>-2.2629853991527722E-15</v>
      </c>
      <c r="Q80" s="14">
        <f>O80/E80</f>
        <v>-8.2130026431250947E-5</v>
      </c>
      <c r="R80" s="32">
        <f t="shared" si="18"/>
        <v>-41462.044994175434</v>
      </c>
      <c r="S80" s="12">
        <f t="shared" si="19"/>
        <v>-8.0611641668778948E-5</v>
      </c>
      <c r="T80" s="32">
        <f t="shared" ref="T80:T85" si="22">I80-G80</f>
        <v>-16224.135999262333</v>
      </c>
      <c r="U80" s="82">
        <f t="shared" ref="U80:U85" si="23">T80/G80</f>
        <v>-8.2130026428988136E-5</v>
      </c>
    </row>
    <row r="81" spans="1:21" ht="27.6" hidden="1" customHeight="1" outlineLevel="1" x14ac:dyDescent="0.25">
      <c r="A81" s="36" t="s">
        <v>21</v>
      </c>
      <c r="B81" s="38" t="s">
        <v>3</v>
      </c>
      <c r="C81" s="39">
        <v>1</v>
      </c>
      <c r="D81" s="35"/>
      <c r="E81" s="28"/>
      <c r="F81" s="32">
        <v>30411187.82000101</v>
      </c>
      <c r="G81" s="28">
        <v>31248726.260000128</v>
      </c>
      <c r="H81" s="34">
        <v>30456325.539999899</v>
      </c>
      <c r="I81" s="11">
        <v>31303669.740000099</v>
      </c>
      <c r="J81" s="32">
        <f t="shared" si="16"/>
        <v>-30411187.82000101</v>
      </c>
      <c r="K81" s="3">
        <f t="shared" si="17"/>
        <v>-30456325.539999899</v>
      </c>
      <c r="L81" s="12"/>
      <c r="M81" s="12"/>
      <c r="N81" s="32"/>
      <c r="O81" s="3"/>
      <c r="P81" s="12"/>
      <c r="Q81" s="14"/>
      <c r="R81" s="32">
        <f t="shared" si="18"/>
        <v>45137.719998888671</v>
      </c>
      <c r="S81" s="12">
        <f t="shared" si="19"/>
        <v>1.4842471877800916E-3</v>
      </c>
      <c r="T81" s="32">
        <f t="shared" si="22"/>
        <v>54943.479999970645</v>
      </c>
      <c r="U81" s="82">
        <f t="shared" si="23"/>
        <v>1.7582630262373588E-3</v>
      </c>
    </row>
    <row r="82" spans="1:21" ht="27.6" hidden="1" customHeight="1" outlineLevel="1" x14ac:dyDescent="0.25">
      <c r="A82" s="36" t="s">
        <v>21</v>
      </c>
      <c r="B82" s="38" t="s">
        <v>4</v>
      </c>
      <c r="C82" s="39">
        <v>2</v>
      </c>
      <c r="D82" s="35"/>
      <c r="E82" s="28"/>
      <c r="F82" s="32">
        <v>28396752.330000792</v>
      </c>
      <c r="G82" s="28">
        <v>31822815.03000059</v>
      </c>
      <c r="H82" s="34">
        <v>28440898.910000101</v>
      </c>
      <c r="I82" s="11">
        <v>31880811.660000101</v>
      </c>
      <c r="J82" s="32">
        <f t="shared" si="16"/>
        <v>-28396752.330000792</v>
      </c>
      <c r="K82" s="3">
        <f t="shared" si="17"/>
        <v>-28440898.910000101</v>
      </c>
      <c r="L82" s="12"/>
      <c r="M82" s="12"/>
      <c r="N82" s="32"/>
      <c r="O82" s="3"/>
      <c r="P82" s="12"/>
      <c r="Q82" s="14"/>
      <c r="R82" s="32">
        <f t="shared" si="18"/>
        <v>44146.579999309033</v>
      </c>
      <c r="S82" s="12">
        <f t="shared" si="19"/>
        <v>1.5546348218373111E-3</v>
      </c>
      <c r="T82" s="32">
        <f t="shared" si="22"/>
        <v>57996.629999510944</v>
      </c>
      <c r="U82" s="82">
        <f t="shared" si="23"/>
        <v>1.8224858468628654E-3</v>
      </c>
    </row>
    <row r="83" spans="1:21" ht="27.6" hidden="1" customHeight="1" outlineLevel="1" x14ac:dyDescent="0.25">
      <c r="A83" s="36" t="s">
        <v>21</v>
      </c>
      <c r="B83" s="38" t="s">
        <v>5</v>
      </c>
      <c r="C83" s="39">
        <v>3</v>
      </c>
      <c r="D83" s="35"/>
      <c r="E83" s="28"/>
      <c r="F83" s="32">
        <v>32501097.030000191</v>
      </c>
      <c r="G83" s="28">
        <v>35146451.309999987</v>
      </c>
      <c r="H83" s="34">
        <v>32569891.100000001</v>
      </c>
      <c r="I83" s="11">
        <v>35230639.18</v>
      </c>
      <c r="J83" s="32">
        <f t="shared" si="16"/>
        <v>-32501097.030000191</v>
      </c>
      <c r="K83" s="3">
        <f t="shared" si="17"/>
        <v>-32569891.100000001</v>
      </c>
      <c r="L83" s="12"/>
      <c r="M83" s="12"/>
      <c r="N83" s="32"/>
      <c r="O83" s="3"/>
      <c r="P83" s="12"/>
      <c r="Q83" s="14"/>
      <c r="R83" s="32">
        <f t="shared" si="18"/>
        <v>68794.069999810308</v>
      </c>
      <c r="S83" s="12">
        <f t="shared" si="19"/>
        <v>2.1166691676994726E-3</v>
      </c>
      <c r="T83" s="32">
        <f t="shared" si="22"/>
        <v>84187.870000012219</v>
      </c>
      <c r="U83" s="82">
        <f t="shared" si="23"/>
        <v>2.3953448175309468E-3</v>
      </c>
    </row>
    <row r="84" spans="1:21" ht="27.6" hidden="1" customHeight="1" outlineLevel="1" x14ac:dyDescent="0.25">
      <c r="A84" s="36" t="s">
        <v>21</v>
      </c>
      <c r="B84" s="38" t="s">
        <v>6</v>
      </c>
      <c r="C84" s="39">
        <v>4</v>
      </c>
      <c r="D84" s="35"/>
      <c r="E84" s="28"/>
      <c r="F84" s="32">
        <v>34497114.230000637</v>
      </c>
      <c r="G84" s="28">
        <v>32680229.140000708</v>
      </c>
      <c r="H84" s="34">
        <v>34583667.189999998</v>
      </c>
      <c r="I84" s="11">
        <v>32761898.550000001</v>
      </c>
      <c r="J84" s="32">
        <f t="shared" si="16"/>
        <v>-34497114.230000637</v>
      </c>
      <c r="K84" s="3">
        <f t="shared" si="17"/>
        <v>-34583667.189999998</v>
      </c>
      <c r="L84" s="12"/>
      <c r="M84" s="12"/>
      <c r="N84" s="32"/>
      <c r="O84" s="3"/>
      <c r="P84" s="12"/>
      <c r="Q84" s="14"/>
      <c r="R84" s="32">
        <f t="shared" si="18"/>
        <v>86552.959999360144</v>
      </c>
      <c r="S84" s="12">
        <f t="shared" si="19"/>
        <v>2.5089913151079982E-3</v>
      </c>
      <c r="T84" s="32">
        <f t="shared" si="22"/>
        <v>81669.409999292344</v>
      </c>
      <c r="U84" s="82">
        <f t="shared" si="23"/>
        <v>2.4990464310829666E-3</v>
      </c>
    </row>
    <row r="85" spans="1:21" ht="27.6" hidden="1" customHeight="1" outlineLevel="1" x14ac:dyDescent="0.25">
      <c r="A85" s="36" t="s">
        <v>21</v>
      </c>
      <c r="B85" s="38" t="s">
        <v>7</v>
      </c>
      <c r="C85" s="39">
        <v>5</v>
      </c>
      <c r="D85" s="35"/>
      <c r="E85" s="28"/>
      <c r="F85" s="32">
        <v>36907580.809999652</v>
      </c>
      <c r="G85" s="28">
        <v>35129391.070000447</v>
      </c>
      <c r="H85" s="34">
        <v>36982693.899999902</v>
      </c>
      <c r="I85" s="11">
        <v>35192987.969999902</v>
      </c>
      <c r="J85" s="32">
        <f t="shared" si="16"/>
        <v>-36907580.809999652</v>
      </c>
      <c r="K85" s="3">
        <f t="shared" si="17"/>
        <v>-36982693.899999902</v>
      </c>
      <c r="L85" s="12"/>
      <c r="M85" s="12"/>
      <c r="N85" s="32"/>
      <c r="O85" s="3"/>
      <c r="P85" s="12"/>
      <c r="Q85" s="14"/>
      <c r="R85" s="32">
        <f t="shared" si="18"/>
        <v>75113.090000249445</v>
      </c>
      <c r="S85" s="12">
        <f t="shared" si="19"/>
        <v>2.0351669860707447E-3</v>
      </c>
      <c r="T85" s="32">
        <f t="shared" si="22"/>
        <v>63596.899999454618</v>
      </c>
      <c r="U85" s="82">
        <f t="shared" si="23"/>
        <v>1.8103615822070043E-3</v>
      </c>
    </row>
    <row r="86" spans="1:21" ht="27.6" hidden="1" customHeight="1" outlineLevel="1" x14ac:dyDescent="0.25">
      <c r="A86" s="36" t="s">
        <v>21</v>
      </c>
      <c r="B86" s="38" t="s">
        <v>8</v>
      </c>
      <c r="C86" s="39">
        <v>6</v>
      </c>
      <c r="D86" s="35"/>
      <c r="E86" s="28"/>
      <c r="F86" s="32">
        <v>37630585.840000033</v>
      </c>
      <c r="G86" s="28"/>
      <c r="H86" s="34">
        <v>37719121</v>
      </c>
      <c r="I86" s="11"/>
      <c r="J86" s="32">
        <f t="shared" si="16"/>
        <v>-37630585.840000033</v>
      </c>
      <c r="K86" s="3">
        <f t="shared" si="17"/>
        <v>-37719121</v>
      </c>
      <c r="L86" s="12"/>
      <c r="M86" s="12"/>
      <c r="N86" s="32"/>
      <c r="O86" s="3"/>
      <c r="P86" s="12"/>
      <c r="Q86" s="14"/>
      <c r="R86" s="32">
        <f t="shared" si="18"/>
        <v>88535.159999966621</v>
      </c>
      <c r="S86" s="12">
        <f t="shared" si="19"/>
        <v>2.3527446629825455E-3</v>
      </c>
      <c r="T86" s="32"/>
      <c r="U86" s="82"/>
    </row>
    <row r="87" spans="1:21" ht="27.6" hidden="1" customHeight="1" outlineLevel="1" x14ac:dyDescent="0.25">
      <c r="A87" s="36" t="s">
        <v>21</v>
      </c>
      <c r="B87" s="38" t="s">
        <v>9</v>
      </c>
      <c r="C87" s="39">
        <v>7</v>
      </c>
      <c r="D87" s="35"/>
      <c r="E87" s="28"/>
      <c r="F87" s="32">
        <v>39328281.959999822</v>
      </c>
      <c r="G87" s="29" t="s">
        <v>10</v>
      </c>
      <c r="H87" s="34">
        <v>39431341.650000103</v>
      </c>
      <c r="I87" s="11"/>
      <c r="J87" s="32">
        <f t="shared" si="16"/>
        <v>-39328281.959999822</v>
      </c>
      <c r="K87" s="3">
        <f t="shared" si="17"/>
        <v>-39431341.650000103</v>
      </c>
      <c r="L87" s="12"/>
      <c r="M87" s="12"/>
      <c r="N87" s="32"/>
      <c r="O87" s="3"/>
      <c r="P87" s="12"/>
      <c r="Q87" s="14"/>
      <c r="R87" s="32">
        <f t="shared" si="18"/>
        <v>103059.69000028074</v>
      </c>
      <c r="S87" s="12">
        <f t="shared" si="19"/>
        <v>2.6204981469849392E-3</v>
      </c>
      <c r="T87" s="32"/>
      <c r="U87" s="82"/>
    </row>
    <row r="88" spans="1:21" ht="27.6" hidden="1" customHeight="1" outlineLevel="1" x14ac:dyDescent="0.25">
      <c r="A88" s="36" t="s">
        <v>21</v>
      </c>
      <c r="B88" s="38" t="s">
        <v>11</v>
      </c>
      <c r="C88" s="39">
        <v>8</v>
      </c>
      <c r="D88" s="35"/>
      <c r="E88" s="28"/>
      <c r="F88" s="32">
        <v>39924459.410000227</v>
      </c>
      <c r="G88" s="29" t="s">
        <v>10</v>
      </c>
      <c r="H88" s="34">
        <v>40071822.759999998</v>
      </c>
      <c r="I88" s="11"/>
      <c r="J88" s="32">
        <f t="shared" si="16"/>
        <v>-39924459.410000227</v>
      </c>
      <c r="K88" s="3">
        <f t="shared" si="17"/>
        <v>-40071822.759999998</v>
      </c>
      <c r="L88" s="12"/>
      <c r="M88" s="12"/>
      <c r="N88" s="32"/>
      <c r="O88" s="3"/>
      <c r="P88" s="12"/>
      <c r="Q88" s="14"/>
      <c r="R88" s="32">
        <f t="shared" si="18"/>
        <v>147363.34999977052</v>
      </c>
      <c r="S88" s="12">
        <f t="shared" si="19"/>
        <v>3.6910543605972817E-3</v>
      </c>
      <c r="T88" s="32"/>
      <c r="U88" s="82"/>
    </row>
    <row r="89" spans="1:21" ht="27.6" hidden="1" customHeight="1" outlineLevel="1" x14ac:dyDescent="0.25">
      <c r="A89" s="36" t="s">
        <v>21</v>
      </c>
      <c r="B89" s="38" t="s">
        <v>12</v>
      </c>
      <c r="C89" s="39">
        <v>9</v>
      </c>
      <c r="D89" s="35"/>
      <c r="E89" s="28"/>
      <c r="F89" s="32">
        <v>36955345.479999982</v>
      </c>
      <c r="G89" s="29" t="s">
        <v>10</v>
      </c>
      <c r="H89" s="34">
        <v>37086660.789999999</v>
      </c>
      <c r="I89" s="11"/>
      <c r="J89" s="32">
        <f t="shared" si="16"/>
        <v>-36955345.479999982</v>
      </c>
      <c r="K89" s="3">
        <f t="shared" si="17"/>
        <v>-37086660.789999999</v>
      </c>
      <c r="L89" s="12"/>
      <c r="M89" s="12"/>
      <c r="N89" s="32"/>
      <c r="O89" s="3"/>
      <c r="P89" s="12"/>
      <c r="Q89" s="14"/>
      <c r="R89" s="32">
        <f t="shared" si="18"/>
        <v>131315.31000001729</v>
      </c>
      <c r="S89" s="12">
        <f t="shared" si="19"/>
        <v>3.5533508967216763E-3</v>
      </c>
      <c r="T89" s="32"/>
      <c r="U89" s="82"/>
    </row>
    <row r="90" spans="1:21" ht="27.6" hidden="1" customHeight="1" outlineLevel="1" x14ac:dyDescent="0.25">
      <c r="A90" s="36" t="s">
        <v>21</v>
      </c>
      <c r="B90" s="38" t="s">
        <v>13</v>
      </c>
      <c r="C90" s="39">
        <v>10</v>
      </c>
      <c r="D90" s="35"/>
      <c r="E90" s="28"/>
      <c r="F90" s="32">
        <v>38824513.809999637</v>
      </c>
      <c r="G90" s="29" t="s">
        <v>10</v>
      </c>
      <c r="H90" s="34">
        <v>38938933.441999897</v>
      </c>
      <c r="I90" s="11"/>
      <c r="J90" s="32">
        <f t="shared" si="16"/>
        <v>-38824513.809999637</v>
      </c>
      <c r="K90" s="3">
        <f t="shared" si="17"/>
        <v>-38938933.441999897</v>
      </c>
      <c r="L90" s="12"/>
      <c r="M90" s="12"/>
      <c r="N90" s="32"/>
      <c r="O90" s="3"/>
      <c r="P90" s="12"/>
      <c r="Q90" s="14"/>
      <c r="R90" s="32">
        <f t="shared" si="18"/>
        <v>114419.63200026006</v>
      </c>
      <c r="S90" s="12">
        <f t="shared" si="19"/>
        <v>2.9470976136419806E-3</v>
      </c>
      <c r="T90" s="32"/>
      <c r="U90" s="82"/>
    </row>
    <row r="91" spans="1:21" ht="27.6" hidden="1" customHeight="1" outlineLevel="1" x14ac:dyDescent="0.25">
      <c r="A91" s="36" t="s">
        <v>21</v>
      </c>
      <c r="B91" s="38" t="s">
        <v>14</v>
      </c>
      <c r="C91" s="39">
        <v>11</v>
      </c>
      <c r="D91" s="35"/>
      <c r="E91" s="28"/>
      <c r="F91" s="32">
        <v>35547797.789999932</v>
      </c>
      <c r="G91" s="29" t="s">
        <v>10</v>
      </c>
      <c r="H91" s="34">
        <v>35616061.599999897</v>
      </c>
      <c r="I91" s="11"/>
      <c r="J91" s="32">
        <f t="shared" si="16"/>
        <v>-35547797.789999932</v>
      </c>
      <c r="K91" s="3">
        <f t="shared" si="17"/>
        <v>-35616061.599999897</v>
      </c>
      <c r="L91" s="12"/>
      <c r="M91" s="12"/>
      <c r="N91" s="32"/>
      <c r="O91" s="3"/>
      <c r="P91" s="12"/>
      <c r="Q91" s="14"/>
      <c r="R91" s="32">
        <f t="shared" si="18"/>
        <v>68263.809999965131</v>
      </c>
      <c r="S91" s="12">
        <f t="shared" si="19"/>
        <v>1.9203386494779896E-3</v>
      </c>
      <c r="T91" s="32"/>
      <c r="U91" s="82"/>
    </row>
    <row r="92" spans="1:21" ht="27.6" hidden="1" customHeight="1" outlineLevel="1" x14ac:dyDescent="0.25">
      <c r="A92" s="36" t="s">
        <v>21</v>
      </c>
      <c r="B92" s="38" t="s">
        <v>15</v>
      </c>
      <c r="C92" s="39">
        <v>12</v>
      </c>
      <c r="D92" s="35"/>
      <c r="E92" s="28"/>
      <c r="F92" s="32">
        <v>35084451.639999948</v>
      </c>
      <c r="G92" s="29" t="s">
        <v>10</v>
      </c>
      <c r="H92" s="34">
        <v>35150562.439999998</v>
      </c>
      <c r="I92" s="11"/>
      <c r="J92" s="32">
        <f t="shared" si="16"/>
        <v>-35084451.639999948</v>
      </c>
      <c r="K92" s="3">
        <f t="shared" si="17"/>
        <v>-35150562.439999998</v>
      </c>
      <c r="L92" s="12"/>
      <c r="M92" s="12"/>
      <c r="N92" s="32"/>
      <c r="O92" s="3"/>
      <c r="P92" s="12"/>
      <c r="Q92" s="14"/>
      <c r="R92" s="32">
        <f t="shared" si="18"/>
        <v>66110.800000049174</v>
      </c>
      <c r="S92" s="12">
        <f t="shared" si="19"/>
        <v>1.8843332846814667E-3</v>
      </c>
      <c r="T92" s="32"/>
      <c r="U92" s="82"/>
    </row>
    <row r="93" spans="1:21" ht="27.6" customHeight="1" collapsed="1" x14ac:dyDescent="0.25">
      <c r="A93" s="36" t="s">
        <v>21</v>
      </c>
      <c r="B93" s="38"/>
      <c r="C93" s="39"/>
      <c r="D93" s="32">
        <v>425896569.06999999</v>
      </c>
      <c r="E93" s="28">
        <v>166027612.81</v>
      </c>
      <c r="F93" s="32">
        <f>SUM(F81:F92)</f>
        <v>426009168.15000182</v>
      </c>
      <c r="G93" s="28">
        <f>SUM(G81:G92)</f>
        <v>166027612.81000185</v>
      </c>
      <c r="H93" s="32">
        <f>SUM(H81:H92)</f>
        <v>427047980.32199985</v>
      </c>
      <c r="I93" s="28">
        <f>SUM(I81:I92)</f>
        <v>166370007.10000008</v>
      </c>
      <c r="J93" s="32">
        <f t="shared" si="16"/>
        <v>-112599.08000183105</v>
      </c>
      <c r="K93" s="3">
        <f t="shared" si="17"/>
        <v>-1151411.251999855</v>
      </c>
      <c r="L93" s="12">
        <f>J93/D93</f>
        <v>-2.6438127982036962E-4</v>
      </c>
      <c r="M93" s="12">
        <f>K93/F93</f>
        <v>-2.7027851466202069E-3</v>
      </c>
      <c r="N93" s="32">
        <f>G93-E93</f>
        <v>1.8477439880371094E-6</v>
      </c>
      <c r="O93" s="3">
        <f>I93-E93</f>
        <v>342394.29000008106</v>
      </c>
      <c r="P93" s="12">
        <f>N93/E93</f>
        <v>1.1129136634347958E-14</v>
      </c>
      <c r="Q93" s="14">
        <f>O93/E93</f>
        <v>2.0622731617054146E-3</v>
      </c>
      <c r="R93" s="32">
        <f t="shared" si="18"/>
        <v>1038812.171998024</v>
      </c>
      <c r="S93" s="12">
        <f t="shared" si="19"/>
        <v>2.4384737457862609E-3</v>
      </c>
      <c r="T93" s="32">
        <f t="shared" ref="T93:T98" si="24">I93-G93</f>
        <v>342394.28999823332</v>
      </c>
      <c r="U93" s="82">
        <f t="shared" ref="U93:U98" si="25">T93/G93</f>
        <v>2.0622731616942625E-3</v>
      </c>
    </row>
    <row r="94" spans="1:21" ht="27.6" hidden="1" customHeight="1" outlineLevel="1" x14ac:dyDescent="0.25">
      <c r="A94" s="36" t="s">
        <v>22</v>
      </c>
      <c r="B94" s="38" t="s">
        <v>3</v>
      </c>
      <c r="C94" s="39">
        <v>1</v>
      </c>
      <c r="D94" s="35"/>
      <c r="E94" s="28"/>
      <c r="F94" s="32">
        <v>20517009.079999901</v>
      </c>
      <c r="G94" s="28">
        <v>20154899.920000061</v>
      </c>
      <c r="H94" s="34">
        <v>20527757.91</v>
      </c>
      <c r="I94" s="11">
        <v>20163330.870000102</v>
      </c>
      <c r="J94" s="32">
        <f t="shared" si="16"/>
        <v>-20517009.079999901</v>
      </c>
      <c r="K94" s="3">
        <f t="shared" si="17"/>
        <v>-20527757.91</v>
      </c>
      <c r="L94" s="12"/>
      <c r="M94" s="12"/>
      <c r="N94" s="32"/>
      <c r="O94" s="3"/>
      <c r="P94" s="12"/>
      <c r="Q94" s="14"/>
      <c r="R94" s="32">
        <f t="shared" si="18"/>
        <v>10748.830000098795</v>
      </c>
      <c r="S94" s="12">
        <f t="shared" si="19"/>
        <v>5.2389848628457334E-4</v>
      </c>
      <c r="T94" s="32">
        <f t="shared" si="24"/>
        <v>8430.9500000402331</v>
      </c>
      <c r="U94" s="82">
        <f t="shared" si="25"/>
        <v>4.183077084731169E-4</v>
      </c>
    </row>
    <row r="95" spans="1:21" ht="27.6" hidden="1" customHeight="1" outlineLevel="1" x14ac:dyDescent="0.25">
      <c r="A95" s="36" t="s">
        <v>22</v>
      </c>
      <c r="B95" s="38" t="s">
        <v>4</v>
      </c>
      <c r="C95" s="39">
        <v>2</v>
      </c>
      <c r="D95" s="35"/>
      <c r="E95" s="28"/>
      <c r="F95" s="32">
        <v>18658118.74000017</v>
      </c>
      <c r="G95" s="28">
        <v>20632548.940000169</v>
      </c>
      <c r="H95" s="34">
        <v>18666841.940000001</v>
      </c>
      <c r="I95" s="11">
        <v>20642743.890000001</v>
      </c>
      <c r="J95" s="32">
        <f t="shared" si="16"/>
        <v>-18658118.74000017</v>
      </c>
      <c r="K95" s="3">
        <f t="shared" si="17"/>
        <v>-18666841.940000001</v>
      </c>
      <c r="L95" s="12"/>
      <c r="M95" s="12"/>
      <c r="N95" s="32"/>
      <c r="O95" s="3"/>
      <c r="P95" s="12"/>
      <c r="Q95" s="14"/>
      <c r="R95" s="32">
        <f t="shared" si="18"/>
        <v>8723.1999998316169</v>
      </c>
      <c r="S95" s="12">
        <f t="shared" si="19"/>
        <v>4.6752837847099785E-4</v>
      </c>
      <c r="T95" s="32">
        <f t="shared" si="24"/>
        <v>10194.949999831617</v>
      </c>
      <c r="U95" s="82">
        <f t="shared" si="25"/>
        <v>4.9411975367070343E-4</v>
      </c>
    </row>
    <row r="96" spans="1:21" ht="27.6" hidden="1" customHeight="1" outlineLevel="1" x14ac:dyDescent="0.25">
      <c r="A96" s="36" t="s">
        <v>22</v>
      </c>
      <c r="B96" s="38" t="s">
        <v>5</v>
      </c>
      <c r="C96" s="39">
        <v>3</v>
      </c>
      <c r="D96" s="35"/>
      <c r="E96" s="28"/>
      <c r="F96" s="32">
        <v>20696744.400000021</v>
      </c>
      <c r="G96" s="28">
        <v>21951548.180000089</v>
      </c>
      <c r="H96" s="34">
        <v>20703717.93</v>
      </c>
      <c r="I96" s="11">
        <v>21961010.600000001</v>
      </c>
      <c r="J96" s="32">
        <f t="shared" si="16"/>
        <v>-20696744.400000021</v>
      </c>
      <c r="K96" s="3">
        <f t="shared" si="17"/>
        <v>-20703717.93</v>
      </c>
      <c r="L96" s="12"/>
      <c r="M96" s="12"/>
      <c r="N96" s="32"/>
      <c r="O96" s="3"/>
      <c r="P96" s="12"/>
      <c r="Q96" s="14"/>
      <c r="R96" s="32">
        <f t="shared" si="18"/>
        <v>6973.5299999788404</v>
      </c>
      <c r="S96" s="12">
        <f t="shared" si="19"/>
        <v>3.3693849936992183E-4</v>
      </c>
      <c r="T96" s="32">
        <f t="shared" si="24"/>
        <v>9462.4199999123812</v>
      </c>
      <c r="U96" s="82">
        <f t="shared" si="25"/>
        <v>4.3105934589768617E-4</v>
      </c>
    </row>
    <row r="97" spans="1:21" ht="27.6" hidden="1" customHeight="1" outlineLevel="1" x14ac:dyDescent="0.25">
      <c r="A97" s="36" t="s">
        <v>22</v>
      </c>
      <c r="B97" s="38" t="s">
        <v>6</v>
      </c>
      <c r="C97" s="39">
        <v>4</v>
      </c>
      <c r="D97" s="35"/>
      <c r="E97" s="28"/>
      <c r="F97" s="32">
        <v>21628240.519999981</v>
      </c>
      <c r="G97" s="28">
        <v>20095115.490000062</v>
      </c>
      <c r="H97" s="34">
        <v>21637286.719999999</v>
      </c>
      <c r="I97" s="11">
        <v>20113898.780000102</v>
      </c>
      <c r="J97" s="32">
        <f t="shared" si="16"/>
        <v>-21628240.519999981</v>
      </c>
      <c r="K97" s="3">
        <f t="shared" si="17"/>
        <v>-21637286.719999999</v>
      </c>
      <c r="L97" s="12"/>
      <c r="M97" s="12"/>
      <c r="N97" s="32"/>
      <c r="O97" s="3"/>
      <c r="P97" s="12"/>
      <c r="Q97" s="14"/>
      <c r="R97" s="32">
        <f t="shared" si="18"/>
        <v>9046.2000000178814</v>
      </c>
      <c r="S97" s="12">
        <f t="shared" si="19"/>
        <v>4.1825871095028353E-4</v>
      </c>
      <c r="T97" s="32">
        <f t="shared" si="24"/>
        <v>18783.290000040084</v>
      </c>
      <c r="U97" s="82">
        <f t="shared" si="25"/>
        <v>9.3471918633098762E-4</v>
      </c>
    </row>
    <row r="98" spans="1:21" ht="27.6" hidden="1" customHeight="1" outlineLevel="1" x14ac:dyDescent="0.25">
      <c r="A98" s="36" t="s">
        <v>22</v>
      </c>
      <c r="B98" s="38" t="s">
        <v>7</v>
      </c>
      <c r="C98" s="39">
        <v>5</v>
      </c>
      <c r="D98" s="35"/>
      <c r="E98" s="28"/>
      <c r="F98" s="32">
        <v>22869597.150000211</v>
      </c>
      <c r="G98" s="28">
        <v>21565344.57999995</v>
      </c>
      <c r="H98" s="34">
        <v>22878979.329999998</v>
      </c>
      <c r="I98" s="11">
        <v>21576914.6300001</v>
      </c>
      <c r="J98" s="32">
        <f t="shared" si="16"/>
        <v>-22869597.150000211</v>
      </c>
      <c r="K98" s="3">
        <f t="shared" si="17"/>
        <v>-22878979.329999998</v>
      </c>
      <c r="L98" s="12"/>
      <c r="M98" s="12"/>
      <c r="N98" s="32"/>
      <c r="O98" s="3"/>
      <c r="P98" s="12"/>
      <c r="Q98" s="14"/>
      <c r="R98" s="32">
        <f t="shared" si="18"/>
        <v>9382.1799997873604</v>
      </c>
      <c r="S98" s="12">
        <f t="shared" si="19"/>
        <v>4.1024684161466632E-4</v>
      </c>
      <c r="T98" s="32">
        <f t="shared" si="24"/>
        <v>11570.050000149757</v>
      </c>
      <c r="U98" s="82">
        <f t="shared" si="25"/>
        <v>5.3651125105972145E-4</v>
      </c>
    </row>
    <row r="99" spans="1:21" ht="27.6" hidden="1" customHeight="1" outlineLevel="1" x14ac:dyDescent="0.25">
      <c r="A99" s="36" t="s">
        <v>22</v>
      </c>
      <c r="B99" s="38" t="s">
        <v>8</v>
      </c>
      <c r="C99" s="39">
        <v>6</v>
      </c>
      <c r="D99" s="35"/>
      <c r="E99" s="28"/>
      <c r="F99" s="32">
        <v>22765509.340000499</v>
      </c>
      <c r="G99" s="28"/>
      <c r="H99" s="34">
        <v>22773621.190000098</v>
      </c>
      <c r="I99" s="11"/>
      <c r="J99" s="32">
        <f t="shared" ref="J99:J120" si="26">D99-F99</f>
        <v>-22765509.340000499</v>
      </c>
      <c r="K99" s="3">
        <f t="shared" ref="K99:K120" si="27">D99-H99</f>
        <v>-22773621.190000098</v>
      </c>
      <c r="L99" s="12"/>
      <c r="M99" s="12"/>
      <c r="N99" s="32"/>
      <c r="O99" s="3"/>
      <c r="P99" s="12"/>
      <c r="Q99" s="14"/>
      <c r="R99" s="32">
        <f t="shared" ref="R99:R120" si="28">H99-F99</f>
        <v>8111.8499995991588</v>
      </c>
      <c r="S99" s="12">
        <f t="shared" ref="S99:S120" si="29">R99/F99</f>
        <v>3.5632192007872647E-4</v>
      </c>
      <c r="T99" s="32"/>
      <c r="U99" s="82"/>
    </row>
    <row r="100" spans="1:21" ht="27.6" hidden="1" customHeight="1" outlineLevel="1" x14ac:dyDescent="0.25">
      <c r="A100" s="36" t="s">
        <v>22</v>
      </c>
      <c r="B100" s="38" t="s">
        <v>9</v>
      </c>
      <c r="C100" s="39">
        <v>7</v>
      </c>
      <c r="D100" s="35"/>
      <c r="E100" s="28"/>
      <c r="F100" s="32">
        <v>24207575.900000282</v>
      </c>
      <c r="G100" s="29" t="s">
        <v>10</v>
      </c>
      <c r="H100" s="34">
        <v>24215428</v>
      </c>
      <c r="I100" s="11"/>
      <c r="J100" s="32">
        <f t="shared" si="26"/>
        <v>-24207575.900000282</v>
      </c>
      <c r="K100" s="3">
        <f t="shared" si="27"/>
        <v>-24215428</v>
      </c>
      <c r="L100" s="12"/>
      <c r="M100" s="12"/>
      <c r="N100" s="32"/>
      <c r="O100" s="3"/>
      <c r="P100" s="12"/>
      <c r="Q100" s="14"/>
      <c r="R100" s="32">
        <f t="shared" si="28"/>
        <v>7852.0999997183681</v>
      </c>
      <c r="S100" s="12">
        <f t="shared" si="29"/>
        <v>3.2436539834285004E-4</v>
      </c>
      <c r="T100" s="32"/>
      <c r="U100" s="82"/>
    </row>
    <row r="101" spans="1:21" ht="27.6" hidden="1" customHeight="1" outlineLevel="1" x14ac:dyDescent="0.25">
      <c r="A101" s="36" t="s">
        <v>22</v>
      </c>
      <c r="B101" s="38" t="s">
        <v>11</v>
      </c>
      <c r="C101" s="39">
        <v>8</v>
      </c>
      <c r="D101" s="35"/>
      <c r="E101" s="28"/>
      <c r="F101" s="32">
        <v>24839728.659999941</v>
      </c>
      <c r="G101" s="29" t="s">
        <v>10</v>
      </c>
      <c r="H101" s="34">
        <v>24847229.920000002</v>
      </c>
      <c r="I101" s="11"/>
      <c r="J101" s="32">
        <f t="shared" si="26"/>
        <v>-24839728.659999941</v>
      </c>
      <c r="K101" s="3">
        <f t="shared" si="27"/>
        <v>-24847229.920000002</v>
      </c>
      <c r="L101" s="12"/>
      <c r="M101" s="12"/>
      <c r="N101" s="32"/>
      <c r="O101" s="3"/>
      <c r="P101" s="12"/>
      <c r="Q101" s="14"/>
      <c r="R101" s="32">
        <f t="shared" si="28"/>
        <v>7501.2600000612438</v>
      </c>
      <c r="S101" s="12">
        <f t="shared" si="29"/>
        <v>3.0198639054140381E-4</v>
      </c>
      <c r="T101" s="32"/>
      <c r="U101" s="82"/>
    </row>
    <row r="102" spans="1:21" ht="27.6" hidden="1" customHeight="1" outlineLevel="1" x14ac:dyDescent="0.25">
      <c r="A102" s="36" t="s">
        <v>22</v>
      </c>
      <c r="B102" s="38" t="s">
        <v>12</v>
      </c>
      <c r="C102" s="39">
        <v>9</v>
      </c>
      <c r="D102" s="35"/>
      <c r="E102" s="28"/>
      <c r="F102" s="32">
        <v>23255343.970000241</v>
      </c>
      <c r="G102" s="29" t="s">
        <v>10</v>
      </c>
      <c r="H102" s="34">
        <v>23265855.66</v>
      </c>
      <c r="I102" s="11"/>
      <c r="J102" s="32">
        <f t="shared" si="26"/>
        <v>-23255343.970000241</v>
      </c>
      <c r="K102" s="3">
        <f t="shared" si="27"/>
        <v>-23265855.66</v>
      </c>
      <c r="L102" s="12"/>
      <c r="M102" s="12"/>
      <c r="N102" s="32"/>
      <c r="O102" s="3"/>
      <c r="P102" s="12"/>
      <c r="Q102" s="14"/>
      <c r="R102" s="32">
        <f t="shared" si="28"/>
        <v>10511.689999759197</v>
      </c>
      <c r="S102" s="12">
        <f t="shared" si="29"/>
        <v>4.5201180482728798E-4</v>
      </c>
      <c r="T102" s="32"/>
      <c r="U102" s="82"/>
    </row>
    <row r="103" spans="1:21" ht="27.6" hidden="1" customHeight="1" outlineLevel="1" x14ac:dyDescent="0.25">
      <c r="A103" s="36" t="s">
        <v>22</v>
      </c>
      <c r="B103" s="38" t="s">
        <v>13</v>
      </c>
      <c r="C103" s="39">
        <v>10</v>
      </c>
      <c r="D103" s="35"/>
      <c r="E103" s="28"/>
      <c r="F103" s="32">
        <v>23949405.100000221</v>
      </c>
      <c r="G103" s="29" t="s">
        <v>10</v>
      </c>
      <c r="H103" s="34">
        <v>23961157.77</v>
      </c>
      <c r="I103" s="11"/>
      <c r="J103" s="32">
        <f t="shared" si="26"/>
        <v>-23949405.100000221</v>
      </c>
      <c r="K103" s="3">
        <f t="shared" si="27"/>
        <v>-23961157.77</v>
      </c>
      <c r="L103" s="12"/>
      <c r="M103" s="12"/>
      <c r="N103" s="32"/>
      <c r="O103" s="3"/>
      <c r="P103" s="12"/>
      <c r="Q103" s="14"/>
      <c r="R103" s="32">
        <f t="shared" si="28"/>
        <v>11752.669999778271</v>
      </c>
      <c r="S103" s="12">
        <f t="shared" si="29"/>
        <v>4.907290995624005E-4</v>
      </c>
      <c r="T103" s="32"/>
      <c r="U103" s="82"/>
    </row>
    <row r="104" spans="1:21" ht="27.6" hidden="1" customHeight="1" outlineLevel="1" x14ac:dyDescent="0.25">
      <c r="A104" s="36" t="s">
        <v>22</v>
      </c>
      <c r="B104" s="38" t="s">
        <v>14</v>
      </c>
      <c r="C104" s="39">
        <v>11</v>
      </c>
      <c r="D104" s="35"/>
      <c r="E104" s="28"/>
      <c r="F104" s="32">
        <v>22141801.86999993</v>
      </c>
      <c r="G104" s="29" t="s">
        <v>10</v>
      </c>
      <c r="H104" s="34">
        <v>22150368.09</v>
      </c>
      <c r="I104" s="11"/>
      <c r="J104" s="32">
        <f t="shared" si="26"/>
        <v>-22141801.86999993</v>
      </c>
      <c r="K104" s="3">
        <f t="shared" si="27"/>
        <v>-22150368.09</v>
      </c>
      <c r="L104" s="12"/>
      <c r="M104" s="12"/>
      <c r="N104" s="32"/>
      <c r="O104" s="3"/>
      <c r="P104" s="12"/>
      <c r="Q104" s="14"/>
      <c r="R104" s="32">
        <f t="shared" si="28"/>
        <v>8566.2200000695884</v>
      </c>
      <c r="S104" s="12">
        <f t="shared" si="29"/>
        <v>3.8687998611693905E-4</v>
      </c>
      <c r="T104" s="32"/>
      <c r="U104" s="82"/>
    </row>
    <row r="105" spans="1:21" ht="27.6" hidden="1" customHeight="1" outlineLevel="1" x14ac:dyDescent="0.25">
      <c r="A105" s="36" t="s">
        <v>22</v>
      </c>
      <c r="B105" s="38" t="s">
        <v>15</v>
      </c>
      <c r="C105" s="39">
        <v>12</v>
      </c>
      <c r="D105" s="35"/>
      <c r="E105" s="28"/>
      <c r="F105" s="32">
        <v>22230667.29999987</v>
      </c>
      <c r="G105" s="29" t="s">
        <v>10</v>
      </c>
      <c r="H105" s="34">
        <v>22239255.150000099</v>
      </c>
      <c r="I105" s="11"/>
      <c r="J105" s="32">
        <f t="shared" si="26"/>
        <v>-22230667.29999987</v>
      </c>
      <c r="K105" s="3">
        <f t="shared" si="27"/>
        <v>-22239255.150000099</v>
      </c>
      <c r="L105" s="12"/>
      <c r="M105" s="12"/>
      <c r="N105" s="32"/>
      <c r="O105" s="3"/>
      <c r="P105" s="12"/>
      <c r="Q105" s="14"/>
      <c r="R105" s="32">
        <f t="shared" si="28"/>
        <v>8587.8500002287328</v>
      </c>
      <c r="S105" s="12">
        <f t="shared" si="29"/>
        <v>3.863064425523917E-4</v>
      </c>
      <c r="T105" s="32"/>
      <c r="U105" s="82"/>
    </row>
    <row r="106" spans="1:21" ht="27.6" customHeight="1" collapsed="1" x14ac:dyDescent="0.25">
      <c r="A106" s="36" t="s">
        <v>22</v>
      </c>
      <c r="B106" s="38"/>
      <c r="C106" s="39"/>
      <c r="D106" s="32">
        <v>267759742.03</v>
      </c>
      <c r="E106" s="28">
        <v>104399457.11</v>
      </c>
      <c r="F106" s="32">
        <f>SUM(F94:F105)</f>
        <v>267759742.03000125</v>
      </c>
      <c r="G106" s="28">
        <f>SUM(G94:G105)</f>
        <v>104399457.11000034</v>
      </c>
      <c r="H106" s="32">
        <f>SUM(H94:H105)</f>
        <v>267867499.61000022</v>
      </c>
      <c r="I106" s="28">
        <f>SUM(I94:I105)</f>
        <v>104457898.77000031</v>
      </c>
      <c r="J106" s="32">
        <f t="shared" si="26"/>
        <v>-1.2516975402832031E-6</v>
      </c>
      <c r="K106" s="3">
        <f t="shared" si="27"/>
        <v>-107757.58000022173</v>
      </c>
      <c r="L106" s="12">
        <f>J106/D106</f>
        <v>-4.674704011863598E-15</v>
      </c>
      <c r="M106" s="12">
        <f>K106/F106</f>
        <v>-4.0244130496715219E-4</v>
      </c>
      <c r="N106" s="32">
        <f>G106-E106</f>
        <v>3.4272670745849609E-7</v>
      </c>
      <c r="O106" s="3">
        <f>I106-E106</f>
        <v>58441.660000309348</v>
      </c>
      <c r="P106" s="12">
        <f>N106/E106</f>
        <v>3.2828399394585329E-15</v>
      </c>
      <c r="Q106" s="14">
        <f>O106/E106</f>
        <v>5.5978892628466993E-4</v>
      </c>
      <c r="R106" s="32">
        <f t="shared" si="28"/>
        <v>107757.57999897003</v>
      </c>
      <c r="S106" s="12">
        <f t="shared" si="29"/>
        <v>4.0244130496247749E-4</v>
      </c>
      <c r="T106" s="32">
        <f t="shared" ref="T106:T111" si="30">I106-G106</f>
        <v>58441.659999966621</v>
      </c>
      <c r="U106" s="82">
        <f t="shared" ref="U106:U111" si="31">T106/G106</f>
        <v>5.5978892628138523E-4</v>
      </c>
    </row>
    <row r="107" spans="1:21" ht="27.6" hidden="1" customHeight="1" outlineLevel="1" x14ac:dyDescent="0.25">
      <c r="A107" s="36" t="s">
        <v>23</v>
      </c>
      <c r="B107" s="38" t="s">
        <v>3</v>
      </c>
      <c r="C107" s="39">
        <v>1</v>
      </c>
      <c r="D107" s="35"/>
      <c r="E107" s="28"/>
      <c r="F107" s="32">
        <v>3055945.9699999872</v>
      </c>
      <c r="G107" s="28">
        <v>3281714.090000011</v>
      </c>
      <c r="H107" s="34">
        <v>3055505.79</v>
      </c>
      <c r="I107" s="11">
        <v>3281658.09</v>
      </c>
      <c r="J107" s="32">
        <f t="shared" si="26"/>
        <v>-3055945.9699999872</v>
      </c>
      <c r="K107" s="3">
        <f t="shared" si="27"/>
        <v>-3055505.79</v>
      </c>
      <c r="L107" s="12"/>
      <c r="M107" s="12"/>
      <c r="N107" s="32"/>
      <c r="O107" s="3"/>
      <c r="P107" s="12"/>
      <c r="Q107" s="14"/>
      <c r="R107" s="32">
        <f t="shared" si="28"/>
        <v>-440.17999998712912</v>
      </c>
      <c r="S107" s="12">
        <f t="shared" si="29"/>
        <v>-1.4404050474332535E-4</v>
      </c>
      <c r="T107" s="32">
        <f t="shared" si="30"/>
        <v>-56.000000011175871</v>
      </c>
      <c r="U107" s="82">
        <f t="shared" si="31"/>
        <v>-1.7064253154111814E-5</v>
      </c>
    </row>
    <row r="108" spans="1:21" ht="27.6" hidden="1" customHeight="1" outlineLevel="1" x14ac:dyDescent="0.25">
      <c r="A108" s="36" t="s">
        <v>23</v>
      </c>
      <c r="B108" s="38" t="s">
        <v>4</v>
      </c>
      <c r="C108" s="39">
        <v>2</v>
      </c>
      <c r="D108" s="35"/>
      <c r="E108" s="28"/>
      <c r="F108" s="32">
        <v>2850151.9499999951</v>
      </c>
      <c r="G108" s="28">
        <v>3451924.4199999962</v>
      </c>
      <c r="H108" s="34">
        <v>2850006.39</v>
      </c>
      <c r="I108" s="11">
        <v>3451667.63</v>
      </c>
      <c r="J108" s="32">
        <f t="shared" si="26"/>
        <v>-2850151.9499999951</v>
      </c>
      <c r="K108" s="3">
        <f t="shared" si="27"/>
        <v>-2850006.39</v>
      </c>
      <c r="L108" s="12"/>
      <c r="M108" s="12"/>
      <c r="N108" s="32"/>
      <c r="O108" s="3"/>
      <c r="P108" s="12"/>
      <c r="Q108" s="14"/>
      <c r="R108" s="32">
        <f t="shared" si="28"/>
        <v>-145.55999999493361</v>
      </c>
      <c r="S108" s="12">
        <f t="shared" si="29"/>
        <v>-5.1070961320126757E-5</v>
      </c>
      <c r="T108" s="32">
        <f t="shared" si="30"/>
        <v>-256.78999999631196</v>
      </c>
      <c r="U108" s="82">
        <f t="shared" si="31"/>
        <v>-7.4390388882359201E-5</v>
      </c>
    </row>
    <row r="109" spans="1:21" ht="27.6" hidden="1" customHeight="1" outlineLevel="1" x14ac:dyDescent="0.25">
      <c r="A109" s="36" t="s">
        <v>23</v>
      </c>
      <c r="B109" s="38" t="s">
        <v>5</v>
      </c>
      <c r="C109" s="39">
        <v>3</v>
      </c>
      <c r="D109" s="35"/>
      <c r="E109" s="28"/>
      <c r="F109" s="32">
        <v>3387097.200000002</v>
      </c>
      <c r="G109" s="28">
        <v>3752101.5999999931</v>
      </c>
      <c r="H109" s="34">
        <v>3387012.2</v>
      </c>
      <c r="I109" s="11">
        <v>3752071.23</v>
      </c>
      <c r="J109" s="32">
        <f t="shared" si="26"/>
        <v>-3387097.200000002</v>
      </c>
      <c r="K109" s="3">
        <f t="shared" si="27"/>
        <v>-3387012.2</v>
      </c>
      <c r="L109" s="12"/>
      <c r="M109" s="12"/>
      <c r="N109" s="32"/>
      <c r="O109" s="3"/>
      <c r="P109" s="12"/>
      <c r="Q109" s="14"/>
      <c r="R109" s="32">
        <f t="shared" si="28"/>
        <v>-85.000000001862645</v>
      </c>
      <c r="S109" s="12">
        <f t="shared" si="29"/>
        <v>-2.5095234940958469E-5</v>
      </c>
      <c r="T109" s="32">
        <f t="shared" si="30"/>
        <v>-30.369999993126839</v>
      </c>
      <c r="U109" s="82">
        <f t="shared" si="31"/>
        <v>-8.0941304982591349E-6</v>
      </c>
    </row>
    <row r="110" spans="1:21" ht="27.6" hidden="1" customHeight="1" outlineLevel="1" x14ac:dyDescent="0.25">
      <c r="A110" s="36" t="s">
        <v>23</v>
      </c>
      <c r="B110" s="38" t="s">
        <v>6</v>
      </c>
      <c r="C110" s="39">
        <v>4</v>
      </c>
      <c r="D110" s="35"/>
      <c r="E110" s="28"/>
      <c r="F110" s="32">
        <v>3716660.2900000149</v>
      </c>
      <c r="G110" s="28">
        <v>3370467.1499999892</v>
      </c>
      <c r="H110" s="34">
        <v>3716868.52</v>
      </c>
      <c r="I110" s="11">
        <v>3369853.01</v>
      </c>
      <c r="J110" s="32">
        <f t="shared" si="26"/>
        <v>-3716660.2900000149</v>
      </c>
      <c r="K110" s="3">
        <f t="shared" si="27"/>
        <v>-3716868.52</v>
      </c>
      <c r="L110" s="12"/>
      <c r="M110" s="12"/>
      <c r="N110" s="32"/>
      <c r="O110" s="3"/>
      <c r="P110" s="12"/>
      <c r="Q110" s="14"/>
      <c r="R110" s="32">
        <f t="shared" si="28"/>
        <v>208.22999998508021</v>
      </c>
      <c r="S110" s="12">
        <f t="shared" si="29"/>
        <v>5.6026105088307483E-5</v>
      </c>
      <c r="T110" s="32">
        <f t="shared" si="30"/>
        <v>-614.13999998942018</v>
      </c>
      <c r="U110" s="82">
        <f t="shared" si="31"/>
        <v>-1.8221213044293346E-4</v>
      </c>
    </row>
    <row r="111" spans="1:21" ht="27.6" hidden="1" customHeight="1" outlineLevel="1" x14ac:dyDescent="0.25">
      <c r="A111" s="36" t="s">
        <v>23</v>
      </c>
      <c r="B111" s="38" t="s">
        <v>7</v>
      </c>
      <c r="C111" s="39">
        <v>5</v>
      </c>
      <c r="D111" s="35"/>
      <c r="E111" s="28"/>
      <c r="F111" s="32">
        <v>4071449.0200000061</v>
      </c>
      <c r="G111" s="28">
        <v>3701750.439999999</v>
      </c>
      <c r="H111" s="34">
        <v>4071276.02</v>
      </c>
      <c r="I111" s="11">
        <v>3702426.98</v>
      </c>
      <c r="J111" s="32">
        <f t="shared" si="26"/>
        <v>-4071449.0200000061</v>
      </c>
      <c r="K111" s="3">
        <f t="shared" si="27"/>
        <v>-4071276.02</v>
      </c>
      <c r="L111" s="12"/>
      <c r="M111" s="12"/>
      <c r="N111" s="32"/>
      <c r="O111" s="3"/>
      <c r="P111" s="12"/>
      <c r="Q111" s="14"/>
      <c r="R111" s="32">
        <f t="shared" si="28"/>
        <v>-173.0000000060536</v>
      </c>
      <c r="S111" s="12">
        <f t="shared" si="29"/>
        <v>-4.2491014662404724E-5</v>
      </c>
      <c r="T111" s="32">
        <f t="shared" si="30"/>
        <v>676.54000000096858</v>
      </c>
      <c r="U111" s="82">
        <f t="shared" si="31"/>
        <v>1.8276218534088126E-4</v>
      </c>
    </row>
    <row r="112" spans="1:21" ht="27.6" hidden="1" customHeight="1" outlineLevel="1" x14ac:dyDescent="0.25">
      <c r="A112" s="36" t="s">
        <v>23</v>
      </c>
      <c r="B112" s="38" t="s">
        <v>8</v>
      </c>
      <c r="C112" s="39">
        <v>6</v>
      </c>
      <c r="D112" s="35"/>
      <c r="E112" s="28"/>
      <c r="F112" s="32">
        <v>4197683.63</v>
      </c>
      <c r="G112" s="28"/>
      <c r="H112" s="34">
        <v>4196805.63</v>
      </c>
      <c r="I112" s="11"/>
      <c r="J112" s="32">
        <f t="shared" si="26"/>
        <v>-4197683.63</v>
      </c>
      <c r="K112" s="3">
        <f t="shared" si="27"/>
        <v>-4196805.63</v>
      </c>
      <c r="L112" s="12"/>
      <c r="M112" s="12"/>
      <c r="N112" s="32"/>
      <c r="O112" s="3"/>
      <c r="P112" s="12"/>
      <c r="Q112" s="14"/>
      <c r="R112" s="32">
        <f t="shared" si="28"/>
        <v>-878</v>
      </c>
      <c r="S112" s="12">
        <f t="shared" si="29"/>
        <v>-2.091629759148857E-4</v>
      </c>
      <c r="T112" s="32"/>
      <c r="U112" s="82"/>
    </row>
    <row r="113" spans="1:21" ht="27.6" hidden="1" customHeight="1" outlineLevel="1" x14ac:dyDescent="0.25">
      <c r="A113" s="36" t="s">
        <v>23</v>
      </c>
      <c r="B113" s="38" t="s">
        <v>9</v>
      </c>
      <c r="C113" s="39">
        <v>7</v>
      </c>
      <c r="D113" s="35"/>
      <c r="E113" s="28"/>
      <c r="F113" s="32">
        <v>4340977.7199999914</v>
      </c>
      <c r="G113" s="29" t="s">
        <v>10</v>
      </c>
      <c r="H113" s="34">
        <v>4341693.47</v>
      </c>
      <c r="I113" s="11"/>
      <c r="J113" s="32">
        <f t="shared" si="26"/>
        <v>-4340977.7199999914</v>
      </c>
      <c r="K113" s="3">
        <f t="shared" si="27"/>
        <v>-4341693.47</v>
      </c>
      <c r="L113" s="12"/>
      <c r="M113" s="12"/>
      <c r="N113" s="32"/>
      <c r="O113" s="3"/>
      <c r="P113" s="12"/>
      <c r="Q113" s="14"/>
      <c r="R113" s="32">
        <f t="shared" si="28"/>
        <v>715.7500000083819</v>
      </c>
      <c r="S113" s="12">
        <f t="shared" si="29"/>
        <v>1.6488220999401565E-4</v>
      </c>
      <c r="T113" s="32"/>
      <c r="U113" s="82"/>
    </row>
    <row r="114" spans="1:21" ht="27.6" hidden="1" customHeight="1" outlineLevel="1" x14ac:dyDescent="0.25">
      <c r="A114" s="36" t="s">
        <v>23</v>
      </c>
      <c r="B114" s="38" t="s">
        <v>11</v>
      </c>
      <c r="C114" s="39">
        <v>8</v>
      </c>
      <c r="D114" s="35"/>
      <c r="E114" s="28"/>
      <c r="F114" s="32">
        <v>4464655.9699999876</v>
      </c>
      <c r="G114" s="29" t="s">
        <v>10</v>
      </c>
      <c r="H114" s="34">
        <v>4464122.16</v>
      </c>
      <c r="I114" s="11"/>
      <c r="J114" s="32">
        <f t="shared" si="26"/>
        <v>-4464655.9699999876</v>
      </c>
      <c r="K114" s="3">
        <f t="shared" si="27"/>
        <v>-4464122.16</v>
      </c>
      <c r="L114" s="12"/>
      <c r="M114" s="12"/>
      <c r="N114" s="32"/>
      <c r="O114" s="3"/>
      <c r="P114" s="12"/>
      <c r="Q114" s="14"/>
      <c r="R114" s="32">
        <f t="shared" si="28"/>
        <v>-533.80999998748302</v>
      </c>
      <c r="S114" s="12">
        <f t="shared" si="29"/>
        <v>-1.1956352372375167E-4</v>
      </c>
      <c r="T114" s="32"/>
      <c r="U114" s="82"/>
    </row>
    <row r="115" spans="1:21" ht="27.6" hidden="1" customHeight="1" outlineLevel="1" x14ac:dyDescent="0.25">
      <c r="A115" s="36" t="s">
        <v>23</v>
      </c>
      <c r="B115" s="38" t="s">
        <v>12</v>
      </c>
      <c r="C115" s="39">
        <v>9</v>
      </c>
      <c r="D115" s="35"/>
      <c r="E115" s="28"/>
      <c r="F115" s="32">
        <v>4083807.339999991</v>
      </c>
      <c r="G115" s="29" t="s">
        <v>10</v>
      </c>
      <c r="H115" s="34">
        <v>4084178.71</v>
      </c>
      <c r="I115" s="11"/>
      <c r="J115" s="32">
        <f t="shared" si="26"/>
        <v>-4083807.339999991</v>
      </c>
      <c r="K115" s="3">
        <f t="shared" si="27"/>
        <v>-4084178.71</v>
      </c>
      <c r="L115" s="12"/>
      <c r="M115" s="12"/>
      <c r="N115" s="32"/>
      <c r="O115" s="3"/>
      <c r="P115" s="12"/>
      <c r="Q115" s="14"/>
      <c r="R115" s="32">
        <f t="shared" si="28"/>
        <v>371.37000000895932</v>
      </c>
      <c r="S115" s="12">
        <f t="shared" si="29"/>
        <v>9.0937198817258637E-5</v>
      </c>
      <c r="T115" s="32"/>
      <c r="U115" s="82"/>
    </row>
    <row r="116" spans="1:21" ht="27.6" hidden="1" customHeight="1" outlineLevel="1" x14ac:dyDescent="0.25">
      <c r="A116" s="36" t="s">
        <v>23</v>
      </c>
      <c r="B116" s="38" t="s">
        <v>13</v>
      </c>
      <c r="C116" s="39">
        <v>10</v>
      </c>
      <c r="D116" s="35"/>
      <c r="E116" s="28"/>
      <c r="F116" s="32">
        <v>4190476.1399999908</v>
      </c>
      <c r="G116" s="29" t="s">
        <v>10</v>
      </c>
      <c r="H116" s="34">
        <v>4190014.9</v>
      </c>
      <c r="I116" s="11"/>
      <c r="J116" s="32">
        <f t="shared" si="26"/>
        <v>-4190476.1399999908</v>
      </c>
      <c r="K116" s="3">
        <f t="shared" si="27"/>
        <v>-4190014.9</v>
      </c>
      <c r="L116" s="12"/>
      <c r="M116" s="12"/>
      <c r="N116" s="32"/>
      <c r="O116" s="3"/>
      <c r="P116" s="12"/>
      <c r="Q116" s="14"/>
      <c r="R116" s="32">
        <f t="shared" si="28"/>
        <v>-461.23999999091029</v>
      </c>
      <c r="S116" s="12">
        <f t="shared" si="29"/>
        <v>-1.1006863768729424E-4</v>
      </c>
      <c r="T116" s="32"/>
      <c r="U116" s="82"/>
    </row>
    <row r="117" spans="1:21" ht="27.6" hidden="1" customHeight="1" outlineLevel="1" x14ac:dyDescent="0.25">
      <c r="A117" s="36" t="s">
        <v>23</v>
      </c>
      <c r="B117" s="38" t="s">
        <v>14</v>
      </c>
      <c r="C117" s="39">
        <v>11</v>
      </c>
      <c r="D117" s="35"/>
      <c r="E117" s="28"/>
      <c r="F117" s="32">
        <v>3744742.2199999969</v>
      </c>
      <c r="G117" s="29" t="s">
        <v>10</v>
      </c>
      <c r="H117" s="34">
        <v>3745127.22</v>
      </c>
      <c r="I117" s="11"/>
      <c r="J117" s="32">
        <f t="shared" si="26"/>
        <v>-3744742.2199999969</v>
      </c>
      <c r="K117" s="3">
        <f t="shared" si="27"/>
        <v>-3745127.22</v>
      </c>
      <c r="L117" s="12"/>
      <c r="M117" s="12"/>
      <c r="N117" s="32"/>
      <c r="O117" s="3"/>
      <c r="P117" s="12"/>
      <c r="Q117" s="14"/>
      <c r="R117" s="32">
        <f t="shared" si="28"/>
        <v>385.00000000325963</v>
      </c>
      <c r="S117" s="12">
        <f t="shared" si="29"/>
        <v>1.0281081510685666E-4</v>
      </c>
      <c r="T117" s="32"/>
      <c r="U117" s="82"/>
    </row>
    <row r="118" spans="1:21" ht="27.6" hidden="1" customHeight="1" outlineLevel="1" x14ac:dyDescent="0.25">
      <c r="A118" s="36" t="s">
        <v>23</v>
      </c>
      <c r="B118" s="38" t="s">
        <v>15</v>
      </c>
      <c r="C118" s="39">
        <v>12</v>
      </c>
      <c r="D118" s="35"/>
      <c r="E118" s="28"/>
      <c r="F118" s="32">
        <v>3699312.6399999959</v>
      </c>
      <c r="G118" s="29" t="s">
        <v>10</v>
      </c>
      <c r="H118" s="34">
        <v>3696842.64</v>
      </c>
      <c r="I118" s="11"/>
      <c r="J118" s="32">
        <f t="shared" si="26"/>
        <v>-3699312.6399999959</v>
      </c>
      <c r="K118" s="3">
        <f t="shared" si="27"/>
        <v>-3696842.64</v>
      </c>
      <c r="L118" s="12"/>
      <c r="M118" s="12"/>
      <c r="N118" s="32"/>
      <c r="O118" s="3"/>
      <c r="P118" s="12"/>
      <c r="Q118" s="14"/>
      <c r="R118" s="32">
        <f t="shared" si="28"/>
        <v>-2469.999999995809</v>
      </c>
      <c r="S118" s="12">
        <f t="shared" si="29"/>
        <v>-6.6769160662122676E-4</v>
      </c>
      <c r="T118" s="32"/>
      <c r="U118" s="82"/>
    </row>
    <row r="119" spans="1:21" ht="21.75" customHeight="1" collapsed="1" thickBot="1" x14ac:dyDescent="0.3">
      <c r="A119" s="37" t="s">
        <v>23</v>
      </c>
      <c r="B119" s="40"/>
      <c r="C119" s="41"/>
      <c r="D119" s="33">
        <v>45802960.090000004</v>
      </c>
      <c r="E119" s="30">
        <v>17557957.699999999</v>
      </c>
      <c r="F119" s="33">
        <f>SUM(F107:F118)</f>
        <v>45802960.089999959</v>
      </c>
      <c r="G119" s="30">
        <f>SUM(G107:G118)</f>
        <v>17557957.699999988</v>
      </c>
      <c r="H119" s="33">
        <f>SUM(H107:H118)</f>
        <v>45799453.649999991</v>
      </c>
      <c r="I119" s="30">
        <f>SUM(I107:I118)</f>
        <v>17557676.939999998</v>
      </c>
      <c r="J119" s="33">
        <f t="shared" si="26"/>
        <v>0</v>
      </c>
      <c r="K119" s="15">
        <f t="shared" si="27"/>
        <v>3506.440000012517</v>
      </c>
      <c r="L119" s="16">
        <f>J119/D119</f>
        <v>0</v>
      </c>
      <c r="M119" s="16">
        <f>K119/F119</f>
        <v>7.655487752587564E-5</v>
      </c>
      <c r="N119" s="33">
        <f>G119-E119</f>
        <v>0</v>
      </c>
      <c r="O119" s="15">
        <f>I119-E119</f>
        <v>-280.76000000163913</v>
      </c>
      <c r="P119" s="16">
        <f>N119/E119</f>
        <v>0</v>
      </c>
      <c r="Q119" s="17">
        <f>O119/E119</f>
        <v>-1.5990470235706237E-5</v>
      </c>
      <c r="R119" s="32">
        <f t="shared" si="28"/>
        <v>-3506.4399999678135</v>
      </c>
      <c r="S119" s="12">
        <f t="shared" si="29"/>
        <v>-7.6554877524899655E-5</v>
      </c>
      <c r="T119" s="32">
        <f>I119-G119</f>
        <v>-280.75999999046326</v>
      </c>
      <c r="U119" s="82">
        <f>T119/G119</f>
        <v>-1.5990470235069736E-5</v>
      </c>
    </row>
    <row r="120" spans="1:21" ht="15.75" thickBot="1" x14ac:dyDescent="0.3">
      <c r="A120" s="43" t="s">
        <v>41</v>
      </c>
      <c r="B120" s="44"/>
      <c r="C120" s="8"/>
      <c r="D120" s="42">
        <f t="shared" ref="D120:I120" si="32">SUM(D15,D28,D41,D54,D67,D80,D93,D106,D119)</f>
        <v>2707981343.1200004</v>
      </c>
      <c r="E120" s="9">
        <f t="shared" si="32"/>
        <v>1021439247.3230001</v>
      </c>
      <c r="F120" s="42">
        <f t="shared" si="32"/>
        <v>2708095107.9799991</v>
      </c>
      <c r="G120" s="9">
        <f t="shared" si="32"/>
        <v>1021441268.3230064</v>
      </c>
      <c r="H120" s="42">
        <f t="shared" si="32"/>
        <v>2709157320.0059996</v>
      </c>
      <c r="I120" s="9">
        <f t="shared" si="32"/>
        <v>1021909503.1070008</v>
      </c>
      <c r="J120" s="45">
        <f t="shared" si="26"/>
        <v>-113764.859998703</v>
      </c>
      <c r="K120" s="10">
        <f t="shared" si="27"/>
        <v>-1175976.8859992027</v>
      </c>
      <c r="L120" s="46">
        <f>J120/D120</f>
        <v>-4.2010946747376343E-5</v>
      </c>
      <c r="M120" s="46">
        <f>K120/F120</f>
        <v>-4.342450464660298E-4</v>
      </c>
      <c r="N120" s="45">
        <f>G120-E120</f>
        <v>2021.0000063180923</v>
      </c>
      <c r="O120" s="10">
        <f>I120-E120</f>
        <v>470255.78400075436</v>
      </c>
      <c r="P120" s="47">
        <f>N120/E120</f>
        <v>1.9785807248103623E-6</v>
      </c>
      <c r="Q120" s="48">
        <f>O120/E120</f>
        <v>4.6038546612851052E-4</v>
      </c>
      <c r="R120" s="45">
        <f t="shared" si="28"/>
        <v>1062212.0260004997</v>
      </c>
      <c r="S120" s="48">
        <f t="shared" si="29"/>
        <v>3.9223586456415725E-4</v>
      </c>
      <c r="T120" s="45">
        <f>I120-G120</f>
        <v>468234.78399443626</v>
      </c>
      <c r="U120" s="48">
        <f>T120/G120</f>
        <v>4.5840597841046717E-4</v>
      </c>
    </row>
  </sheetData>
  <autoFilter ref="A2:G119"/>
  <dataConsolidate/>
  <mergeCells count="7">
    <mergeCell ref="R2:S2"/>
    <mergeCell ref="T2:U2"/>
    <mergeCell ref="F1:G1"/>
    <mergeCell ref="H1:I1"/>
    <mergeCell ref="D1:E1"/>
    <mergeCell ref="J2:M2"/>
    <mergeCell ref="N2:Q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3"/>
  <sheetViews>
    <sheetView topLeftCell="A40" zoomScale="130" zoomScaleNormal="130" workbookViewId="0">
      <selection activeCell="B1" sqref="B1"/>
    </sheetView>
  </sheetViews>
  <sheetFormatPr defaultRowHeight="15" x14ac:dyDescent="0.25"/>
  <cols>
    <col min="1" max="1" width="15.85546875" customWidth="1"/>
    <col min="2" max="2" width="13.7109375" bestFit="1" customWidth="1"/>
    <col min="3" max="3" width="17.85546875" customWidth="1"/>
    <col min="5" max="5" width="15.85546875" customWidth="1"/>
    <col min="7" max="7" width="12.28515625" bestFit="1" customWidth="1"/>
  </cols>
  <sheetData>
    <row r="1" spans="1:7" x14ac:dyDescent="0.25">
      <c r="A1" s="166" t="s">
        <v>106</v>
      </c>
      <c r="B1" s="167" t="s">
        <v>0</v>
      </c>
      <c r="C1" s="167" t="s">
        <v>46</v>
      </c>
      <c r="D1" s="168"/>
      <c r="E1" s="164" t="s">
        <v>119</v>
      </c>
      <c r="F1" s="164" t="s">
        <v>0</v>
      </c>
      <c r="G1" s="165" t="s">
        <v>86</v>
      </c>
    </row>
    <row r="2" spans="1:7" ht="15" customHeight="1" x14ac:dyDescent="0.25">
      <c r="A2" s="155"/>
      <c r="B2" s="156" t="s">
        <v>32</v>
      </c>
      <c r="C2" s="157">
        <v>12524.82</v>
      </c>
      <c r="D2" s="154"/>
      <c r="E2" s="154"/>
      <c r="F2" s="154"/>
      <c r="G2" s="154"/>
    </row>
    <row r="3" spans="1:7" x14ac:dyDescent="0.25">
      <c r="A3" s="158" t="s">
        <v>107</v>
      </c>
      <c r="B3" s="158" t="s">
        <v>48</v>
      </c>
      <c r="C3" s="159">
        <v>12524.82</v>
      </c>
      <c r="D3" s="154"/>
      <c r="E3" s="154"/>
      <c r="F3" s="154"/>
      <c r="G3" s="154"/>
    </row>
    <row r="4" spans="1:7" x14ac:dyDescent="0.25">
      <c r="A4" s="204"/>
      <c r="B4" s="156" t="s">
        <v>24</v>
      </c>
      <c r="C4" s="157">
        <v>82247469.799999595</v>
      </c>
      <c r="D4" s="154"/>
      <c r="E4" s="160" t="s">
        <v>120</v>
      </c>
      <c r="F4" s="160" t="s">
        <v>2</v>
      </c>
      <c r="G4" s="161">
        <v>5152144.6600000206</v>
      </c>
    </row>
    <row r="5" spans="1:7" x14ac:dyDescent="0.25">
      <c r="A5" s="204"/>
      <c r="B5" s="155" t="s">
        <v>27</v>
      </c>
      <c r="C5" s="162">
        <v>75041503.590000004</v>
      </c>
      <c r="D5" s="154"/>
      <c r="E5" s="160" t="s">
        <v>120</v>
      </c>
      <c r="F5" s="160" t="s">
        <v>16</v>
      </c>
      <c r="G5" s="161">
        <v>5118464.1999999834</v>
      </c>
    </row>
    <row r="6" spans="1:7" x14ac:dyDescent="0.25">
      <c r="A6" s="204"/>
      <c r="B6" s="156" t="s">
        <v>28</v>
      </c>
      <c r="C6" s="157">
        <v>92172761.1609997</v>
      </c>
      <c r="D6" s="154"/>
      <c r="E6" s="160" t="s">
        <v>120</v>
      </c>
      <c r="F6" s="160" t="s">
        <v>17</v>
      </c>
      <c r="G6" s="161">
        <v>6506257.1199999722</v>
      </c>
    </row>
    <row r="7" spans="1:7" x14ac:dyDescent="0.25">
      <c r="A7" s="204"/>
      <c r="B7" s="155" t="s">
        <v>29</v>
      </c>
      <c r="C7" s="162">
        <v>64082698.359999798</v>
      </c>
      <c r="D7" s="154"/>
      <c r="E7" s="160" t="s">
        <v>120</v>
      </c>
      <c r="F7" s="160" t="s">
        <v>18</v>
      </c>
      <c r="G7" s="161">
        <v>4243289.8899999876</v>
      </c>
    </row>
    <row r="8" spans="1:7" x14ac:dyDescent="0.25">
      <c r="A8" s="204"/>
      <c r="B8" s="156" t="s">
        <v>30</v>
      </c>
      <c r="C8" s="157">
        <v>13403312.279999999</v>
      </c>
      <c r="D8" s="154"/>
      <c r="E8" s="160" t="s">
        <v>120</v>
      </c>
      <c r="F8" s="160" t="s">
        <v>19</v>
      </c>
      <c r="G8" s="161">
        <v>829251.92999999982</v>
      </c>
    </row>
    <row r="9" spans="1:7" x14ac:dyDescent="0.25">
      <c r="A9" s="204"/>
      <c r="B9" s="155" t="s">
        <v>20</v>
      </c>
      <c r="C9" s="162">
        <v>95318614.556998998</v>
      </c>
      <c r="D9" s="154"/>
      <c r="E9" s="160" t="s">
        <v>120</v>
      </c>
      <c r="F9" s="160" t="s">
        <v>20</v>
      </c>
      <c r="G9" s="161">
        <v>2236261.770999996</v>
      </c>
    </row>
    <row r="10" spans="1:7" x14ac:dyDescent="0.25">
      <c r="A10" s="204"/>
      <c r="B10" s="156" t="s">
        <v>31</v>
      </c>
      <c r="C10" s="157">
        <v>105747044.38</v>
      </c>
      <c r="D10" s="154"/>
      <c r="E10" s="160" t="s">
        <v>120</v>
      </c>
      <c r="F10" s="160" t="s">
        <v>21</v>
      </c>
      <c r="G10" s="161">
        <v>3576995.1300000078</v>
      </c>
    </row>
    <row r="11" spans="1:7" x14ac:dyDescent="0.25">
      <c r="A11" s="204"/>
      <c r="B11" s="155" t="s">
        <v>32</v>
      </c>
      <c r="C11" s="162">
        <v>67166236.059999496</v>
      </c>
      <c r="D11" s="154"/>
      <c r="E11" s="160" t="s">
        <v>120</v>
      </c>
      <c r="F11" s="160" t="s">
        <v>22</v>
      </c>
      <c r="G11" s="161">
        <v>4745330.6199999917</v>
      </c>
    </row>
    <row r="12" spans="1:7" x14ac:dyDescent="0.25">
      <c r="A12" s="204"/>
      <c r="B12" s="156" t="s">
        <v>33</v>
      </c>
      <c r="C12" s="157">
        <v>11697868.77</v>
      </c>
      <c r="D12" s="154"/>
      <c r="E12" s="160" t="s">
        <v>120</v>
      </c>
      <c r="F12" s="160" t="s">
        <v>23</v>
      </c>
      <c r="G12" s="161">
        <v>762216.62000000116</v>
      </c>
    </row>
    <row r="13" spans="1:7" x14ac:dyDescent="0.25">
      <c r="A13" s="158" t="s">
        <v>108</v>
      </c>
      <c r="B13" s="158" t="s">
        <v>48</v>
      </c>
      <c r="C13" s="159">
        <v>606877508.95799804</v>
      </c>
      <c r="D13" s="154"/>
      <c r="E13" s="160" t="s">
        <v>121</v>
      </c>
      <c r="F13" s="160" t="s">
        <v>2</v>
      </c>
      <c r="G13" s="161">
        <v>64110.600000000013</v>
      </c>
    </row>
    <row r="14" spans="1:7" x14ac:dyDescent="0.25">
      <c r="A14" s="204"/>
      <c r="B14" s="156" t="s">
        <v>24</v>
      </c>
      <c r="C14" s="157">
        <v>52669685.839999899</v>
      </c>
      <c r="D14" s="154"/>
      <c r="E14" s="160" t="s">
        <v>121</v>
      </c>
      <c r="F14" s="160" t="s">
        <v>16</v>
      </c>
      <c r="G14" s="161">
        <v>102.68</v>
      </c>
    </row>
    <row r="15" spans="1:7" x14ac:dyDescent="0.25">
      <c r="A15" s="204"/>
      <c r="B15" s="155" t="s">
        <v>27</v>
      </c>
      <c r="C15" s="162">
        <v>38948176.890000097</v>
      </c>
      <c r="D15" s="154"/>
      <c r="E15" s="160" t="s">
        <v>121</v>
      </c>
      <c r="F15" s="160" t="s">
        <v>19</v>
      </c>
      <c r="G15" s="161">
        <v>19112.689999999999</v>
      </c>
    </row>
    <row r="16" spans="1:7" x14ac:dyDescent="0.25">
      <c r="A16" s="204"/>
      <c r="B16" s="156" t="s">
        <v>28</v>
      </c>
      <c r="C16" s="157">
        <v>54652038.239999898</v>
      </c>
      <c r="D16" s="154"/>
      <c r="E16" s="160" t="s">
        <v>121</v>
      </c>
      <c r="F16" s="160" t="s">
        <v>20</v>
      </c>
      <c r="G16" s="161">
        <v>3944294.0039999969</v>
      </c>
    </row>
    <row r="17" spans="1:7" x14ac:dyDescent="0.25">
      <c r="A17" s="204"/>
      <c r="B17" s="155" t="s">
        <v>29</v>
      </c>
      <c r="C17" s="162">
        <v>46396039.179999799</v>
      </c>
      <c r="D17" s="154"/>
      <c r="E17" s="160" t="s">
        <v>121</v>
      </c>
      <c r="F17" s="160" t="s">
        <v>21</v>
      </c>
      <c r="G17" s="161">
        <v>4250730.4499999862</v>
      </c>
    </row>
    <row r="18" spans="1:7" x14ac:dyDescent="0.25">
      <c r="A18" s="204"/>
      <c r="B18" s="156" t="s">
        <v>30</v>
      </c>
      <c r="C18" s="157">
        <v>8168703.8600000096</v>
      </c>
      <c r="D18" s="154"/>
      <c r="E18" s="160" t="s">
        <v>121</v>
      </c>
      <c r="F18" s="160" t="s">
        <v>22</v>
      </c>
      <c r="G18" s="161">
        <v>164057.47</v>
      </c>
    </row>
    <row r="19" spans="1:7" x14ac:dyDescent="0.25">
      <c r="A19" s="204"/>
      <c r="B19" s="155" t="s">
        <v>20</v>
      </c>
      <c r="C19" s="162">
        <v>147708736.59999999</v>
      </c>
      <c r="D19" s="154"/>
      <c r="E19" s="160" t="s">
        <v>121</v>
      </c>
      <c r="F19" s="160" t="s">
        <v>23</v>
      </c>
      <c r="G19" s="161">
        <v>58095.099999999977</v>
      </c>
    </row>
    <row r="20" spans="1:7" x14ac:dyDescent="0.25">
      <c r="A20" s="204"/>
      <c r="B20" s="156" t="s">
        <v>31</v>
      </c>
      <c r="C20" s="157">
        <v>79625561.149999693</v>
      </c>
      <c r="D20" s="154"/>
      <c r="E20" s="160" t="s">
        <v>122</v>
      </c>
      <c r="F20" s="160" t="s">
        <v>2</v>
      </c>
      <c r="G20" s="161">
        <v>2171463.690000019</v>
      </c>
    </row>
    <row r="21" spans="1:7" x14ac:dyDescent="0.25">
      <c r="A21" s="204"/>
      <c r="B21" s="155" t="s">
        <v>32</v>
      </c>
      <c r="C21" s="162">
        <v>41185969.160000198</v>
      </c>
      <c r="D21" s="154"/>
      <c r="E21" s="160" t="s">
        <v>122</v>
      </c>
      <c r="F21" s="160" t="s">
        <v>16</v>
      </c>
      <c r="G21" s="161">
        <v>1174.19</v>
      </c>
    </row>
    <row r="22" spans="1:7" x14ac:dyDescent="0.25">
      <c r="A22" s="204"/>
      <c r="B22" s="156" t="s">
        <v>33</v>
      </c>
      <c r="C22" s="157">
        <v>8743799.4900000207</v>
      </c>
      <c r="D22" s="154"/>
      <c r="E22" s="160" t="s">
        <v>122</v>
      </c>
      <c r="F22" s="160" t="s">
        <v>17</v>
      </c>
      <c r="G22" s="161">
        <v>232955.70999999979</v>
      </c>
    </row>
    <row r="23" spans="1:7" x14ac:dyDescent="0.25">
      <c r="A23" s="158" t="s">
        <v>109</v>
      </c>
      <c r="B23" s="158" t="s">
        <v>48</v>
      </c>
      <c r="C23" s="159">
        <v>478098710.41000003</v>
      </c>
      <c r="D23" s="154"/>
      <c r="E23" s="160" t="s">
        <v>122</v>
      </c>
      <c r="F23" s="160" t="s">
        <v>18</v>
      </c>
      <c r="G23" s="161">
        <v>2581444.6099999961</v>
      </c>
    </row>
    <row r="24" spans="1:7" x14ac:dyDescent="0.25">
      <c r="A24" s="204"/>
      <c r="B24" s="156" t="s">
        <v>24</v>
      </c>
      <c r="C24" s="157">
        <v>539234.53</v>
      </c>
      <c r="D24" s="154"/>
      <c r="E24" s="160" t="s">
        <v>122</v>
      </c>
      <c r="F24" s="160" t="s">
        <v>19</v>
      </c>
      <c r="G24" s="161">
        <v>324783.60999999981</v>
      </c>
    </row>
    <row r="25" spans="1:7" x14ac:dyDescent="0.25">
      <c r="A25" s="204"/>
      <c r="B25" s="155" t="s">
        <v>27</v>
      </c>
      <c r="C25" s="162">
        <v>570302.52</v>
      </c>
      <c r="D25" s="154"/>
      <c r="E25" s="160" t="s">
        <v>122</v>
      </c>
      <c r="F25" s="160" t="s">
        <v>20</v>
      </c>
      <c r="G25" s="161">
        <v>4950540.6779999863</v>
      </c>
    </row>
    <row r="26" spans="1:7" x14ac:dyDescent="0.25">
      <c r="A26" s="204"/>
      <c r="B26" s="156" t="s">
        <v>28</v>
      </c>
      <c r="C26" s="157">
        <v>784581.979999998</v>
      </c>
      <c r="D26" s="154"/>
      <c r="E26" s="160" t="s">
        <v>122</v>
      </c>
      <c r="F26" s="160" t="s">
        <v>21</v>
      </c>
      <c r="G26" s="161">
        <v>673125.55999999901</v>
      </c>
    </row>
    <row r="27" spans="1:7" x14ac:dyDescent="0.25">
      <c r="A27" s="204"/>
      <c r="B27" s="155" t="s">
        <v>29</v>
      </c>
      <c r="C27" s="162">
        <v>608973.179999999</v>
      </c>
      <c r="D27" s="154"/>
      <c r="E27" s="160" t="s">
        <v>122</v>
      </c>
      <c r="F27" s="160" t="s">
        <v>22</v>
      </c>
      <c r="G27" s="161">
        <v>2075697.3100000019</v>
      </c>
    </row>
    <row r="28" spans="1:7" x14ac:dyDescent="0.25">
      <c r="A28" s="204"/>
      <c r="B28" s="156" t="s">
        <v>20</v>
      </c>
      <c r="C28" s="157">
        <v>4980692.3299999898</v>
      </c>
      <c r="D28" s="154"/>
      <c r="E28" s="160" t="s">
        <v>122</v>
      </c>
      <c r="F28" s="160" t="s">
        <v>23</v>
      </c>
      <c r="G28" s="161">
        <v>650830.74999999953</v>
      </c>
    </row>
    <row r="29" spans="1:7" x14ac:dyDescent="0.25">
      <c r="A29" s="204"/>
      <c r="B29" s="155" t="s">
        <v>31</v>
      </c>
      <c r="C29" s="162">
        <v>439056.26</v>
      </c>
      <c r="D29" s="154"/>
      <c r="E29" s="160" t="s">
        <v>123</v>
      </c>
      <c r="F29" s="160" t="s">
        <v>2</v>
      </c>
      <c r="G29" s="161">
        <v>1107907.6000000059</v>
      </c>
    </row>
    <row r="30" spans="1:7" x14ac:dyDescent="0.25">
      <c r="A30" s="204"/>
      <c r="B30" s="156" t="s">
        <v>32</v>
      </c>
      <c r="C30" s="157">
        <v>479964.24</v>
      </c>
      <c r="D30" s="154"/>
      <c r="E30" s="160" t="s">
        <v>123</v>
      </c>
      <c r="F30" s="160" t="s">
        <v>16</v>
      </c>
      <c r="G30" s="161">
        <v>2744674.2800000049</v>
      </c>
    </row>
    <row r="31" spans="1:7" x14ac:dyDescent="0.25">
      <c r="A31" s="158" t="s">
        <v>110</v>
      </c>
      <c r="B31" s="158" t="s">
        <v>48</v>
      </c>
      <c r="C31" s="159">
        <v>8402805.0399999898</v>
      </c>
      <c r="D31" s="154"/>
      <c r="E31" s="160" t="s">
        <v>123</v>
      </c>
      <c r="F31" s="160" t="s">
        <v>17</v>
      </c>
      <c r="G31" s="161">
        <v>3849256.760000003</v>
      </c>
    </row>
    <row r="32" spans="1:7" x14ac:dyDescent="0.25">
      <c r="A32" s="204"/>
      <c r="B32" s="156" t="s">
        <v>24</v>
      </c>
      <c r="C32" s="157">
        <v>17678053.870000001</v>
      </c>
      <c r="D32" s="154"/>
      <c r="E32" s="160" t="s">
        <v>123</v>
      </c>
      <c r="F32" s="160" t="s">
        <v>18</v>
      </c>
      <c r="G32" s="161">
        <v>367980.39000000019</v>
      </c>
    </row>
    <row r="33" spans="1:7" x14ac:dyDescent="0.25">
      <c r="A33" s="204"/>
      <c r="B33" s="155" t="s">
        <v>27</v>
      </c>
      <c r="C33" s="162">
        <v>13034250.84</v>
      </c>
      <c r="D33" s="154"/>
      <c r="E33" s="160" t="s">
        <v>123</v>
      </c>
      <c r="F33" s="160" t="s">
        <v>19</v>
      </c>
      <c r="G33" s="161">
        <v>122768.57</v>
      </c>
    </row>
    <row r="34" spans="1:7" x14ac:dyDescent="0.25">
      <c r="A34" s="204"/>
      <c r="B34" s="156" t="s">
        <v>28</v>
      </c>
      <c r="C34" s="157">
        <v>15890535.400000099</v>
      </c>
      <c r="D34" s="154"/>
      <c r="E34" s="160" t="s">
        <v>123</v>
      </c>
      <c r="F34" s="160" t="s">
        <v>20</v>
      </c>
      <c r="G34" s="161">
        <v>5097920.8119999878</v>
      </c>
    </row>
    <row r="35" spans="1:7" x14ac:dyDescent="0.25">
      <c r="A35" s="204"/>
      <c r="B35" s="155" t="s">
        <v>29</v>
      </c>
      <c r="C35" s="162">
        <v>18641038.989999998</v>
      </c>
      <c r="D35" s="154"/>
      <c r="E35" s="160" t="s">
        <v>123</v>
      </c>
      <c r="F35" s="160" t="s">
        <v>21</v>
      </c>
      <c r="G35" s="161">
        <v>5775218.4399999762</v>
      </c>
    </row>
    <row r="36" spans="1:7" x14ac:dyDescent="0.25">
      <c r="A36" s="204"/>
      <c r="B36" s="156" t="s">
        <v>30</v>
      </c>
      <c r="C36" s="157">
        <v>4096166.31</v>
      </c>
      <c r="D36" s="154"/>
      <c r="E36" s="160" t="s">
        <v>123</v>
      </c>
      <c r="F36" s="160" t="s">
        <v>22</v>
      </c>
      <c r="G36" s="161">
        <v>1016572.76</v>
      </c>
    </row>
    <row r="37" spans="1:7" x14ac:dyDescent="0.25">
      <c r="A37" s="204"/>
      <c r="B37" s="155" t="s">
        <v>20</v>
      </c>
      <c r="C37" s="162">
        <v>23499755.629999999</v>
      </c>
      <c r="D37" s="154"/>
      <c r="E37" s="160" t="s">
        <v>123</v>
      </c>
      <c r="F37" s="160" t="s">
        <v>23</v>
      </c>
      <c r="G37" s="161">
        <v>5750.0700000000006</v>
      </c>
    </row>
    <row r="38" spans="1:7" x14ac:dyDescent="0.25">
      <c r="A38" s="204"/>
      <c r="B38" s="156" t="s">
        <v>31</v>
      </c>
      <c r="C38" s="157">
        <v>12344759.52</v>
      </c>
      <c r="D38" s="154"/>
      <c r="E38" s="160" t="s">
        <v>124</v>
      </c>
      <c r="F38" s="160" t="s">
        <v>2</v>
      </c>
      <c r="G38" s="161">
        <v>37131.430000000008</v>
      </c>
    </row>
    <row r="39" spans="1:7" x14ac:dyDescent="0.25">
      <c r="A39" s="204"/>
      <c r="B39" s="155" t="s">
        <v>32</v>
      </c>
      <c r="C39" s="162">
        <v>19429226.460000001</v>
      </c>
      <c r="D39" s="154"/>
      <c r="E39" s="160" t="s">
        <v>124</v>
      </c>
      <c r="F39" s="160" t="s">
        <v>16</v>
      </c>
      <c r="G39" s="161">
        <v>41807.210000000006</v>
      </c>
    </row>
    <row r="40" spans="1:7" x14ac:dyDescent="0.25">
      <c r="A40" s="204"/>
      <c r="B40" s="156" t="s">
        <v>33</v>
      </c>
      <c r="C40" s="157">
        <v>1208886.3700000001</v>
      </c>
      <c r="D40" s="154"/>
      <c r="E40" s="160" t="s">
        <v>124</v>
      </c>
      <c r="F40" s="160" t="s">
        <v>17</v>
      </c>
      <c r="G40" s="161">
        <v>70012.670000000056</v>
      </c>
    </row>
    <row r="41" spans="1:7" x14ac:dyDescent="0.25">
      <c r="A41" s="158" t="s">
        <v>111</v>
      </c>
      <c r="B41" s="158" t="s">
        <v>48</v>
      </c>
      <c r="C41" s="159">
        <v>125822673.39</v>
      </c>
      <c r="D41" s="154"/>
      <c r="E41" s="160" t="s">
        <v>124</v>
      </c>
      <c r="F41" s="160" t="s">
        <v>18</v>
      </c>
      <c r="G41" s="161">
        <v>45220.890000000007</v>
      </c>
    </row>
    <row r="42" spans="1:7" x14ac:dyDescent="0.25">
      <c r="A42" s="204"/>
      <c r="B42" s="156" t="s">
        <v>24</v>
      </c>
      <c r="C42" s="157">
        <v>94615660.219999701</v>
      </c>
      <c r="D42" s="154"/>
      <c r="E42" s="160" t="s">
        <v>124</v>
      </c>
      <c r="F42" s="160" t="s">
        <v>20</v>
      </c>
      <c r="G42" s="161">
        <v>432885.89999999921</v>
      </c>
    </row>
    <row r="43" spans="1:7" x14ac:dyDescent="0.25">
      <c r="A43" s="204"/>
      <c r="B43" s="155" t="s">
        <v>27</v>
      </c>
      <c r="C43" s="162">
        <v>66810271.710000202</v>
      </c>
      <c r="D43" s="154"/>
      <c r="E43" s="160" t="s">
        <v>124</v>
      </c>
      <c r="F43" s="160" t="s">
        <v>21</v>
      </c>
      <c r="G43" s="161">
        <v>48352.19</v>
      </c>
    </row>
    <row r="44" spans="1:7" x14ac:dyDescent="0.25">
      <c r="A44" s="204"/>
      <c r="B44" s="156" t="s">
        <v>28</v>
      </c>
      <c r="C44" s="157">
        <v>84840290.365999997</v>
      </c>
      <c r="D44" s="154"/>
      <c r="E44" s="160" t="s">
        <v>124</v>
      </c>
      <c r="F44" s="160" t="s">
        <v>22</v>
      </c>
      <c r="G44" s="161">
        <v>40811.4</v>
      </c>
    </row>
    <row r="45" spans="1:7" x14ac:dyDescent="0.25">
      <c r="A45" s="204"/>
      <c r="B45" s="155" t="s">
        <v>29</v>
      </c>
      <c r="C45" s="162">
        <v>81283584.809999898</v>
      </c>
      <c r="D45" s="154"/>
      <c r="E45" s="160" t="s">
        <v>111</v>
      </c>
      <c r="F45" s="160" t="s">
        <v>2</v>
      </c>
      <c r="G45" s="161">
        <v>1004386.220000001</v>
      </c>
    </row>
    <row r="46" spans="1:7" x14ac:dyDescent="0.25">
      <c r="A46" s="204"/>
      <c r="B46" s="156" t="s">
        <v>30</v>
      </c>
      <c r="C46" s="157">
        <v>19432689.469999999</v>
      </c>
      <c r="D46" s="154"/>
      <c r="E46" s="160" t="s">
        <v>111</v>
      </c>
      <c r="F46" s="160" t="s">
        <v>16</v>
      </c>
      <c r="G46" s="161">
        <v>789339.86000000057</v>
      </c>
    </row>
    <row r="47" spans="1:7" x14ac:dyDescent="0.25">
      <c r="A47" s="204"/>
      <c r="B47" s="155" t="s">
        <v>20</v>
      </c>
      <c r="C47" s="162">
        <v>100772740.34</v>
      </c>
      <c r="D47" s="154"/>
      <c r="E47" s="160" t="s">
        <v>111</v>
      </c>
      <c r="F47" s="160" t="s">
        <v>17</v>
      </c>
      <c r="G47" s="161">
        <v>1179723.049999998</v>
      </c>
    </row>
    <row r="48" spans="1:7" x14ac:dyDescent="0.25">
      <c r="A48" s="204"/>
      <c r="B48" s="156" t="s">
        <v>31</v>
      </c>
      <c r="C48" s="157">
        <v>91509248.409999803</v>
      </c>
      <c r="D48" s="154"/>
      <c r="E48" s="160" t="s">
        <v>111</v>
      </c>
      <c r="F48" s="160" t="s">
        <v>18</v>
      </c>
      <c r="G48" s="161">
        <v>1093925.4999999991</v>
      </c>
    </row>
    <row r="49" spans="1:7" x14ac:dyDescent="0.25">
      <c r="A49" s="204"/>
      <c r="B49" s="155" t="s">
        <v>32</v>
      </c>
      <c r="C49" s="162">
        <v>57118702.099999897</v>
      </c>
      <c r="D49" s="154"/>
      <c r="E49" s="160" t="s">
        <v>111</v>
      </c>
      <c r="F49" s="160" t="s">
        <v>19</v>
      </c>
      <c r="G49" s="161">
        <v>222366.86</v>
      </c>
    </row>
    <row r="50" spans="1:7" x14ac:dyDescent="0.25">
      <c r="A50" s="204"/>
      <c r="B50" s="156" t="s">
        <v>33</v>
      </c>
      <c r="C50" s="157">
        <v>9794679.9499999993</v>
      </c>
      <c r="D50" s="154"/>
      <c r="E50" s="160" t="s">
        <v>111</v>
      </c>
      <c r="F50" s="160" t="s">
        <v>20</v>
      </c>
      <c r="G50" s="161">
        <v>1744173.08</v>
      </c>
    </row>
    <row r="51" spans="1:7" x14ac:dyDescent="0.25">
      <c r="A51" s="158" t="s">
        <v>112</v>
      </c>
      <c r="B51" s="158" t="s">
        <v>48</v>
      </c>
      <c r="C51" s="159">
        <v>606177867.37599897</v>
      </c>
      <c r="D51" s="154"/>
      <c r="E51" s="160" t="s">
        <v>111</v>
      </c>
      <c r="F51" s="160" t="s">
        <v>21</v>
      </c>
      <c r="G51" s="161">
        <v>1058237.929999999</v>
      </c>
    </row>
    <row r="52" spans="1:7" ht="15" customHeight="1" x14ac:dyDescent="0.25">
      <c r="A52" s="155"/>
      <c r="B52" s="156" t="s">
        <v>31</v>
      </c>
      <c r="C52" s="157">
        <v>559825.63</v>
      </c>
      <c r="D52" s="154"/>
      <c r="E52" s="160" t="s">
        <v>111</v>
      </c>
      <c r="F52" s="160" t="s">
        <v>22</v>
      </c>
      <c r="G52" s="161">
        <v>1347593.05</v>
      </c>
    </row>
    <row r="53" spans="1:7" x14ac:dyDescent="0.25">
      <c r="A53" s="158" t="s">
        <v>113</v>
      </c>
      <c r="B53" s="158" t="s">
        <v>48</v>
      </c>
      <c r="C53" s="159">
        <v>559825.63</v>
      </c>
      <c r="D53" s="154"/>
      <c r="E53" s="160" t="s">
        <v>111</v>
      </c>
      <c r="F53" s="160" t="s">
        <v>23</v>
      </c>
      <c r="G53" s="161">
        <v>104684.98</v>
      </c>
    </row>
    <row r="54" spans="1:7" x14ac:dyDescent="0.25">
      <c r="A54" s="204"/>
      <c r="B54" s="156" t="s">
        <v>27</v>
      </c>
      <c r="C54" s="157">
        <v>54246.48</v>
      </c>
      <c r="D54" s="154"/>
      <c r="E54" s="160" t="s">
        <v>125</v>
      </c>
      <c r="F54" s="160" t="s">
        <v>2</v>
      </c>
      <c r="G54" s="161">
        <v>14438.46</v>
      </c>
    </row>
    <row r="55" spans="1:7" x14ac:dyDescent="0.25">
      <c r="A55" s="204"/>
      <c r="B55" s="155" t="s">
        <v>28</v>
      </c>
      <c r="C55" s="162">
        <v>508.37</v>
      </c>
      <c r="D55" s="154"/>
      <c r="E55" s="160" t="s">
        <v>125</v>
      </c>
      <c r="F55" s="160" t="s">
        <v>16</v>
      </c>
      <c r="G55" s="161">
        <v>129.32</v>
      </c>
    </row>
    <row r="56" spans="1:7" x14ac:dyDescent="0.25">
      <c r="A56" s="204"/>
      <c r="B56" s="156" t="s">
        <v>29</v>
      </c>
      <c r="C56" s="157">
        <v>2922.17</v>
      </c>
      <c r="D56" s="154"/>
      <c r="E56" s="160" t="s">
        <v>125</v>
      </c>
      <c r="F56" s="160" t="s">
        <v>18</v>
      </c>
      <c r="G56" s="161">
        <v>2764.690000000001</v>
      </c>
    </row>
    <row r="57" spans="1:7" x14ac:dyDescent="0.25">
      <c r="A57" s="204"/>
      <c r="B57" s="155" t="s">
        <v>30</v>
      </c>
      <c r="C57" s="162">
        <v>1</v>
      </c>
      <c r="D57" s="154"/>
      <c r="E57" s="160" t="s">
        <v>125</v>
      </c>
      <c r="F57" s="160" t="s">
        <v>20</v>
      </c>
      <c r="G57" s="161">
        <v>282</v>
      </c>
    </row>
    <row r="58" spans="1:7" x14ac:dyDescent="0.25">
      <c r="A58" s="204"/>
      <c r="B58" s="156" t="s">
        <v>20</v>
      </c>
      <c r="C58" s="157">
        <v>7950.23</v>
      </c>
      <c r="D58" s="154"/>
      <c r="E58" s="160" t="s">
        <v>126</v>
      </c>
      <c r="F58" s="160" t="s">
        <v>2</v>
      </c>
      <c r="G58" s="161">
        <v>1300.3800000000001</v>
      </c>
    </row>
    <row r="59" spans="1:7" x14ac:dyDescent="0.25">
      <c r="A59" s="158" t="s">
        <v>114</v>
      </c>
      <c r="B59" s="158" t="s">
        <v>48</v>
      </c>
      <c r="C59" s="159">
        <v>65628.25</v>
      </c>
      <c r="D59" s="154"/>
      <c r="E59" s="160" t="s">
        <v>126</v>
      </c>
      <c r="F59" s="160" t="s">
        <v>16</v>
      </c>
      <c r="G59" s="161">
        <v>20734.52</v>
      </c>
    </row>
    <row r="60" spans="1:7" x14ac:dyDescent="0.25">
      <c r="A60" s="204"/>
      <c r="B60" s="156" t="s">
        <v>24</v>
      </c>
      <c r="C60" s="157">
        <v>131762850.65000001</v>
      </c>
      <c r="D60" s="154"/>
      <c r="E60" s="160" t="s">
        <v>126</v>
      </c>
      <c r="F60" s="160" t="s">
        <v>17</v>
      </c>
      <c r="G60" s="161">
        <v>25780.909999999989</v>
      </c>
    </row>
    <row r="61" spans="1:7" x14ac:dyDescent="0.25">
      <c r="A61" s="204"/>
      <c r="B61" s="155" t="s">
        <v>27</v>
      </c>
      <c r="C61" s="162">
        <v>93619320.120000005</v>
      </c>
      <c r="D61" s="154"/>
      <c r="E61" s="160" t="s">
        <v>126</v>
      </c>
      <c r="F61" s="160" t="s">
        <v>18</v>
      </c>
      <c r="G61" s="161">
        <v>4007.8199999999988</v>
      </c>
    </row>
    <row r="62" spans="1:7" x14ac:dyDescent="0.25">
      <c r="A62" s="204"/>
      <c r="B62" s="156" t="s">
        <v>28</v>
      </c>
      <c r="C62" s="157">
        <v>129478628.19</v>
      </c>
      <c r="D62" s="154"/>
      <c r="E62" s="160" t="s">
        <v>126</v>
      </c>
      <c r="F62" s="160" t="s">
        <v>20</v>
      </c>
      <c r="G62" s="161">
        <v>191502.76999999941</v>
      </c>
    </row>
    <row r="63" spans="1:7" x14ac:dyDescent="0.25">
      <c r="A63" s="204"/>
      <c r="B63" s="155" t="s">
        <v>29</v>
      </c>
      <c r="C63" s="162">
        <v>123228696.77</v>
      </c>
      <c r="D63" s="154"/>
      <c r="E63" s="160" t="s">
        <v>126</v>
      </c>
      <c r="F63" s="160" t="s">
        <v>21</v>
      </c>
      <c r="G63" s="161">
        <v>1046.48</v>
      </c>
    </row>
    <row r="64" spans="1:7" x14ac:dyDescent="0.25">
      <c r="A64" s="204"/>
      <c r="B64" s="156" t="s">
        <v>30</v>
      </c>
      <c r="C64" s="157">
        <v>29374041.510000002</v>
      </c>
      <c r="D64" s="154"/>
      <c r="E64" s="160" t="s">
        <v>126</v>
      </c>
      <c r="F64" s="160" t="s">
        <v>23</v>
      </c>
      <c r="G64" s="161">
        <v>1274.92</v>
      </c>
    </row>
    <row r="65" spans="1:7" x14ac:dyDescent="0.25">
      <c r="A65" s="204"/>
      <c r="B65" s="155" t="s">
        <v>20</v>
      </c>
      <c r="C65" s="162">
        <v>142012926.22999999</v>
      </c>
      <c r="D65" s="154"/>
      <c r="E65" s="154"/>
      <c r="F65" s="154"/>
      <c r="G65" s="154"/>
    </row>
    <row r="66" spans="1:7" x14ac:dyDescent="0.25">
      <c r="A66" s="204"/>
      <c r="B66" s="156" t="s">
        <v>31</v>
      </c>
      <c r="C66" s="157">
        <v>136740739.21200001</v>
      </c>
      <c r="D66" s="154"/>
      <c r="E66" s="154"/>
      <c r="F66" s="154"/>
      <c r="G66" s="154"/>
    </row>
    <row r="67" spans="1:7" x14ac:dyDescent="0.25">
      <c r="A67" s="204"/>
      <c r="B67" s="155" t="s">
        <v>32</v>
      </c>
      <c r="C67" s="162">
        <v>82474864.480000198</v>
      </c>
      <c r="D67" s="154"/>
      <c r="E67" s="154"/>
      <c r="F67" s="154"/>
      <c r="G67" s="154"/>
    </row>
    <row r="68" spans="1:7" x14ac:dyDescent="0.25">
      <c r="A68" s="204"/>
      <c r="B68" s="156" t="s">
        <v>33</v>
      </c>
      <c r="C68" s="157">
        <v>14354219.07</v>
      </c>
      <c r="D68" s="154"/>
      <c r="E68" s="154"/>
      <c r="F68" s="154"/>
      <c r="G68" s="154"/>
    </row>
    <row r="69" spans="1:7" x14ac:dyDescent="0.25">
      <c r="A69" s="158" t="s">
        <v>115</v>
      </c>
      <c r="B69" s="158" t="s">
        <v>48</v>
      </c>
      <c r="C69" s="159">
        <v>883046286.23199999</v>
      </c>
      <c r="D69" s="154"/>
      <c r="E69" s="154"/>
      <c r="F69" s="154"/>
      <c r="G69" s="154"/>
    </row>
    <row r="70" spans="1:7" x14ac:dyDescent="0.25">
      <c r="A70" s="204"/>
      <c r="B70" s="155" t="s">
        <v>24</v>
      </c>
      <c r="C70" s="162">
        <v>599.95000000000005</v>
      </c>
      <c r="D70" s="154"/>
      <c r="E70" s="160" t="s">
        <v>115</v>
      </c>
      <c r="F70" s="160" t="s">
        <v>2</v>
      </c>
      <c r="G70" s="161">
        <v>12729427.219999921</v>
      </c>
    </row>
    <row r="71" spans="1:7" x14ac:dyDescent="0.25">
      <c r="A71" s="204"/>
      <c r="B71" s="156" t="s">
        <v>28</v>
      </c>
      <c r="C71" s="157">
        <v>580.32000000000005</v>
      </c>
      <c r="D71" s="154"/>
      <c r="E71" s="160" t="s">
        <v>115</v>
      </c>
      <c r="F71" s="160" t="s">
        <v>16</v>
      </c>
      <c r="G71" s="161">
        <v>9368563.1799999997</v>
      </c>
    </row>
    <row r="72" spans="1:7" x14ac:dyDescent="0.25">
      <c r="A72" s="204"/>
      <c r="B72" s="155" t="s">
        <v>29</v>
      </c>
      <c r="C72" s="162">
        <v>349.8</v>
      </c>
      <c r="D72" s="154"/>
      <c r="E72" s="160" t="s">
        <v>115</v>
      </c>
      <c r="F72" s="160" t="s">
        <v>17</v>
      </c>
      <c r="G72" s="161">
        <v>13497498.54000002</v>
      </c>
    </row>
    <row r="73" spans="1:7" x14ac:dyDescent="0.25">
      <c r="A73" s="204"/>
      <c r="B73" s="156" t="s">
        <v>20</v>
      </c>
      <c r="C73" s="157">
        <v>263.25</v>
      </c>
      <c r="D73" s="154"/>
      <c r="E73" s="160" t="s">
        <v>115</v>
      </c>
      <c r="F73" s="160" t="s">
        <v>18</v>
      </c>
      <c r="G73" s="161">
        <v>11213507.839999979</v>
      </c>
    </row>
    <row r="74" spans="1:7" x14ac:dyDescent="0.25">
      <c r="A74" s="204"/>
      <c r="B74" s="155" t="s">
        <v>31</v>
      </c>
      <c r="C74" s="162">
        <v>5494.04</v>
      </c>
      <c r="D74" s="154"/>
      <c r="E74" s="160" t="s">
        <v>115</v>
      </c>
      <c r="F74" s="160" t="s">
        <v>19</v>
      </c>
      <c r="G74" s="161">
        <v>2510156.799999997</v>
      </c>
    </row>
    <row r="75" spans="1:7" x14ac:dyDescent="0.25">
      <c r="A75" s="204"/>
      <c r="B75" s="156" t="s">
        <v>32</v>
      </c>
      <c r="C75" s="157">
        <v>12.29</v>
      </c>
      <c r="D75" s="154"/>
      <c r="E75" s="160" t="s">
        <v>115</v>
      </c>
      <c r="F75" s="160" t="s">
        <v>20</v>
      </c>
      <c r="G75" s="161">
        <v>15200743.51999997</v>
      </c>
    </row>
    <row r="76" spans="1:7" x14ac:dyDescent="0.25">
      <c r="A76" s="158" t="s">
        <v>116</v>
      </c>
      <c r="B76" s="158" t="s">
        <v>48</v>
      </c>
      <c r="C76" s="159">
        <v>7299.65</v>
      </c>
      <c r="D76" s="154"/>
      <c r="E76" s="160" t="s">
        <v>115</v>
      </c>
      <c r="F76" s="160" t="s">
        <v>21</v>
      </c>
      <c r="G76" s="161">
        <v>16257995.790000049</v>
      </c>
    </row>
    <row r="77" spans="1:7" ht="15" customHeight="1" x14ac:dyDescent="0.25">
      <c r="A77" s="155"/>
      <c r="B77" s="156" t="s">
        <v>28</v>
      </c>
      <c r="C77" s="157">
        <v>16</v>
      </c>
      <c r="D77" s="154"/>
      <c r="E77" s="160" t="s">
        <v>115</v>
      </c>
      <c r="F77" s="160" t="s">
        <v>22</v>
      </c>
      <c r="G77" s="161">
        <v>9590139.2700000089</v>
      </c>
    </row>
    <row r="78" spans="1:7" x14ac:dyDescent="0.25">
      <c r="A78" s="158" t="s">
        <v>117</v>
      </c>
      <c r="B78" s="158" t="s">
        <v>48</v>
      </c>
      <c r="C78" s="159">
        <v>16</v>
      </c>
      <c r="D78" s="154"/>
      <c r="E78" s="160" t="s">
        <v>115</v>
      </c>
      <c r="F78" s="160" t="s">
        <v>23</v>
      </c>
      <c r="G78" s="161">
        <v>1724997.880000002</v>
      </c>
    </row>
    <row r="79" spans="1:7" x14ac:dyDescent="0.25">
      <c r="A79" s="204"/>
      <c r="B79" s="156" t="s">
        <v>28</v>
      </c>
      <c r="C79" s="157">
        <v>7</v>
      </c>
      <c r="D79" s="154"/>
      <c r="E79" s="154"/>
      <c r="F79" s="154"/>
      <c r="G79" s="154"/>
    </row>
    <row r="80" spans="1:7" x14ac:dyDescent="0.25">
      <c r="A80" s="204"/>
      <c r="B80" s="155" t="s">
        <v>29</v>
      </c>
      <c r="C80" s="162">
        <v>7895.53</v>
      </c>
      <c r="D80" s="154"/>
      <c r="E80" s="154"/>
      <c r="F80" s="154"/>
      <c r="G80" s="154"/>
    </row>
    <row r="81" spans="1:7" x14ac:dyDescent="0.25">
      <c r="A81" s="204"/>
      <c r="B81" s="156" t="s">
        <v>31</v>
      </c>
      <c r="C81" s="157">
        <v>76251.72</v>
      </c>
      <c r="D81" s="154"/>
      <c r="E81" s="154"/>
      <c r="F81" s="154"/>
      <c r="G81" s="154"/>
    </row>
    <row r="82" spans="1:7" x14ac:dyDescent="0.25">
      <c r="A82" s="158" t="s">
        <v>118</v>
      </c>
      <c r="B82" s="158" t="s">
        <v>48</v>
      </c>
      <c r="C82" s="159">
        <v>84154.25</v>
      </c>
      <c r="D82" s="154"/>
      <c r="E82" s="154"/>
      <c r="F82" s="154"/>
      <c r="G82" s="154"/>
    </row>
    <row r="83" spans="1:7" x14ac:dyDescent="0.25">
      <c r="A83" s="163"/>
      <c r="B83" s="158" t="s">
        <v>48</v>
      </c>
      <c r="C83" s="159">
        <v>2709155300.006</v>
      </c>
      <c r="D83" s="154"/>
      <c r="E83" s="154"/>
      <c r="F83" s="154"/>
      <c r="G83" s="154"/>
    </row>
  </sheetData>
  <autoFilter ref="A1:C83"/>
  <mergeCells count="9">
    <mergeCell ref="A54:A58"/>
    <mergeCell ref="A60:A68"/>
    <mergeCell ref="A70:A75"/>
    <mergeCell ref="A79:A81"/>
    <mergeCell ref="A4:A12"/>
    <mergeCell ref="A14:A22"/>
    <mergeCell ref="A24:A30"/>
    <mergeCell ref="A32:A40"/>
    <mergeCell ref="A42:A5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workbookViewId="0">
      <selection activeCell="B18" sqref="B18"/>
    </sheetView>
  </sheetViews>
  <sheetFormatPr defaultRowHeight="15" x14ac:dyDescent="0.25"/>
  <cols>
    <col min="1" max="1" width="28.7109375" bestFit="1" customWidth="1"/>
    <col min="2" max="2" width="14.85546875" bestFit="1" customWidth="1"/>
  </cols>
  <sheetData>
    <row r="1" spans="1:2" x14ac:dyDescent="0.25">
      <c r="A1" s="55" t="s">
        <v>85</v>
      </c>
      <c r="B1" s="4" t="s">
        <v>86</v>
      </c>
    </row>
    <row r="2" spans="1:2" x14ac:dyDescent="0.25">
      <c r="A2" s="2" t="s">
        <v>10</v>
      </c>
      <c r="B2" s="3">
        <v>158263098.99100009</v>
      </c>
    </row>
    <row r="3" spans="1:2" x14ac:dyDescent="0.25">
      <c r="A3" s="56" t="s">
        <v>87</v>
      </c>
      <c r="B3" s="3">
        <v>1254479.9799999991</v>
      </c>
    </row>
    <row r="4" spans="1:2" x14ac:dyDescent="0.25">
      <c r="A4" s="56" t="s">
        <v>88</v>
      </c>
      <c r="B4" s="3">
        <v>509394402.42598403</v>
      </c>
    </row>
    <row r="5" spans="1:2" x14ac:dyDescent="0.25">
      <c r="A5" s="56" t="s">
        <v>52</v>
      </c>
      <c r="B5" s="3">
        <v>168.7</v>
      </c>
    </row>
    <row r="6" spans="1:2" x14ac:dyDescent="0.25">
      <c r="A6" s="56" t="s">
        <v>89</v>
      </c>
      <c r="B6" s="3">
        <v>658933226.02199852</v>
      </c>
    </row>
    <row r="7" spans="1:2" x14ac:dyDescent="0.25">
      <c r="A7" s="2" t="s">
        <v>90</v>
      </c>
      <c r="B7" s="3">
        <v>33177.679999999993</v>
      </c>
    </row>
    <row r="8" spans="1:2" x14ac:dyDescent="0.25">
      <c r="A8" s="56" t="s">
        <v>91</v>
      </c>
      <c r="B8" s="3">
        <v>401</v>
      </c>
    </row>
    <row r="9" spans="1:2" x14ac:dyDescent="0.25">
      <c r="A9" s="56" t="s">
        <v>92</v>
      </c>
      <c r="B9" s="3">
        <v>50244.19299999997</v>
      </c>
    </row>
    <row r="10" spans="1:2" x14ac:dyDescent="0.25">
      <c r="A10" s="56" t="s">
        <v>93</v>
      </c>
      <c r="B10" s="3">
        <v>84342.147999999986</v>
      </c>
    </row>
    <row r="11" spans="1:2" x14ac:dyDescent="0.25">
      <c r="A11" s="56" t="s">
        <v>94</v>
      </c>
      <c r="B11" s="3">
        <v>3258782.9600000009</v>
      </c>
    </row>
    <row r="12" spans="1:2" x14ac:dyDescent="0.25">
      <c r="A12" s="56" t="s">
        <v>95</v>
      </c>
      <c r="B12" s="3">
        <v>6808151.5600000061</v>
      </c>
    </row>
    <row r="13" spans="1:2" x14ac:dyDescent="0.25">
      <c r="A13" s="56" t="s">
        <v>96</v>
      </c>
      <c r="B13" s="3">
        <v>9505.75</v>
      </c>
    </row>
    <row r="14" spans="1:2" x14ac:dyDescent="0.25">
      <c r="A14" s="56" t="s">
        <v>97</v>
      </c>
      <c r="B14" s="3">
        <v>1285072479.2300069</v>
      </c>
    </row>
    <row r="15" spans="1:2" x14ac:dyDescent="0.25">
      <c r="A15" s="56" t="s">
        <v>98</v>
      </c>
      <c r="B15" s="3">
        <v>48698047.379999802</v>
      </c>
    </row>
    <row r="16" spans="1:2" x14ac:dyDescent="0.25">
      <c r="A16" s="56" t="s">
        <v>99</v>
      </c>
      <c r="B16" s="3">
        <v>41282.559999999998</v>
      </c>
    </row>
    <row r="17" spans="1:2" x14ac:dyDescent="0.25">
      <c r="A17" s="56" t="s">
        <v>100</v>
      </c>
      <c r="B17" s="3">
        <v>1456054.31</v>
      </c>
    </row>
    <row r="18" spans="1:2" x14ac:dyDescent="0.25">
      <c r="A18" s="56" t="s">
        <v>101</v>
      </c>
      <c r="B18" s="3">
        <v>16150.06</v>
      </c>
    </row>
    <row r="19" spans="1:2" x14ac:dyDescent="0.25">
      <c r="A19" s="56" t="s">
        <v>102</v>
      </c>
      <c r="B19" s="3">
        <v>5431819.9000000013</v>
      </c>
    </row>
    <row r="20" spans="1:2" x14ac:dyDescent="0.25">
      <c r="A20" s="56" t="s">
        <v>103</v>
      </c>
      <c r="B20" s="3">
        <v>1120</v>
      </c>
    </row>
    <row r="21" spans="1:2" x14ac:dyDescent="0.25">
      <c r="A21" s="56" t="s">
        <v>104</v>
      </c>
      <c r="B21" s="3">
        <v>29137278.709999889</v>
      </c>
    </row>
    <row r="22" spans="1:2" x14ac:dyDescent="0.25">
      <c r="A22" s="56" t="s">
        <v>105</v>
      </c>
      <c r="B22" s="3">
        <v>148874.42000000001</v>
      </c>
    </row>
    <row r="23" spans="1:2" x14ac:dyDescent="0.25">
      <c r="B23" s="7">
        <f>SUM(B2:B22)</f>
        <v>2708093087.9799895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505"/>
  <sheetViews>
    <sheetView topLeftCell="A98" zoomScale="115" zoomScaleNormal="115" workbookViewId="0">
      <selection activeCell="I384" sqref="I384"/>
    </sheetView>
  </sheetViews>
  <sheetFormatPr defaultRowHeight="15" x14ac:dyDescent="0.25"/>
  <cols>
    <col min="1" max="1" width="12.140625" customWidth="1"/>
    <col min="2" max="2" width="25" customWidth="1"/>
    <col min="3" max="3" width="14.140625" bestFit="1" customWidth="1"/>
    <col min="4" max="4" width="14.7109375" customWidth="1"/>
    <col min="5" max="5" width="16.7109375" bestFit="1" customWidth="1"/>
    <col min="6" max="6" width="15" bestFit="1" customWidth="1"/>
    <col min="7" max="9" width="9.85546875" bestFit="1" customWidth="1"/>
  </cols>
  <sheetData>
    <row r="1" spans="1:5" s="6" customFormat="1" ht="24" customHeight="1" x14ac:dyDescent="0.2">
      <c r="A1" s="166" t="s">
        <v>45</v>
      </c>
      <c r="B1" s="176" t="s">
        <v>35</v>
      </c>
      <c r="C1" s="167" t="s">
        <v>0</v>
      </c>
      <c r="D1" s="167" t="s">
        <v>138</v>
      </c>
      <c r="E1" s="177" t="s">
        <v>36</v>
      </c>
    </row>
    <row r="2" spans="1:5" s="6" customFormat="1" ht="19.7" hidden="1" customHeight="1" x14ac:dyDescent="0.2">
      <c r="A2" s="207" t="s">
        <v>47</v>
      </c>
      <c r="B2" s="174" t="s">
        <v>26</v>
      </c>
      <c r="C2" s="174" t="s">
        <v>24</v>
      </c>
      <c r="D2" s="175">
        <v>163.30000000000001</v>
      </c>
    </row>
    <row r="3" spans="1:5" s="6" customFormat="1" ht="19.7" hidden="1" customHeight="1" x14ac:dyDescent="0.2">
      <c r="A3" s="205"/>
      <c r="B3" s="52" t="s">
        <v>26</v>
      </c>
      <c r="C3" s="52" t="s">
        <v>28</v>
      </c>
      <c r="D3" s="53">
        <v>1975.31</v>
      </c>
    </row>
    <row r="4" spans="1:5" s="6" customFormat="1" ht="19.7" hidden="1" customHeight="1" x14ac:dyDescent="0.2">
      <c r="A4" s="205"/>
      <c r="B4" s="50" t="s">
        <v>26</v>
      </c>
      <c r="C4" s="50" t="s">
        <v>29</v>
      </c>
      <c r="D4" s="51">
        <v>12943.87</v>
      </c>
    </row>
    <row r="5" spans="1:5" s="6" customFormat="1" ht="19.7" hidden="1" customHeight="1" x14ac:dyDescent="0.2">
      <c r="A5" s="205"/>
      <c r="B5" s="52" t="s">
        <v>26</v>
      </c>
      <c r="C5" s="52" t="s">
        <v>30</v>
      </c>
      <c r="D5" s="53">
        <v>467.58</v>
      </c>
    </row>
    <row r="6" spans="1:5" s="6" customFormat="1" ht="19.7" hidden="1" customHeight="1" x14ac:dyDescent="0.2">
      <c r="A6" s="205"/>
      <c r="B6" s="50" t="s">
        <v>26</v>
      </c>
      <c r="C6" s="50" t="s">
        <v>32</v>
      </c>
      <c r="D6" s="51">
        <v>600</v>
      </c>
    </row>
    <row r="7" spans="1:5" s="6" customFormat="1" ht="19.7" hidden="1" customHeight="1" x14ac:dyDescent="0.2">
      <c r="A7" s="205"/>
      <c r="B7" s="52" t="s">
        <v>25</v>
      </c>
      <c r="C7" s="52" t="s">
        <v>24</v>
      </c>
      <c r="D7" s="53"/>
    </row>
    <row r="8" spans="1:5" s="6" customFormat="1" ht="19.7" hidden="1" customHeight="1" x14ac:dyDescent="0.2">
      <c r="A8" s="205"/>
      <c r="B8" s="50" t="s">
        <v>25</v>
      </c>
      <c r="C8" s="50" t="s">
        <v>28</v>
      </c>
      <c r="D8" s="51"/>
    </row>
    <row r="9" spans="1:5" s="6" customFormat="1" ht="19.7" hidden="1" customHeight="1" x14ac:dyDescent="0.2">
      <c r="A9" s="205"/>
      <c r="B9" s="52" t="s">
        <v>25</v>
      </c>
      <c r="C9" s="52" t="s">
        <v>29</v>
      </c>
      <c r="D9" s="53"/>
    </row>
    <row r="10" spans="1:5" s="6" customFormat="1" ht="19.7" hidden="1" customHeight="1" x14ac:dyDescent="0.2">
      <c r="A10" s="205"/>
      <c r="B10" s="50" t="s">
        <v>25</v>
      </c>
      <c r="C10" s="50" t="s">
        <v>30</v>
      </c>
      <c r="D10" s="51"/>
    </row>
    <row r="11" spans="1:5" s="6" customFormat="1" ht="19.7" hidden="1" customHeight="1" x14ac:dyDescent="0.2">
      <c r="A11" s="206"/>
      <c r="B11" s="169" t="s">
        <v>25</v>
      </c>
      <c r="C11" s="169" t="s">
        <v>32</v>
      </c>
      <c r="D11" s="170"/>
    </row>
    <row r="12" spans="1:5" s="6" customFormat="1" ht="19.7" customHeight="1" x14ac:dyDescent="0.25">
      <c r="A12" s="178" t="s">
        <v>47</v>
      </c>
      <c r="B12" s="179"/>
      <c r="C12" s="158" t="s">
        <v>48</v>
      </c>
      <c r="D12" s="159">
        <v>16150.06</v>
      </c>
      <c r="E12" s="180">
        <f>Лист2!B18</f>
        <v>16150.06</v>
      </c>
    </row>
    <row r="13" spans="1:5" s="6" customFormat="1" ht="19.7" hidden="1" customHeight="1" x14ac:dyDescent="0.25">
      <c r="A13" s="54"/>
      <c r="B13" s="54"/>
      <c r="C13" s="54"/>
      <c r="D13" s="54"/>
      <c r="E13" s="58"/>
    </row>
    <row r="14" spans="1:5" s="6" customFormat="1" ht="19.7" hidden="1" customHeight="1" x14ac:dyDescent="0.25">
      <c r="A14" s="205" t="s">
        <v>49</v>
      </c>
      <c r="B14" s="50" t="s">
        <v>26</v>
      </c>
      <c r="C14" s="50" t="s">
        <v>28</v>
      </c>
      <c r="D14" s="51">
        <v>76.900000000000006</v>
      </c>
      <c r="E14" s="58"/>
    </row>
    <row r="15" spans="1:5" s="6" customFormat="1" ht="19.7" hidden="1" customHeight="1" x14ac:dyDescent="0.25">
      <c r="A15" s="205"/>
      <c r="B15" s="52" t="s">
        <v>26</v>
      </c>
      <c r="C15" s="52" t="s">
        <v>29</v>
      </c>
      <c r="D15" s="53">
        <v>26.75</v>
      </c>
      <c r="E15" s="58"/>
    </row>
    <row r="16" spans="1:5" s="6" customFormat="1" ht="19.7" hidden="1" customHeight="1" x14ac:dyDescent="0.25">
      <c r="A16" s="205"/>
      <c r="B16" s="50" t="s">
        <v>26</v>
      </c>
      <c r="C16" s="50" t="s">
        <v>20</v>
      </c>
      <c r="D16" s="51">
        <v>663.45</v>
      </c>
      <c r="E16" s="58"/>
    </row>
    <row r="17" spans="1:5" s="6" customFormat="1" ht="19.7" hidden="1" customHeight="1" x14ac:dyDescent="0.25">
      <c r="A17" s="205"/>
      <c r="B17" s="52" t="s">
        <v>26</v>
      </c>
      <c r="C17" s="52" t="s">
        <v>31</v>
      </c>
      <c r="D17" s="53">
        <v>117</v>
      </c>
      <c r="E17" s="58"/>
    </row>
    <row r="18" spans="1:5" s="6" customFormat="1" ht="19.7" hidden="1" customHeight="1" x14ac:dyDescent="0.25">
      <c r="A18" s="205"/>
      <c r="B18" s="50" t="s">
        <v>25</v>
      </c>
      <c r="C18" s="50" t="s">
        <v>28</v>
      </c>
      <c r="D18" s="51"/>
      <c r="E18" s="58"/>
    </row>
    <row r="19" spans="1:5" s="6" customFormat="1" ht="19.7" hidden="1" customHeight="1" x14ac:dyDescent="0.25">
      <c r="A19" s="205"/>
      <c r="B19" s="52" t="s">
        <v>25</v>
      </c>
      <c r="C19" s="52" t="s">
        <v>29</v>
      </c>
      <c r="D19" s="53"/>
      <c r="E19" s="58"/>
    </row>
    <row r="20" spans="1:5" s="6" customFormat="1" ht="19.7" hidden="1" customHeight="1" x14ac:dyDescent="0.25">
      <c r="A20" s="205"/>
      <c r="B20" s="50" t="s">
        <v>25</v>
      </c>
      <c r="C20" s="50" t="s">
        <v>20</v>
      </c>
      <c r="D20" s="51"/>
      <c r="E20" s="58"/>
    </row>
    <row r="21" spans="1:5" s="6" customFormat="1" ht="19.7" hidden="1" customHeight="1" x14ac:dyDescent="0.25">
      <c r="A21" s="206"/>
      <c r="B21" s="169" t="s">
        <v>25</v>
      </c>
      <c r="C21" s="169" t="s">
        <v>31</v>
      </c>
      <c r="D21" s="170"/>
      <c r="E21" s="58"/>
    </row>
    <row r="22" spans="1:5" s="6" customFormat="1" ht="19.7" customHeight="1" x14ac:dyDescent="0.25">
      <c r="A22" s="158" t="s">
        <v>49</v>
      </c>
      <c r="B22" s="163"/>
      <c r="C22" s="158" t="s">
        <v>48</v>
      </c>
      <c r="D22" s="159">
        <v>884.1</v>
      </c>
      <c r="E22" s="180"/>
    </row>
    <row r="23" spans="1:5" s="6" customFormat="1" ht="19.7" hidden="1" customHeight="1" x14ac:dyDescent="0.25">
      <c r="A23" s="54"/>
      <c r="B23" s="54"/>
      <c r="C23" s="54"/>
      <c r="D23" s="54"/>
      <c r="E23" s="58"/>
    </row>
    <row r="24" spans="1:5" s="6" customFormat="1" ht="19.7" hidden="1" customHeight="1" x14ac:dyDescent="0.25">
      <c r="A24" s="205" t="s">
        <v>50</v>
      </c>
      <c r="B24" s="50" t="s">
        <v>26</v>
      </c>
      <c r="C24" s="50" t="s">
        <v>27</v>
      </c>
      <c r="D24" s="51">
        <v>70</v>
      </c>
      <c r="E24" s="58"/>
    </row>
    <row r="25" spans="1:5" s="6" customFormat="1" ht="19.7" hidden="1" customHeight="1" x14ac:dyDescent="0.25">
      <c r="A25" s="205"/>
      <c r="B25" s="52" t="s">
        <v>26</v>
      </c>
      <c r="C25" s="52" t="s">
        <v>20</v>
      </c>
      <c r="D25" s="53">
        <v>403.79</v>
      </c>
      <c r="E25" s="58"/>
    </row>
    <row r="26" spans="1:5" s="6" customFormat="1" ht="19.7" hidden="1" customHeight="1" x14ac:dyDescent="0.25">
      <c r="A26" s="205"/>
      <c r="B26" s="50" t="s">
        <v>26</v>
      </c>
      <c r="C26" s="50" t="s">
        <v>31</v>
      </c>
      <c r="D26" s="51">
        <v>125</v>
      </c>
      <c r="E26" s="58"/>
    </row>
    <row r="27" spans="1:5" s="6" customFormat="1" ht="19.7" hidden="1" customHeight="1" x14ac:dyDescent="0.25">
      <c r="A27" s="205"/>
      <c r="B27" s="52" t="s">
        <v>26</v>
      </c>
      <c r="C27" s="52" t="s">
        <v>32</v>
      </c>
      <c r="D27" s="53">
        <v>30</v>
      </c>
      <c r="E27" s="58"/>
    </row>
    <row r="28" spans="1:5" s="6" customFormat="1" ht="19.7" hidden="1" customHeight="1" x14ac:dyDescent="0.25">
      <c r="A28" s="205"/>
      <c r="B28" s="50" t="s">
        <v>25</v>
      </c>
      <c r="C28" s="50" t="s">
        <v>27</v>
      </c>
      <c r="D28" s="51"/>
      <c r="E28" s="58"/>
    </row>
    <row r="29" spans="1:5" s="6" customFormat="1" ht="19.7" hidden="1" customHeight="1" x14ac:dyDescent="0.25">
      <c r="A29" s="205"/>
      <c r="B29" s="52" t="s">
        <v>25</v>
      </c>
      <c r="C29" s="52" t="s">
        <v>20</v>
      </c>
      <c r="D29" s="53"/>
      <c r="E29" s="58"/>
    </row>
    <row r="30" spans="1:5" s="6" customFormat="1" ht="19.7" hidden="1" customHeight="1" x14ac:dyDescent="0.25">
      <c r="A30" s="205"/>
      <c r="B30" s="50" t="s">
        <v>25</v>
      </c>
      <c r="C30" s="50" t="s">
        <v>31</v>
      </c>
      <c r="D30" s="51"/>
      <c r="E30" s="58"/>
    </row>
    <row r="31" spans="1:5" s="6" customFormat="1" ht="19.7" hidden="1" customHeight="1" x14ac:dyDescent="0.25">
      <c r="A31" s="206"/>
      <c r="B31" s="169" t="s">
        <v>25</v>
      </c>
      <c r="C31" s="169" t="s">
        <v>32</v>
      </c>
      <c r="D31" s="170"/>
      <c r="E31" s="58"/>
    </row>
    <row r="32" spans="1:5" s="6" customFormat="1" ht="19.7" customHeight="1" x14ac:dyDescent="0.25">
      <c r="A32" s="158" t="s">
        <v>50</v>
      </c>
      <c r="B32" s="163"/>
      <c r="C32" s="158" t="s">
        <v>48</v>
      </c>
      <c r="D32" s="159">
        <v>628.79</v>
      </c>
      <c r="E32" s="180"/>
    </row>
    <row r="33" spans="1:5" s="6" customFormat="1" ht="19.7" hidden="1" customHeight="1" x14ac:dyDescent="0.25">
      <c r="A33" s="54"/>
      <c r="B33" s="54"/>
      <c r="C33" s="54"/>
      <c r="D33" s="54"/>
      <c r="E33" s="58"/>
    </row>
    <row r="34" spans="1:5" s="6" customFormat="1" ht="19.7" hidden="1" customHeight="1" x14ac:dyDescent="0.25">
      <c r="A34" s="205" t="s">
        <v>51</v>
      </c>
      <c r="B34" s="50" t="s">
        <v>26</v>
      </c>
      <c r="C34" s="50" t="s">
        <v>24</v>
      </c>
      <c r="D34" s="51">
        <v>581450.68000000005</v>
      </c>
      <c r="E34" s="58"/>
    </row>
    <row r="35" spans="1:5" s="6" customFormat="1" ht="19.7" hidden="1" customHeight="1" x14ac:dyDescent="0.25">
      <c r="A35" s="205"/>
      <c r="B35" s="52" t="s">
        <v>26</v>
      </c>
      <c r="C35" s="52" t="s">
        <v>27</v>
      </c>
      <c r="D35" s="53">
        <v>319517.30999999901</v>
      </c>
      <c r="E35" s="58"/>
    </row>
    <row r="36" spans="1:5" s="6" customFormat="1" ht="19.7" hidden="1" customHeight="1" x14ac:dyDescent="0.25">
      <c r="A36" s="205"/>
      <c r="B36" s="50" t="s">
        <v>26</v>
      </c>
      <c r="C36" s="50" t="s">
        <v>28</v>
      </c>
      <c r="D36" s="51">
        <v>654240.13999999803</v>
      </c>
      <c r="E36" s="58"/>
    </row>
    <row r="37" spans="1:5" s="6" customFormat="1" ht="19.7" hidden="1" customHeight="1" x14ac:dyDescent="0.25">
      <c r="A37" s="205"/>
      <c r="B37" s="52" t="s">
        <v>26</v>
      </c>
      <c r="C37" s="52" t="s">
        <v>29</v>
      </c>
      <c r="D37" s="53">
        <v>386251.37</v>
      </c>
      <c r="E37" s="58"/>
    </row>
    <row r="38" spans="1:5" s="6" customFormat="1" ht="19.7" hidden="1" customHeight="1" x14ac:dyDescent="0.25">
      <c r="A38" s="205"/>
      <c r="B38" s="50" t="s">
        <v>26</v>
      </c>
      <c r="C38" s="50" t="s">
        <v>30</v>
      </c>
      <c r="D38" s="51">
        <v>56394.82</v>
      </c>
      <c r="E38" s="58"/>
    </row>
    <row r="39" spans="1:5" s="6" customFormat="1" ht="19.7" hidden="1" customHeight="1" x14ac:dyDescent="0.25">
      <c r="A39" s="205"/>
      <c r="B39" s="52" t="s">
        <v>26</v>
      </c>
      <c r="C39" s="52" t="s">
        <v>20</v>
      </c>
      <c r="D39" s="53">
        <v>5771196.4600000102</v>
      </c>
      <c r="E39" s="58"/>
    </row>
    <row r="40" spans="1:5" s="6" customFormat="1" ht="19.7" hidden="1" customHeight="1" x14ac:dyDescent="0.25">
      <c r="A40" s="205"/>
      <c r="B40" s="50" t="s">
        <v>26</v>
      </c>
      <c r="C40" s="50" t="s">
        <v>31</v>
      </c>
      <c r="D40" s="51">
        <v>1171566.33</v>
      </c>
      <c r="E40" s="58"/>
    </row>
    <row r="41" spans="1:5" s="6" customFormat="1" ht="19.7" hidden="1" customHeight="1" x14ac:dyDescent="0.25">
      <c r="A41" s="205"/>
      <c r="B41" s="52" t="s">
        <v>26</v>
      </c>
      <c r="C41" s="52" t="s">
        <v>32</v>
      </c>
      <c r="D41" s="53">
        <v>302737.19999999902</v>
      </c>
      <c r="E41" s="58"/>
    </row>
    <row r="42" spans="1:5" s="6" customFormat="1" ht="19.7" hidden="1" customHeight="1" x14ac:dyDescent="0.25">
      <c r="A42" s="205"/>
      <c r="B42" s="50" t="s">
        <v>26</v>
      </c>
      <c r="C42" s="50" t="s">
        <v>33</v>
      </c>
      <c r="D42" s="51">
        <v>97832.990000000107</v>
      </c>
      <c r="E42" s="58"/>
    </row>
    <row r="43" spans="1:5" s="6" customFormat="1" ht="19.7" hidden="1" customHeight="1" x14ac:dyDescent="0.25">
      <c r="A43" s="205"/>
      <c r="B43" s="52" t="s">
        <v>25</v>
      </c>
      <c r="C43" s="52" t="s">
        <v>24</v>
      </c>
      <c r="D43" s="53"/>
      <c r="E43" s="58"/>
    </row>
    <row r="44" spans="1:5" s="6" customFormat="1" ht="19.7" hidden="1" customHeight="1" x14ac:dyDescent="0.25">
      <c r="A44" s="205"/>
      <c r="B44" s="50" t="s">
        <v>25</v>
      </c>
      <c r="C44" s="50" t="s">
        <v>27</v>
      </c>
      <c r="D44" s="51"/>
      <c r="E44" s="58"/>
    </row>
    <row r="45" spans="1:5" s="6" customFormat="1" ht="19.7" hidden="1" customHeight="1" x14ac:dyDescent="0.25">
      <c r="A45" s="205"/>
      <c r="B45" s="52" t="s">
        <v>25</v>
      </c>
      <c r="C45" s="52" t="s">
        <v>28</v>
      </c>
      <c r="D45" s="53"/>
      <c r="E45" s="58"/>
    </row>
    <row r="46" spans="1:5" s="6" customFormat="1" ht="19.7" hidden="1" customHeight="1" x14ac:dyDescent="0.25">
      <c r="A46" s="205"/>
      <c r="B46" s="50" t="s">
        <v>25</v>
      </c>
      <c r="C46" s="50" t="s">
        <v>29</v>
      </c>
      <c r="D46" s="51"/>
      <c r="E46" s="58"/>
    </row>
    <row r="47" spans="1:5" s="6" customFormat="1" ht="19.7" hidden="1" customHeight="1" x14ac:dyDescent="0.25">
      <c r="A47" s="205"/>
      <c r="B47" s="52" t="s">
        <v>25</v>
      </c>
      <c r="C47" s="52" t="s">
        <v>30</v>
      </c>
      <c r="D47" s="53"/>
      <c r="E47" s="58"/>
    </row>
    <row r="48" spans="1:5" s="6" customFormat="1" ht="19.7" hidden="1" customHeight="1" x14ac:dyDescent="0.25">
      <c r="A48" s="205"/>
      <c r="B48" s="50" t="s">
        <v>25</v>
      </c>
      <c r="C48" s="50" t="s">
        <v>20</v>
      </c>
      <c r="D48" s="51"/>
      <c r="E48" s="58"/>
    </row>
    <row r="49" spans="1:5" s="6" customFormat="1" ht="19.7" hidden="1" customHeight="1" x14ac:dyDescent="0.25">
      <c r="A49" s="205"/>
      <c r="B49" s="52" t="s">
        <v>25</v>
      </c>
      <c r="C49" s="52" t="s">
        <v>31</v>
      </c>
      <c r="D49" s="53"/>
      <c r="E49" s="58"/>
    </row>
    <row r="50" spans="1:5" s="6" customFormat="1" ht="19.7" hidden="1" customHeight="1" x14ac:dyDescent="0.25">
      <c r="A50" s="205"/>
      <c r="B50" s="50" t="s">
        <v>25</v>
      </c>
      <c r="C50" s="50" t="s">
        <v>32</v>
      </c>
      <c r="D50" s="51"/>
      <c r="E50" s="58"/>
    </row>
    <row r="51" spans="1:5" s="6" customFormat="1" ht="19.7" hidden="1" customHeight="1" x14ac:dyDescent="0.25">
      <c r="A51" s="206"/>
      <c r="B51" s="169" t="s">
        <v>25</v>
      </c>
      <c r="C51" s="169" t="s">
        <v>33</v>
      </c>
      <c r="D51" s="170"/>
      <c r="E51" s="58"/>
    </row>
    <row r="52" spans="1:5" s="6" customFormat="1" ht="19.7" customHeight="1" x14ac:dyDescent="0.25">
      <c r="A52" s="178" t="s">
        <v>51</v>
      </c>
      <c r="B52" s="179"/>
      <c r="C52" s="158" t="s">
        <v>48</v>
      </c>
      <c r="D52" s="159">
        <v>9341187.3000000007</v>
      </c>
      <c r="E52" s="180">
        <f>Лист2!B3</f>
        <v>1254479.9799999991</v>
      </c>
    </row>
    <row r="53" spans="1:5" s="6" customFormat="1" ht="19.7" hidden="1" customHeight="1" x14ac:dyDescent="0.25">
      <c r="A53" s="54"/>
      <c r="B53" s="54"/>
      <c r="C53" s="54"/>
      <c r="D53" s="54"/>
      <c r="E53" s="58"/>
    </row>
    <row r="54" spans="1:5" s="6" customFormat="1" ht="19.7" hidden="1" customHeight="1" x14ac:dyDescent="0.25">
      <c r="A54" s="205" t="s">
        <v>52</v>
      </c>
      <c r="B54" s="50" t="s">
        <v>26</v>
      </c>
      <c r="C54" s="50" t="s">
        <v>24</v>
      </c>
      <c r="D54" s="51">
        <v>20.03</v>
      </c>
      <c r="E54" s="58"/>
    </row>
    <row r="55" spans="1:5" s="6" customFormat="1" ht="19.7" hidden="1" customHeight="1" x14ac:dyDescent="0.25">
      <c r="A55" s="205"/>
      <c r="B55" s="52" t="s">
        <v>26</v>
      </c>
      <c r="C55" s="52" t="s">
        <v>27</v>
      </c>
      <c r="D55" s="53">
        <v>1029.98</v>
      </c>
      <c r="E55" s="58"/>
    </row>
    <row r="56" spans="1:5" s="6" customFormat="1" ht="19.7" hidden="1" customHeight="1" x14ac:dyDescent="0.25">
      <c r="A56" s="205"/>
      <c r="B56" s="50" t="s">
        <v>26</v>
      </c>
      <c r="C56" s="50" t="s">
        <v>28</v>
      </c>
      <c r="D56" s="51">
        <v>3.92</v>
      </c>
      <c r="E56" s="58"/>
    </row>
    <row r="57" spans="1:5" s="6" customFormat="1" ht="19.7" hidden="1" customHeight="1" x14ac:dyDescent="0.25">
      <c r="A57" s="205"/>
      <c r="B57" s="52" t="s">
        <v>26</v>
      </c>
      <c r="C57" s="52" t="s">
        <v>29</v>
      </c>
      <c r="D57" s="53">
        <v>0</v>
      </c>
      <c r="E57" s="58"/>
    </row>
    <row r="58" spans="1:5" s="6" customFormat="1" ht="19.7" hidden="1" customHeight="1" x14ac:dyDescent="0.25">
      <c r="A58" s="205"/>
      <c r="B58" s="50" t="s">
        <v>26</v>
      </c>
      <c r="C58" s="50" t="s">
        <v>20</v>
      </c>
      <c r="D58" s="51">
        <v>87.18</v>
      </c>
      <c r="E58" s="58"/>
    </row>
    <row r="59" spans="1:5" s="6" customFormat="1" ht="19.7" hidden="1" customHeight="1" x14ac:dyDescent="0.25">
      <c r="A59" s="205"/>
      <c r="B59" s="52" t="s">
        <v>26</v>
      </c>
      <c r="C59" s="52" t="s">
        <v>31</v>
      </c>
      <c r="D59" s="53">
        <v>47.35</v>
      </c>
      <c r="E59" s="58"/>
    </row>
    <row r="60" spans="1:5" s="6" customFormat="1" ht="19.7" hidden="1" customHeight="1" x14ac:dyDescent="0.25">
      <c r="A60" s="205"/>
      <c r="B60" s="50" t="s">
        <v>25</v>
      </c>
      <c r="C60" s="50" t="s">
        <v>24</v>
      </c>
      <c r="D60" s="51"/>
      <c r="E60" s="58"/>
    </row>
    <row r="61" spans="1:5" s="6" customFormat="1" ht="19.7" hidden="1" customHeight="1" x14ac:dyDescent="0.25">
      <c r="A61" s="205"/>
      <c r="B61" s="52" t="s">
        <v>25</v>
      </c>
      <c r="C61" s="52" t="s">
        <v>27</v>
      </c>
      <c r="D61" s="53"/>
      <c r="E61" s="58"/>
    </row>
    <row r="62" spans="1:5" s="6" customFormat="1" ht="19.7" hidden="1" customHeight="1" x14ac:dyDescent="0.25">
      <c r="A62" s="205"/>
      <c r="B62" s="50" t="s">
        <v>25</v>
      </c>
      <c r="C62" s="50" t="s">
        <v>28</v>
      </c>
      <c r="D62" s="51"/>
      <c r="E62" s="58"/>
    </row>
    <row r="63" spans="1:5" s="6" customFormat="1" ht="19.7" hidden="1" customHeight="1" x14ac:dyDescent="0.25">
      <c r="A63" s="205"/>
      <c r="B63" s="52" t="s">
        <v>25</v>
      </c>
      <c r="C63" s="52" t="s">
        <v>29</v>
      </c>
      <c r="D63" s="53"/>
      <c r="E63" s="58"/>
    </row>
    <row r="64" spans="1:5" s="6" customFormat="1" ht="19.7" hidden="1" customHeight="1" x14ac:dyDescent="0.25">
      <c r="A64" s="205"/>
      <c r="B64" s="50" t="s">
        <v>25</v>
      </c>
      <c r="C64" s="50" t="s">
        <v>20</v>
      </c>
      <c r="D64" s="51"/>
      <c r="E64" s="58"/>
    </row>
    <row r="65" spans="1:5" s="6" customFormat="1" ht="19.7" hidden="1" customHeight="1" x14ac:dyDescent="0.25">
      <c r="A65" s="206"/>
      <c r="B65" s="169" t="s">
        <v>25</v>
      </c>
      <c r="C65" s="169" t="s">
        <v>31</v>
      </c>
      <c r="D65" s="170"/>
      <c r="E65" s="58"/>
    </row>
    <row r="66" spans="1:5" s="6" customFormat="1" ht="19.7" customHeight="1" x14ac:dyDescent="0.25">
      <c r="A66" s="178" t="s">
        <v>52</v>
      </c>
      <c r="B66" s="179"/>
      <c r="C66" s="158" t="s">
        <v>48</v>
      </c>
      <c r="D66" s="159">
        <v>1188.46</v>
      </c>
      <c r="E66" s="180">
        <f>Лист2!B5</f>
        <v>168.7</v>
      </c>
    </row>
    <row r="67" spans="1:5" s="6" customFormat="1" ht="19.7" hidden="1" customHeight="1" x14ac:dyDescent="0.25">
      <c r="A67" s="54"/>
      <c r="B67" s="54"/>
      <c r="C67" s="54"/>
      <c r="D67" s="54"/>
      <c r="E67" s="58"/>
    </row>
    <row r="68" spans="1:5" s="6" customFormat="1" ht="19.7" hidden="1" customHeight="1" x14ac:dyDescent="0.25">
      <c r="A68" s="205" t="s">
        <v>53</v>
      </c>
      <c r="B68" s="50" t="s">
        <v>26</v>
      </c>
      <c r="C68" s="50" t="s">
        <v>20</v>
      </c>
      <c r="D68" s="51">
        <v>470170.62</v>
      </c>
      <c r="E68" s="58"/>
    </row>
    <row r="69" spans="1:5" s="6" customFormat="1" ht="19.7" hidden="1" customHeight="1" x14ac:dyDescent="0.25">
      <c r="A69" s="206"/>
      <c r="B69" s="169" t="s">
        <v>25</v>
      </c>
      <c r="C69" s="169" t="s">
        <v>20</v>
      </c>
      <c r="D69" s="170"/>
      <c r="E69" s="58"/>
    </row>
    <row r="70" spans="1:5" s="6" customFormat="1" ht="19.7" customHeight="1" x14ac:dyDescent="0.25">
      <c r="A70" s="178" t="s">
        <v>53</v>
      </c>
      <c r="B70" s="179"/>
      <c r="C70" s="158" t="s">
        <v>48</v>
      </c>
      <c r="D70" s="159">
        <v>470170.62</v>
      </c>
      <c r="E70" s="180"/>
    </row>
    <row r="71" spans="1:5" s="6" customFormat="1" ht="19.7" hidden="1" customHeight="1" x14ac:dyDescent="0.25">
      <c r="A71" s="54"/>
      <c r="B71" s="54"/>
      <c r="C71" s="54"/>
      <c r="D71" s="54"/>
      <c r="E71" s="58"/>
    </row>
    <row r="72" spans="1:5" s="6" customFormat="1" ht="19.7" hidden="1" customHeight="1" x14ac:dyDescent="0.25">
      <c r="A72" s="205" t="s">
        <v>54</v>
      </c>
      <c r="B72" s="50" t="s">
        <v>26</v>
      </c>
      <c r="C72" s="50" t="s">
        <v>20</v>
      </c>
      <c r="D72" s="51">
        <v>1014946.27</v>
      </c>
      <c r="E72" s="58"/>
    </row>
    <row r="73" spans="1:5" s="6" customFormat="1" ht="19.7" hidden="1" customHeight="1" x14ac:dyDescent="0.25">
      <c r="A73" s="206"/>
      <c r="B73" s="169" t="s">
        <v>25</v>
      </c>
      <c r="C73" s="169" t="s">
        <v>20</v>
      </c>
      <c r="D73" s="170"/>
      <c r="E73" s="58"/>
    </row>
    <row r="74" spans="1:5" s="6" customFormat="1" ht="19.7" customHeight="1" x14ac:dyDescent="0.25">
      <c r="A74" s="178" t="s">
        <v>54</v>
      </c>
      <c r="B74" s="179"/>
      <c r="C74" s="158" t="s">
        <v>48</v>
      </c>
      <c r="D74" s="159">
        <v>1014946.27</v>
      </c>
      <c r="E74" s="180"/>
    </row>
    <row r="75" spans="1:5" s="6" customFormat="1" ht="19.7" hidden="1" customHeight="1" x14ac:dyDescent="0.25">
      <c r="A75" s="54"/>
      <c r="B75" s="54"/>
      <c r="C75" s="54"/>
      <c r="D75" s="54"/>
      <c r="E75" s="58"/>
    </row>
    <row r="76" spans="1:5" s="6" customFormat="1" ht="19.7" hidden="1" customHeight="1" x14ac:dyDescent="0.25">
      <c r="A76" s="205" t="s">
        <v>55</v>
      </c>
      <c r="B76" s="50" t="s">
        <v>26</v>
      </c>
      <c r="C76" s="50" t="s">
        <v>24</v>
      </c>
      <c r="D76" s="51">
        <v>4991592.4000000302</v>
      </c>
      <c r="E76" s="58"/>
    </row>
    <row r="77" spans="1:5" s="6" customFormat="1" ht="19.7" hidden="1" customHeight="1" x14ac:dyDescent="0.25">
      <c r="A77" s="205"/>
      <c r="B77" s="52" t="s">
        <v>26</v>
      </c>
      <c r="C77" s="52" t="s">
        <v>27</v>
      </c>
      <c r="D77" s="53">
        <v>293841.98</v>
      </c>
      <c r="E77" s="58"/>
    </row>
    <row r="78" spans="1:5" s="6" customFormat="1" ht="19.7" hidden="1" customHeight="1" x14ac:dyDescent="0.25">
      <c r="A78" s="205"/>
      <c r="B78" s="50" t="s">
        <v>26</v>
      </c>
      <c r="C78" s="50" t="s">
        <v>28</v>
      </c>
      <c r="D78" s="51">
        <v>604245.48</v>
      </c>
      <c r="E78" s="58"/>
    </row>
    <row r="79" spans="1:5" s="6" customFormat="1" ht="19.7" hidden="1" customHeight="1" x14ac:dyDescent="0.25">
      <c r="A79" s="205"/>
      <c r="B79" s="52" t="s">
        <v>26</v>
      </c>
      <c r="C79" s="52" t="s">
        <v>29</v>
      </c>
      <c r="D79" s="53">
        <v>298692.61</v>
      </c>
      <c r="E79" s="58"/>
    </row>
    <row r="80" spans="1:5" s="6" customFormat="1" ht="19.7" hidden="1" customHeight="1" x14ac:dyDescent="0.25">
      <c r="A80" s="205"/>
      <c r="B80" s="50" t="s">
        <v>26</v>
      </c>
      <c r="C80" s="50" t="s">
        <v>30</v>
      </c>
      <c r="D80" s="51">
        <v>39180.480000000003</v>
      </c>
      <c r="E80" s="58"/>
    </row>
    <row r="81" spans="1:5" s="6" customFormat="1" ht="19.7" hidden="1" customHeight="1" x14ac:dyDescent="0.25">
      <c r="A81" s="205"/>
      <c r="B81" s="52" t="s">
        <v>26</v>
      </c>
      <c r="C81" s="52" t="s">
        <v>31</v>
      </c>
      <c r="D81" s="53">
        <v>648250.43000000005</v>
      </c>
      <c r="E81" s="58"/>
    </row>
    <row r="82" spans="1:5" s="6" customFormat="1" ht="19.7" hidden="1" customHeight="1" x14ac:dyDescent="0.25">
      <c r="A82" s="205"/>
      <c r="B82" s="50" t="s">
        <v>26</v>
      </c>
      <c r="C82" s="50" t="s">
        <v>32</v>
      </c>
      <c r="D82" s="51">
        <v>1519734.03999999</v>
      </c>
      <c r="E82" s="58"/>
    </row>
    <row r="83" spans="1:5" s="6" customFormat="1" ht="19.7" hidden="1" customHeight="1" x14ac:dyDescent="0.25">
      <c r="A83" s="205"/>
      <c r="B83" s="52" t="s">
        <v>26</v>
      </c>
      <c r="C83" s="52" t="s">
        <v>33</v>
      </c>
      <c r="D83" s="53">
        <v>392192.67</v>
      </c>
      <c r="E83" s="58"/>
    </row>
    <row r="84" spans="1:5" s="6" customFormat="1" ht="19.7" hidden="1" customHeight="1" x14ac:dyDescent="0.25">
      <c r="A84" s="205"/>
      <c r="B84" s="50" t="s">
        <v>25</v>
      </c>
      <c r="C84" s="50" t="s">
        <v>24</v>
      </c>
      <c r="D84" s="51"/>
      <c r="E84" s="58"/>
    </row>
    <row r="85" spans="1:5" s="6" customFormat="1" ht="19.7" hidden="1" customHeight="1" x14ac:dyDescent="0.25">
      <c r="A85" s="205"/>
      <c r="B85" s="52" t="s">
        <v>25</v>
      </c>
      <c r="C85" s="52" t="s">
        <v>27</v>
      </c>
      <c r="D85" s="53"/>
      <c r="E85" s="58"/>
    </row>
    <row r="86" spans="1:5" s="6" customFormat="1" ht="19.7" hidden="1" customHeight="1" x14ac:dyDescent="0.25">
      <c r="A86" s="205"/>
      <c r="B86" s="50" t="s">
        <v>25</v>
      </c>
      <c r="C86" s="50" t="s">
        <v>28</v>
      </c>
      <c r="D86" s="51"/>
      <c r="E86" s="58"/>
    </row>
    <row r="87" spans="1:5" s="6" customFormat="1" ht="19.7" hidden="1" customHeight="1" x14ac:dyDescent="0.25">
      <c r="A87" s="205"/>
      <c r="B87" s="52" t="s">
        <v>25</v>
      </c>
      <c r="C87" s="52" t="s">
        <v>29</v>
      </c>
      <c r="D87" s="53"/>
      <c r="E87" s="58"/>
    </row>
    <row r="88" spans="1:5" s="6" customFormat="1" ht="19.7" hidden="1" customHeight="1" x14ac:dyDescent="0.25">
      <c r="A88" s="205"/>
      <c r="B88" s="50" t="s">
        <v>25</v>
      </c>
      <c r="C88" s="50" t="s">
        <v>30</v>
      </c>
      <c r="D88" s="51"/>
      <c r="E88" s="58"/>
    </row>
    <row r="89" spans="1:5" s="6" customFormat="1" ht="19.7" hidden="1" customHeight="1" x14ac:dyDescent="0.25">
      <c r="A89" s="205"/>
      <c r="B89" s="52" t="s">
        <v>25</v>
      </c>
      <c r="C89" s="52" t="s">
        <v>31</v>
      </c>
      <c r="D89" s="53"/>
      <c r="E89" s="58"/>
    </row>
    <row r="90" spans="1:5" s="6" customFormat="1" ht="19.7" hidden="1" customHeight="1" x14ac:dyDescent="0.25">
      <c r="A90" s="205"/>
      <c r="B90" s="50" t="s">
        <v>25</v>
      </c>
      <c r="C90" s="50" t="s">
        <v>32</v>
      </c>
      <c r="D90" s="51"/>
      <c r="E90" s="58"/>
    </row>
    <row r="91" spans="1:5" s="6" customFormat="1" ht="19.7" hidden="1" customHeight="1" x14ac:dyDescent="0.25">
      <c r="A91" s="206"/>
      <c r="B91" s="169" t="s">
        <v>25</v>
      </c>
      <c r="C91" s="169" t="s">
        <v>33</v>
      </c>
      <c r="D91" s="170"/>
      <c r="E91" s="58"/>
    </row>
    <row r="92" spans="1:5" x14ac:dyDescent="0.25">
      <c r="A92" s="178" t="s">
        <v>55</v>
      </c>
      <c r="B92" s="179"/>
      <c r="C92" s="158" t="s">
        <v>48</v>
      </c>
      <c r="D92" s="159">
        <v>8787730.0900000203</v>
      </c>
      <c r="E92" s="180"/>
    </row>
    <row r="93" spans="1:5" hidden="1" x14ac:dyDescent="0.25">
      <c r="A93" s="54"/>
      <c r="B93" s="54"/>
      <c r="C93" s="54"/>
      <c r="D93" s="54"/>
      <c r="E93" s="58"/>
    </row>
    <row r="94" spans="1:5" hidden="1" x14ac:dyDescent="0.25">
      <c r="A94" s="205" t="s">
        <v>56</v>
      </c>
      <c r="B94" s="50" t="s">
        <v>26</v>
      </c>
      <c r="C94" s="50" t="s">
        <v>29</v>
      </c>
      <c r="D94" s="51">
        <v>86047.27</v>
      </c>
      <c r="E94" s="58"/>
    </row>
    <row r="95" spans="1:5" hidden="1" x14ac:dyDescent="0.25">
      <c r="A95" s="205"/>
      <c r="B95" s="52" t="s">
        <v>26</v>
      </c>
      <c r="C95" s="52" t="s">
        <v>20</v>
      </c>
      <c r="D95" s="53">
        <v>0</v>
      </c>
      <c r="E95" s="58"/>
    </row>
    <row r="96" spans="1:5" hidden="1" x14ac:dyDescent="0.25">
      <c r="A96" s="205"/>
      <c r="B96" s="50" t="s">
        <v>25</v>
      </c>
      <c r="C96" s="50" t="s">
        <v>29</v>
      </c>
      <c r="D96" s="51"/>
      <c r="E96" s="58"/>
    </row>
    <row r="97" spans="1:5" hidden="1" x14ac:dyDescent="0.25">
      <c r="A97" s="206"/>
      <c r="B97" s="169" t="s">
        <v>25</v>
      </c>
      <c r="C97" s="169" t="s">
        <v>20</v>
      </c>
      <c r="D97" s="170"/>
      <c r="E97" s="58"/>
    </row>
    <row r="98" spans="1:5" x14ac:dyDescent="0.25">
      <c r="A98" s="178" t="s">
        <v>56</v>
      </c>
      <c r="B98" s="179"/>
      <c r="C98" s="158" t="s">
        <v>48</v>
      </c>
      <c r="D98" s="159">
        <v>86047.27</v>
      </c>
      <c r="E98" s="180"/>
    </row>
    <row r="99" spans="1:5" hidden="1" x14ac:dyDescent="0.25">
      <c r="A99" s="54"/>
      <c r="B99" s="54"/>
      <c r="C99" s="54"/>
      <c r="D99" s="54"/>
      <c r="E99" s="58"/>
    </row>
    <row r="100" spans="1:5" hidden="1" x14ac:dyDescent="0.25">
      <c r="A100" s="205" t="s">
        <v>57</v>
      </c>
      <c r="B100" s="50" t="s">
        <v>26</v>
      </c>
      <c r="C100" s="50" t="s">
        <v>29</v>
      </c>
      <c r="D100" s="51">
        <v>12.99</v>
      </c>
      <c r="E100" s="58"/>
    </row>
    <row r="101" spans="1:5" hidden="1" x14ac:dyDescent="0.25">
      <c r="A101" s="205"/>
      <c r="B101" s="52" t="s">
        <v>26</v>
      </c>
      <c r="C101" s="52" t="s">
        <v>32</v>
      </c>
      <c r="D101" s="53">
        <v>0</v>
      </c>
      <c r="E101" s="58"/>
    </row>
    <row r="102" spans="1:5" hidden="1" x14ac:dyDescent="0.25">
      <c r="A102" s="205"/>
      <c r="B102" s="50" t="s">
        <v>25</v>
      </c>
      <c r="C102" s="50" t="s">
        <v>29</v>
      </c>
      <c r="D102" s="51"/>
      <c r="E102" s="58"/>
    </row>
    <row r="103" spans="1:5" hidden="1" x14ac:dyDescent="0.25">
      <c r="A103" s="206"/>
      <c r="B103" s="169" t="s">
        <v>25</v>
      </c>
      <c r="C103" s="169" t="s">
        <v>32</v>
      </c>
      <c r="D103" s="170"/>
      <c r="E103" s="58"/>
    </row>
    <row r="104" spans="1:5" x14ac:dyDescent="0.25">
      <c r="A104" s="158" t="s">
        <v>57</v>
      </c>
      <c r="B104" s="163"/>
      <c r="C104" s="158" t="s">
        <v>48</v>
      </c>
      <c r="D104" s="159">
        <v>12.99</v>
      </c>
      <c r="E104" s="180"/>
    </row>
    <row r="105" spans="1:5" hidden="1" x14ac:dyDescent="0.25">
      <c r="A105" s="54"/>
      <c r="B105" s="54"/>
      <c r="C105" s="54"/>
      <c r="D105" s="54"/>
    </row>
    <row r="106" spans="1:5" hidden="1" x14ac:dyDescent="0.25">
      <c r="A106" s="205" t="s">
        <v>58</v>
      </c>
      <c r="B106" s="50" t="s">
        <v>26</v>
      </c>
      <c r="C106" s="50" t="s">
        <v>24</v>
      </c>
      <c r="D106" s="51">
        <v>129321045.65799899</v>
      </c>
    </row>
    <row r="107" spans="1:5" hidden="1" x14ac:dyDescent="0.25">
      <c r="A107" s="205"/>
      <c r="B107" s="52" t="s">
        <v>26</v>
      </c>
      <c r="C107" s="52" t="s">
        <v>27</v>
      </c>
      <c r="D107" s="53">
        <v>74692161.557000101</v>
      </c>
    </row>
    <row r="108" spans="1:5" hidden="1" x14ac:dyDescent="0.25">
      <c r="A108" s="205"/>
      <c r="B108" s="50" t="s">
        <v>26</v>
      </c>
      <c r="C108" s="50" t="s">
        <v>28</v>
      </c>
      <c r="D108" s="51">
        <v>106681640.83399899</v>
      </c>
    </row>
    <row r="109" spans="1:5" hidden="1" x14ac:dyDescent="0.25">
      <c r="A109" s="205"/>
      <c r="B109" s="52" t="s">
        <v>26</v>
      </c>
      <c r="C109" s="52" t="s">
        <v>29</v>
      </c>
      <c r="D109" s="53">
        <v>94897017.897999898</v>
      </c>
    </row>
    <row r="110" spans="1:5" hidden="1" x14ac:dyDescent="0.25">
      <c r="A110" s="205"/>
      <c r="B110" s="50" t="s">
        <v>26</v>
      </c>
      <c r="C110" s="50" t="s">
        <v>30</v>
      </c>
      <c r="D110" s="51">
        <v>22407072.309</v>
      </c>
    </row>
    <row r="111" spans="1:5" hidden="1" x14ac:dyDescent="0.25">
      <c r="A111" s="205"/>
      <c r="B111" s="52" t="s">
        <v>26</v>
      </c>
      <c r="C111" s="52" t="s">
        <v>20</v>
      </c>
      <c r="D111" s="53">
        <v>158118750.98300001</v>
      </c>
    </row>
    <row r="112" spans="1:5" hidden="1" x14ac:dyDescent="0.25">
      <c r="A112" s="205"/>
      <c r="B112" s="50" t="s">
        <v>26</v>
      </c>
      <c r="C112" s="50" t="s">
        <v>31</v>
      </c>
      <c r="D112" s="51">
        <v>132264769.57800101</v>
      </c>
    </row>
    <row r="113" spans="1:5" hidden="1" x14ac:dyDescent="0.25">
      <c r="A113" s="205"/>
      <c r="B113" s="52" t="s">
        <v>26</v>
      </c>
      <c r="C113" s="52" t="s">
        <v>32</v>
      </c>
      <c r="D113" s="53">
        <v>83702359.965999499</v>
      </c>
    </row>
    <row r="114" spans="1:5" hidden="1" x14ac:dyDescent="0.25">
      <c r="A114" s="205"/>
      <c r="B114" s="50" t="s">
        <v>26</v>
      </c>
      <c r="C114" s="50" t="s">
        <v>33</v>
      </c>
      <c r="D114" s="51">
        <v>14788431.562000001</v>
      </c>
    </row>
    <row r="115" spans="1:5" hidden="1" x14ac:dyDescent="0.25">
      <c r="A115" s="205"/>
      <c r="B115" s="52" t="s">
        <v>25</v>
      </c>
      <c r="C115" s="52" t="s">
        <v>24</v>
      </c>
      <c r="D115" s="53"/>
    </row>
    <row r="116" spans="1:5" hidden="1" x14ac:dyDescent="0.25">
      <c r="A116" s="205"/>
      <c r="B116" s="50" t="s">
        <v>25</v>
      </c>
      <c r="C116" s="50" t="s">
        <v>27</v>
      </c>
      <c r="D116" s="51"/>
    </row>
    <row r="117" spans="1:5" hidden="1" x14ac:dyDescent="0.25">
      <c r="A117" s="205"/>
      <c r="B117" s="52" t="s">
        <v>25</v>
      </c>
      <c r="C117" s="52" t="s">
        <v>28</v>
      </c>
      <c r="D117" s="53"/>
    </row>
    <row r="118" spans="1:5" hidden="1" x14ac:dyDescent="0.25">
      <c r="A118" s="205"/>
      <c r="B118" s="50" t="s">
        <v>25</v>
      </c>
      <c r="C118" s="50" t="s">
        <v>29</v>
      </c>
      <c r="D118" s="51"/>
    </row>
    <row r="119" spans="1:5" hidden="1" x14ac:dyDescent="0.25">
      <c r="A119" s="205"/>
      <c r="B119" s="52" t="s">
        <v>25</v>
      </c>
      <c r="C119" s="52" t="s">
        <v>30</v>
      </c>
      <c r="D119" s="53"/>
    </row>
    <row r="120" spans="1:5" hidden="1" x14ac:dyDescent="0.25">
      <c r="A120" s="205"/>
      <c r="B120" s="50" t="s">
        <v>25</v>
      </c>
      <c r="C120" s="50" t="s">
        <v>20</v>
      </c>
      <c r="D120" s="51"/>
    </row>
    <row r="121" spans="1:5" hidden="1" x14ac:dyDescent="0.25">
      <c r="A121" s="205"/>
      <c r="B121" s="52" t="s">
        <v>25</v>
      </c>
      <c r="C121" s="52" t="s">
        <v>31</v>
      </c>
      <c r="D121" s="53"/>
    </row>
    <row r="122" spans="1:5" hidden="1" x14ac:dyDescent="0.25">
      <c r="A122" s="205"/>
      <c r="B122" s="50" t="s">
        <v>25</v>
      </c>
      <c r="C122" s="50" t="s">
        <v>32</v>
      </c>
      <c r="D122" s="51"/>
    </row>
    <row r="123" spans="1:5" hidden="1" x14ac:dyDescent="0.25">
      <c r="A123" s="206"/>
      <c r="B123" s="169" t="s">
        <v>25</v>
      </c>
      <c r="C123" s="169" t="s">
        <v>33</v>
      </c>
      <c r="D123" s="170"/>
    </row>
    <row r="124" spans="1:5" x14ac:dyDescent="0.25">
      <c r="A124" s="178" t="s">
        <v>58</v>
      </c>
      <c r="B124" s="179"/>
      <c r="C124" s="158" t="s">
        <v>48</v>
      </c>
      <c r="D124" s="159">
        <v>816873250.344998</v>
      </c>
      <c r="E124" s="180">
        <f>Лист2!B6</f>
        <v>658933226.02199852</v>
      </c>
    </row>
    <row r="125" spans="1:5" hidden="1" x14ac:dyDescent="0.25">
      <c r="A125" s="54"/>
      <c r="B125" s="54"/>
      <c r="C125" s="54"/>
      <c r="D125" s="54"/>
    </row>
    <row r="126" spans="1:5" hidden="1" x14ac:dyDescent="0.25">
      <c r="A126" s="205" t="s">
        <v>59</v>
      </c>
      <c r="B126" s="50" t="s">
        <v>26</v>
      </c>
      <c r="C126" s="50" t="s">
        <v>24</v>
      </c>
      <c r="D126" s="51">
        <v>9553.8799999999992</v>
      </c>
    </row>
    <row r="127" spans="1:5" hidden="1" x14ac:dyDescent="0.25">
      <c r="A127" s="205"/>
      <c r="B127" s="52" t="s">
        <v>26</v>
      </c>
      <c r="C127" s="52" t="s">
        <v>27</v>
      </c>
      <c r="D127" s="53">
        <v>11513.74</v>
      </c>
    </row>
    <row r="128" spans="1:5" hidden="1" x14ac:dyDescent="0.25">
      <c r="A128" s="205"/>
      <c r="B128" s="50" t="s">
        <v>26</v>
      </c>
      <c r="C128" s="50" t="s">
        <v>28</v>
      </c>
      <c r="D128" s="51">
        <v>5714.56</v>
      </c>
    </row>
    <row r="129" spans="1:5" hidden="1" x14ac:dyDescent="0.25">
      <c r="A129" s="205"/>
      <c r="B129" s="52" t="s">
        <v>26</v>
      </c>
      <c r="C129" s="52" t="s">
        <v>29</v>
      </c>
      <c r="D129" s="53">
        <v>15647.93</v>
      </c>
    </row>
    <row r="130" spans="1:5" hidden="1" x14ac:dyDescent="0.25">
      <c r="A130" s="205"/>
      <c r="B130" s="50" t="s">
        <v>26</v>
      </c>
      <c r="C130" s="50" t="s">
        <v>30</v>
      </c>
      <c r="D130" s="51">
        <v>1076.1400000000001</v>
      </c>
    </row>
    <row r="131" spans="1:5" hidden="1" x14ac:dyDescent="0.25">
      <c r="A131" s="205"/>
      <c r="B131" s="52" t="s">
        <v>26</v>
      </c>
      <c r="C131" s="52" t="s">
        <v>20</v>
      </c>
      <c r="D131" s="53">
        <v>76905.7</v>
      </c>
    </row>
    <row r="132" spans="1:5" hidden="1" x14ac:dyDescent="0.25">
      <c r="A132" s="205"/>
      <c r="B132" s="50" t="s">
        <v>26</v>
      </c>
      <c r="C132" s="50" t="s">
        <v>31</v>
      </c>
      <c r="D132" s="51">
        <v>18089.29</v>
      </c>
    </row>
    <row r="133" spans="1:5" hidden="1" x14ac:dyDescent="0.25">
      <c r="A133" s="205"/>
      <c r="B133" s="52" t="s">
        <v>26</v>
      </c>
      <c r="C133" s="52" t="s">
        <v>32</v>
      </c>
      <c r="D133" s="53">
        <v>4566.18</v>
      </c>
    </row>
    <row r="134" spans="1:5" hidden="1" x14ac:dyDescent="0.25">
      <c r="A134" s="205"/>
      <c r="B134" s="50" t="s">
        <v>26</v>
      </c>
      <c r="C134" s="50" t="s">
        <v>33</v>
      </c>
      <c r="D134" s="51">
        <v>975.49</v>
      </c>
    </row>
    <row r="135" spans="1:5" hidden="1" x14ac:dyDescent="0.25">
      <c r="A135" s="205"/>
      <c r="B135" s="52" t="s">
        <v>25</v>
      </c>
      <c r="C135" s="52" t="s">
        <v>24</v>
      </c>
      <c r="D135" s="53"/>
    </row>
    <row r="136" spans="1:5" hidden="1" x14ac:dyDescent="0.25">
      <c r="A136" s="205"/>
      <c r="B136" s="50" t="s">
        <v>25</v>
      </c>
      <c r="C136" s="50" t="s">
        <v>27</v>
      </c>
      <c r="D136" s="51"/>
    </row>
    <row r="137" spans="1:5" hidden="1" x14ac:dyDescent="0.25">
      <c r="A137" s="205"/>
      <c r="B137" s="52" t="s">
        <v>25</v>
      </c>
      <c r="C137" s="52" t="s">
        <v>28</v>
      </c>
      <c r="D137" s="53"/>
    </row>
    <row r="138" spans="1:5" hidden="1" x14ac:dyDescent="0.25">
      <c r="A138" s="205"/>
      <c r="B138" s="50" t="s">
        <v>25</v>
      </c>
      <c r="C138" s="50" t="s">
        <v>29</v>
      </c>
      <c r="D138" s="51"/>
    </row>
    <row r="139" spans="1:5" hidden="1" x14ac:dyDescent="0.25">
      <c r="A139" s="205"/>
      <c r="B139" s="52" t="s">
        <v>25</v>
      </c>
      <c r="C139" s="52" t="s">
        <v>30</v>
      </c>
      <c r="D139" s="53"/>
    </row>
    <row r="140" spans="1:5" hidden="1" x14ac:dyDescent="0.25">
      <c r="A140" s="205"/>
      <c r="B140" s="50" t="s">
        <v>25</v>
      </c>
      <c r="C140" s="50" t="s">
        <v>20</v>
      </c>
      <c r="D140" s="51"/>
    </row>
    <row r="141" spans="1:5" hidden="1" x14ac:dyDescent="0.25">
      <c r="A141" s="205"/>
      <c r="B141" s="52" t="s">
        <v>25</v>
      </c>
      <c r="C141" s="52" t="s">
        <v>31</v>
      </c>
      <c r="D141" s="53"/>
    </row>
    <row r="142" spans="1:5" hidden="1" x14ac:dyDescent="0.25">
      <c r="A142" s="205"/>
      <c r="B142" s="50" t="s">
        <v>25</v>
      </c>
      <c r="C142" s="50" t="s">
        <v>32</v>
      </c>
      <c r="D142" s="51"/>
    </row>
    <row r="143" spans="1:5" hidden="1" x14ac:dyDescent="0.25">
      <c r="A143" s="206"/>
      <c r="B143" s="169" t="s">
        <v>25</v>
      </c>
      <c r="C143" s="169" t="s">
        <v>33</v>
      </c>
      <c r="D143" s="170"/>
    </row>
    <row r="144" spans="1:5" x14ac:dyDescent="0.25">
      <c r="A144" s="158" t="s">
        <v>59</v>
      </c>
      <c r="B144" s="163"/>
      <c r="C144" s="158" t="s">
        <v>48</v>
      </c>
      <c r="D144" s="159">
        <v>144042.91</v>
      </c>
      <c r="E144" s="180"/>
    </row>
    <row r="145" spans="1:4" hidden="1" x14ac:dyDescent="0.25">
      <c r="A145" s="54"/>
      <c r="B145" s="54"/>
      <c r="C145" s="54"/>
      <c r="D145" s="54"/>
    </row>
    <row r="146" spans="1:4" hidden="1" x14ac:dyDescent="0.25">
      <c r="A146" s="205" t="s">
        <v>60</v>
      </c>
      <c r="B146" s="50" t="s">
        <v>26</v>
      </c>
      <c r="C146" s="50" t="s">
        <v>24</v>
      </c>
      <c r="D146" s="51">
        <v>28661.79</v>
      </c>
    </row>
    <row r="147" spans="1:4" hidden="1" x14ac:dyDescent="0.25">
      <c r="A147" s="205"/>
      <c r="B147" s="52" t="s">
        <v>26</v>
      </c>
      <c r="C147" s="52" t="s">
        <v>27</v>
      </c>
      <c r="D147" s="53">
        <v>54209.75</v>
      </c>
    </row>
    <row r="148" spans="1:4" hidden="1" x14ac:dyDescent="0.25">
      <c r="A148" s="205"/>
      <c r="B148" s="50" t="s">
        <v>26</v>
      </c>
      <c r="C148" s="50" t="s">
        <v>28</v>
      </c>
      <c r="D148" s="51">
        <v>237615.13</v>
      </c>
    </row>
    <row r="149" spans="1:4" hidden="1" x14ac:dyDescent="0.25">
      <c r="A149" s="205"/>
      <c r="B149" s="52" t="s">
        <v>26</v>
      </c>
      <c r="C149" s="52" t="s">
        <v>29</v>
      </c>
      <c r="D149" s="53">
        <v>11202.17</v>
      </c>
    </row>
    <row r="150" spans="1:4" hidden="1" x14ac:dyDescent="0.25">
      <c r="A150" s="205"/>
      <c r="B150" s="50" t="s">
        <v>26</v>
      </c>
      <c r="C150" s="50" t="s">
        <v>30</v>
      </c>
      <c r="D150" s="51">
        <v>2959.39</v>
      </c>
    </row>
    <row r="151" spans="1:4" hidden="1" x14ac:dyDescent="0.25">
      <c r="A151" s="205"/>
      <c r="B151" s="52" t="s">
        <v>26</v>
      </c>
      <c r="C151" s="52" t="s">
        <v>20</v>
      </c>
      <c r="D151" s="53">
        <v>278047.84999999998</v>
      </c>
    </row>
    <row r="152" spans="1:4" hidden="1" x14ac:dyDescent="0.25">
      <c r="A152" s="205"/>
      <c r="B152" s="50" t="s">
        <v>26</v>
      </c>
      <c r="C152" s="50" t="s">
        <v>31</v>
      </c>
      <c r="D152" s="51">
        <v>57719.42</v>
      </c>
    </row>
    <row r="153" spans="1:4" hidden="1" x14ac:dyDescent="0.25">
      <c r="A153" s="205"/>
      <c r="B153" s="52" t="s">
        <v>26</v>
      </c>
      <c r="C153" s="52" t="s">
        <v>32</v>
      </c>
      <c r="D153" s="53">
        <v>18664.830000000002</v>
      </c>
    </row>
    <row r="154" spans="1:4" hidden="1" x14ac:dyDescent="0.25">
      <c r="A154" s="205"/>
      <c r="B154" s="50" t="s">
        <v>26</v>
      </c>
      <c r="C154" s="50" t="s">
        <v>33</v>
      </c>
      <c r="D154" s="51">
        <v>6924.53</v>
      </c>
    </row>
    <row r="155" spans="1:4" hidden="1" x14ac:dyDescent="0.25">
      <c r="A155" s="205"/>
      <c r="B155" s="52" t="s">
        <v>25</v>
      </c>
      <c r="C155" s="52" t="s">
        <v>24</v>
      </c>
      <c r="D155" s="53"/>
    </row>
    <row r="156" spans="1:4" hidden="1" x14ac:dyDescent="0.25">
      <c r="A156" s="205"/>
      <c r="B156" s="50" t="s">
        <v>25</v>
      </c>
      <c r="C156" s="50" t="s">
        <v>27</v>
      </c>
      <c r="D156" s="51"/>
    </row>
    <row r="157" spans="1:4" hidden="1" x14ac:dyDescent="0.25">
      <c r="A157" s="205"/>
      <c r="B157" s="52" t="s">
        <v>25</v>
      </c>
      <c r="C157" s="52" t="s">
        <v>28</v>
      </c>
      <c r="D157" s="53"/>
    </row>
    <row r="158" spans="1:4" hidden="1" x14ac:dyDescent="0.25">
      <c r="A158" s="205"/>
      <c r="B158" s="50" t="s">
        <v>25</v>
      </c>
      <c r="C158" s="50" t="s">
        <v>29</v>
      </c>
      <c r="D158" s="51"/>
    </row>
    <row r="159" spans="1:4" hidden="1" x14ac:dyDescent="0.25">
      <c r="A159" s="205"/>
      <c r="B159" s="52" t="s">
        <v>25</v>
      </c>
      <c r="C159" s="52" t="s">
        <v>30</v>
      </c>
      <c r="D159" s="53"/>
    </row>
    <row r="160" spans="1:4" hidden="1" x14ac:dyDescent="0.25">
      <c r="A160" s="205"/>
      <c r="B160" s="50" t="s">
        <v>25</v>
      </c>
      <c r="C160" s="50" t="s">
        <v>20</v>
      </c>
      <c r="D160" s="51"/>
    </row>
    <row r="161" spans="1:5" hidden="1" x14ac:dyDescent="0.25">
      <c r="A161" s="205"/>
      <c r="B161" s="52" t="s">
        <v>25</v>
      </c>
      <c r="C161" s="52" t="s">
        <v>31</v>
      </c>
      <c r="D161" s="53"/>
    </row>
    <row r="162" spans="1:5" hidden="1" x14ac:dyDescent="0.25">
      <c r="A162" s="205"/>
      <c r="B162" s="50" t="s">
        <v>25</v>
      </c>
      <c r="C162" s="50" t="s">
        <v>32</v>
      </c>
      <c r="D162" s="51"/>
    </row>
    <row r="163" spans="1:5" hidden="1" x14ac:dyDescent="0.25">
      <c r="A163" s="206"/>
      <c r="B163" s="169" t="s">
        <v>25</v>
      </c>
      <c r="C163" s="169" t="s">
        <v>33</v>
      </c>
      <c r="D163" s="170"/>
    </row>
    <row r="164" spans="1:5" x14ac:dyDescent="0.25">
      <c r="A164" s="178" t="s">
        <v>60</v>
      </c>
      <c r="B164" s="179"/>
      <c r="C164" s="158" t="s">
        <v>48</v>
      </c>
      <c r="D164" s="159">
        <v>696004.86</v>
      </c>
      <c r="E164" s="180"/>
    </row>
    <row r="165" spans="1:5" hidden="1" x14ac:dyDescent="0.25">
      <c r="A165" s="54"/>
      <c r="B165" s="54"/>
      <c r="C165" s="54"/>
      <c r="D165" s="54"/>
    </row>
    <row r="166" spans="1:5" hidden="1" x14ac:dyDescent="0.25">
      <c r="A166" s="205" t="s">
        <v>61</v>
      </c>
      <c r="B166" s="50" t="s">
        <v>26</v>
      </c>
      <c r="C166" s="50" t="s">
        <v>27</v>
      </c>
      <c r="D166" s="51">
        <v>3.18</v>
      </c>
    </row>
    <row r="167" spans="1:5" hidden="1" x14ac:dyDescent="0.25">
      <c r="A167" s="205"/>
      <c r="B167" s="52" t="s">
        <v>26</v>
      </c>
      <c r="C167" s="52" t="s">
        <v>28</v>
      </c>
      <c r="D167" s="53">
        <v>0.01</v>
      </c>
    </row>
    <row r="168" spans="1:5" hidden="1" x14ac:dyDescent="0.25">
      <c r="A168" s="205"/>
      <c r="B168" s="50" t="s">
        <v>26</v>
      </c>
      <c r="C168" s="50" t="s">
        <v>30</v>
      </c>
      <c r="D168" s="51">
        <v>25</v>
      </c>
    </row>
    <row r="169" spans="1:5" hidden="1" x14ac:dyDescent="0.25">
      <c r="A169" s="205"/>
      <c r="B169" s="52" t="s">
        <v>26</v>
      </c>
      <c r="C169" s="52" t="s">
        <v>20</v>
      </c>
      <c r="D169" s="53">
        <v>46.16</v>
      </c>
    </row>
    <row r="170" spans="1:5" hidden="1" x14ac:dyDescent="0.25">
      <c r="A170" s="205"/>
      <c r="B170" s="50" t="s">
        <v>26</v>
      </c>
      <c r="C170" s="50" t="s">
        <v>31</v>
      </c>
      <c r="D170" s="51">
        <v>3.18</v>
      </c>
    </row>
    <row r="171" spans="1:5" hidden="1" x14ac:dyDescent="0.25">
      <c r="A171" s="205"/>
      <c r="B171" s="52" t="s">
        <v>25</v>
      </c>
      <c r="C171" s="52" t="s">
        <v>27</v>
      </c>
      <c r="D171" s="53"/>
    </row>
    <row r="172" spans="1:5" hidden="1" x14ac:dyDescent="0.25">
      <c r="A172" s="205"/>
      <c r="B172" s="50" t="s">
        <v>25</v>
      </c>
      <c r="C172" s="50" t="s">
        <v>28</v>
      </c>
      <c r="D172" s="51"/>
    </row>
    <row r="173" spans="1:5" hidden="1" x14ac:dyDescent="0.25">
      <c r="A173" s="205"/>
      <c r="B173" s="52" t="s">
        <v>25</v>
      </c>
      <c r="C173" s="52" t="s">
        <v>30</v>
      </c>
      <c r="D173" s="53"/>
    </row>
    <row r="174" spans="1:5" hidden="1" x14ac:dyDescent="0.25">
      <c r="A174" s="205"/>
      <c r="B174" s="50" t="s">
        <v>25</v>
      </c>
      <c r="C174" s="50" t="s">
        <v>20</v>
      </c>
      <c r="D174" s="51"/>
    </row>
    <row r="175" spans="1:5" hidden="1" x14ac:dyDescent="0.25">
      <c r="A175" s="206"/>
      <c r="B175" s="169" t="s">
        <v>25</v>
      </c>
      <c r="C175" s="169" t="s">
        <v>31</v>
      </c>
      <c r="D175" s="170"/>
    </row>
    <row r="176" spans="1:5" x14ac:dyDescent="0.25">
      <c r="A176" s="158" t="s">
        <v>61</v>
      </c>
      <c r="B176" s="163"/>
      <c r="C176" s="158" t="s">
        <v>48</v>
      </c>
      <c r="D176" s="159">
        <v>77.53</v>
      </c>
      <c r="E176" s="180"/>
    </row>
    <row r="177" spans="1:4" hidden="1" x14ac:dyDescent="0.25">
      <c r="A177" s="54"/>
      <c r="B177" s="54"/>
      <c r="C177" s="54"/>
      <c r="D177" s="54"/>
    </row>
    <row r="178" spans="1:4" hidden="1" x14ac:dyDescent="0.25">
      <c r="A178" s="205" t="s">
        <v>62</v>
      </c>
      <c r="B178" s="50" t="s">
        <v>26</v>
      </c>
      <c r="C178" s="50" t="s">
        <v>24</v>
      </c>
      <c r="D178" s="51">
        <v>0</v>
      </c>
    </row>
    <row r="179" spans="1:4" hidden="1" x14ac:dyDescent="0.25">
      <c r="A179" s="205"/>
      <c r="B179" s="52" t="s">
        <v>26</v>
      </c>
      <c r="C179" s="52" t="s">
        <v>27</v>
      </c>
      <c r="D179" s="53">
        <v>64.17</v>
      </c>
    </row>
    <row r="180" spans="1:4" hidden="1" x14ac:dyDescent="0.25">
      <c r="A180" s="205"/>
      <c r="B180" s="50" t="s">
        <v>26</v>
      </c>
      <c r="C180" s="50" t="s">
        <v>28</v>
      </c>
      <c r="D180" s="51">
        <v>2814252.41</v>
      </c>
    </row>
    <row r="181" spans="1:4" hidden="1" x14ac:dyDescent="0.25">
      <c r="A181" s="205"/>
      <c r="B181" s="52" t="s">
        <v>26</v>
      </c>
      <c r="C181" s="52" t="s">
        <v>29</v>
      </c>
      <c r="D181" s="53">
        <v>404789.45</v>
      </c>
    </row>
    <row r="182" spans="1:4" hidden="1" x14ac:dyDescent="0.25">
      <c r="A182" s="205"/>
      <c r="B182" s="50" t="s">
        <v>26</v>
      </c>
      <c r="C182" s="50" t="s">
        <v>30</v>
      </c>
      <c r="D182" s="51">
        <v>39365.93</v>
      </c>
    </row>
    <row r="183" spans="1:4" hidden="1" x14ac:dyDescent="0.25">
      <c r="A183" s="205"/>
      <c r="B183" s="52" t="s">
        <v>26</v>
      </c>
      <c r="C183" s="52" t="s">
        <v>20</v>
      </c>
      <c r="D183" s="53">
        <v>32</v>
      </c>
    </row>
    <row r="184" spans="1:4" hidden="1" x14ac:dyDescent="0.25">
      <c r="A184" s="205"/>
      <c r="B184" s="50" t="s">
        <v>26</v>
      </c>
      <c r="C184" s="50" t="s">
        <v>31</v>
      </c>
      <c r="D184" s="51">
        <v>70</v>
      </c>
    </row>
    <row r="185" spans="1:4" hidden="1" x14ac:dyDescent="0.25">
      <c r="A185" s="205"/>
      <c r="B185" s="52" t="s">
        <v>26</v>
      </c>
      <c r="C185" s="52" t="s">
        <v>32</v>
      </c>
      <c r="D185" s="53">
        <v>1.59</v>
      </c>
    </row>
    <row r="186" spans="1:4" hidden="1" x14ac:dyDescent="0.25">
      <c r="A186" s="205"/>
      <c r="B186" s="50" t="s">
        <v>25</v>
      </c>
      <c r="C186" s="50" t="s">
        <v>24</v>
      </c>
      <c r="D186" s="51"/>
    </row>
    <row r="187" spans="1:4" hidden="1" x14ac:dyDescent="0.25">
      <c r="A187" s="205"/>
      <c r="B187" s="52" t="s">
        <v>25</v>
      </c>
      <c r="C187" s="52" t="s">
        <v>27</v>
      </c>
      <c r="D187" s="53"/>
    </row>
    <row r="188" spans="1:4" hidden="1" x14ac:dyDescent="0.25">
      <c r="A188" s="205"/>
      <c r="B188" s="50" t="s">
        <v>25</v>
      </c>
      <c r="C188" s="50" t="s">
        <v>28</v>
      </c>
      <c r="D188" s="51"/>
    </row>
    <row r="189" spans="1:4" hidden="1" x14ac:dyDescent="0.25">
      <c r="A189" s="205"/>
      <c r="B189" s="52" t="s">
        <v>25</v>
      </c>
      <c r="C189" s="52" t="s">
        <v>29</v>
      </c>
      <c r="D189" s="53"/>
    </row>
    <row r="190" spans="1:4" hidden="1" x14ac:dyDescent="0.25">
      <c r="A190" s="205"/>
      <c r="B190" s="50" t="s">
        <v>25</v>
      </c>
      <c r="C190" s="50" t="s">
        <v>30</v>
      </c>
      <c r="D190" s="51"/>
    </row>
    <row r="191" spans="1:4" hidden="1" x14ac:dyDescent="0.25">
      <c r="A191" s="205"/>
      <c r="B191" s="52" t="s">
        <v>25</v>
      </c>
      <c r="C191" s="52" t="s">
        <v>20</v>
      </c>
      <c r="D191" s="53"/>
    </row>
    <row r="192" spans="1:4" hidden="1" x14ac:dyDescent="0.25">
      <c r="A192" s="205"/>
      <c r="B192" s="50" t="s">
        <v>25</v>
      </c>
      <c r="C192" s="50" t="s">
        <v>31</v>
      </c>
      <c r="D192" s="51"/>
    </row>
    <row r="193" spans="1:6" hidden="1" x14ac:dyDescent="0.25">
      <c r="A193" s="206"/>
      <c r="B193" s="169" t="s">
        <v>25</v>
      </c>
      <c r="C193" s="169" t="s">
        <v>32</v>
      </c>
      <c r="D193" s="170"/>
    </row>
    <row r="194" spans="1:6" x14ac:dyDescent="0.25">
      <c r="A194" s="178" t="s">
        <v>62</v>
      </c>
      <c r="B194" s="179"/>
      <c r="C194" s="158" t="s">
        <v>48</v>
      </c>
      <c r="D194" s="159">
        <v>3258575.55</v>
      </c>
      <c r="E194" s="180">
        <f>Лист2!B11</f>
        <v>3258782.9600000009</v>
      </c>
      <c r="F194" s="7"/>
    </row>
    <row r="195" spans="1:6" hidden="1" x14ac:dyDescent="0.25">
      <c r="A195" s="54"/>
      <c r="B195" s="54"/>
      <c r="C195" s="54"/>
      <c r="D195" s="54"/>
    </row>
    <row r="196" spans="1:6" hidden="1" x14ac:dyDescent="0.25">
      <c r="A196" s="205" t="s">
        <v>63</v>
      </c>
      <c r="B196" s="50" t="s">
        <v>26</v>
      </c>
      <c r="C196" s="50" t="s">
        <v>20</v>
      </c>
      <c r="D196" s="51">
        <v>0.68</v>
      </c>
    </row>
    <row r="197" spans="1:6" hidden="1" x14ac:dyDescent="0.25">
      <c r="A197" s="206"/>
      <c r="B197" s="169" t="s">
        <v>25</v>
      </c>
      <c r="C197" s="169" t="s">
        <v>20</v>
      </c>
      <c r="D197" s="170"/>
    </row>
    <row r="198" spans="1:6" x14ac:dyDescent="0.25">
      <c r="A198" s="158" t="s">
        <v>63</v>
      </c>
      <c r="B198" s="163"/>
      <c r="C198" s="158" t="s">
        <v>48</v>
      </c>
      <c r="D198" s="159">
        <v>0.68</v>
      </c>
      <c r="E198" s="180"/>
    </row>
    <row r="199" spans="1:6" hidden="1" x14ac:dyDescent="0.25">
      <c r="A199" s="54"/>
      <c r="B199" s="54"/>
      <c r="C199" s="54"/>
      <c r="D199" s="54"/>
    </row>
    <row r="200" spans="1:6" hidden="1" x14ac:dyDescent="0.25">
      <c r="A200" s="205" t="s">
        <v>64</v>
      </c>
      <c r="B200" s="50" t="s">
        <v>26</v>
      </c>
      <c r="C200" s="50" t="s">
        <v>24</v>
      </c>
      <c r="D200" s="51">
        <v>0</v>
      </c>
    </row>
    <row r="201" spans="1:6" hidden="1" x14ac:dyDescent="0.25">
      <c r="A201" s="205"/>
      <c r="B201" s="52" t="s">
        <v>26</v>
      </c>
      <c r="C201" s="52" t="s">
        <v>27</v>
      </c>
      <c r="D201" s="53">
        <v>4.24</v>
      </c>
    </row>
    <row r="202" spans="1:6" hidden="1" x14ac:dyDescent="0.25">
      <c r="A202" s="205"/>
      <c r="B202" s="50" t="s">
        <v>26</v>
      </c>
      <c r="C202" s="50" t="s">
        <v>28</v>
      </c>
      <c r="D202" s="51">
        <v>90</v>
      </c>
    </row>
    <row r="203" spans="1:6" hidden="1" x14ac:dyDescent="0.25">
      <c r="A203" s="205"/>
      <c r="B203" s="52" t="s">
        <v>26</v>
      </c>
      <c r="C203" s="52" t="s">
        <v>29</v>
      </c>
      <c r="D203" s="53">
        <v>9882.58</v>
      </c>
    </row>
    <row r="204" spans="1:6" hidden="1" x14ac:dyDescent="0.25">
      <c r="A204" s="205"/>
      <c r="B204" s="50" t="s">
        <v>26</v>
      </c>
      <c r="C204" s="50" t="s">
        <v>30</v>
      </c>
      <c r="D204" s="51">
        <v>0</v>
      </c>
    </row>
    <row r="205" spans="1:6" hidden="1" x14ac:dyDescent="0.25">
      <c r="A205" s="205"/>
      <c r="B205" s="52" t="s">
        <v>26</v>
      </c>
      <c r="C205" s="52" t="s">
        <v>20</v>
      </c>
      <c r="D205" s="53">
        <v>71.8</v>
      </c>
    </row>
    <row r="206" spans="1:6" hidden="1" x14ac:dyDescent="0.25">
      <c r="A206" s="205"/>
      <c r="B206" s="50" t="s">
        <v>26</v>
      </c>
      <c r="C206" s="50" t="s">
        <v>31</v>
      </c>
      <c r="D206" s="51">
        <v>25</v>
      </c>
    </row>
    <row r="207" spans="1:6" hidden="1" x14ac:dyDescent="0.25">
      <c r="A207" s="205"/>
      <c r="B207" s="52" t="s">
        <v>26</v>
      </c>
      <c r="C207" s="52" t="s">
        <v>33</v>
      </c>
      <c r="D207" s="53">
        <v>0</v>
      </c>
    </row>
    <row r="208" spans="1:6" hidden="1" x14ac:dyDescent="0.25">
      <c r="A208" s="205"/>
      <c r="B208" s="50" t="s">
        <v>25</v>
      </c>
      <c r="C208" s="50" t="s">
        <v>24</v>
      </c>
      <c r="D208" s="51"/>
    </row>
    <row r="209" spans="1:5" hidden="1" x14ac:dyDescent="0.25">
      <c r="A209" s="205"/>
      <c r="B209" s="52" t="s">
        <v>25</v>
      </c>
      <c r="C209" s="52" t="s">
        <v>27</v>
      </c>
      <c r="D209" s="53"/>
    </row>
    <row r="210" spans="1:5" hidden="1" x14ac:dyDescent="0.25">
      <c r="A210" s="205"/>
      <c r="B210" s="50" t="s">
        <v>25</v>
      </c>
      <c r="C210" s="50" t="s">
        <v>28</v>
      </c>
      <c r="D210" s="51"/>
    </row>
    <row r="211" spans="1:5" hidden="1" x14ac:dyDescent="0.25">
      <c r="A211" s="205"/>
      <c r="B211" s="52" t="s">
        <v>25</v>
      </c>
      <c r="C211" s="52" t="s">
        <v>29</v>
      </c>
      <c r="D211" s="53"/>
    </row>
    <row r="212" spans="1:5" hidden="1" x14ac:dyDescent="0.25">
      <c r="A212" s="205"/>
      <c r="B212" s="50" t="s">
        <v>25</v>
      </c>
      <c r="C212" s="50" t="s">
        <v>30</v>
      </c>
      <c r="D212" s="51"/>
    </row>
    <row r="213" spans="1:5" hidden="1" x14ac:dyDescent="0.25">
      <c r="A213" s="205"/>
      <c r="B213" s="52" t="s">
        <v>25</v>
      </c>
      <c r="C213" s="52" t="s">
        <v>20</v>
      </c>
      <c r="D213" s="53"/>
    </row>
    <row r="214" spans="1:5" hidden="1" x14ac:dyDescent="0.25">
      <c r="A214" s="205"/>
      <c r="B214" s="50" t="s">
        <v>25</v>
      </c>
      <c r="C214" s="50" t="s">
        <v>31</v>
      </c>
      <c r="D214" s="51"/>
    </row>
    <row r="215" spans="1:5" hidden="1" x14ac:dyDescent="0.25">
      <c r="A215" s="206"/>
      <c r="B215" s="169" t="s">
        <v>25</v>
      </c>
      <c r="C215" s="169" t="s">
        <v>33</v>
      </c>
      <c r="D215" s="170"/>
    </row>
    <row r="216" spans="1:5" x14ac:dyDescent="0.25">
      <c r="A216" s="178" t="s">
        <v>64</v>
      </c>
      <c r="B216" s="179"/>
      <c r="C216" s="158" t="s">
        <v>48</v>
      </c>
      <c r="D216" s="159">
        <v>10073.620000000001</v>
      </c>
      <c r="E216" s="180">
        <f>Лист2!B13</f>
        <v>9505.75</v>
      </c>
    </row>
    <row r="217" spans="1:5" hidden="1" x14ac:dyDescent="0.25">
      <c r="A217" s="54"/>
      <c r="B217" s="54"/>
      <c r="C217" s="54"/>
      <c r="D217" s="54"/>
    </row>
    <row r="218" spans="1:5" hidden="1" x14ac:dyDescent="0.25">
      <c r="A218" s="205" t="s">
        <v>65</v>
      </c>
      <c r="B218" s="50" t="s">
        <v>26</v>
      </c>
      <c r="C218" s="50" t="s">
        <v>24</v>
      </c>
      <c r="D218" s="51">
        <v>1120</v>
      </c>
    </row>
    <row r="219" spans="1:5" hidden="1" x14ac:dyDescent="0.25">
      <c r="A219" s="205"/>
      <c r="B219" s="52" t="s">
        <v>26</v>
      </c>
      <c r="C219" s="52" t="s">
        <v>29</v>
      </c>
      <c r="D219" s="53">
        <v>6454.68</v>
      </c>
    </row>
    <row r="220" spans="1:5" hidden="1" x14ac:dyDescent="0.25">
      <c r="A220" s="205"/>
      <c r="B220" s="50" t="s">
        <v>26</v>
      </c>
      <c r="C220" s="50" t="s">
        <v>30</v>
      </c>
      <c r="D220" s="51">
        <v>24976.74</v>
      </c>
    </row>
    <row r="221" spans="1:5" hidden="1" x14ac:dyDescent="0.25">
      <c r="A221" s="205"/>
      <c r="B221" s="52" t="s">
        <v>25</v>
      </c>
      <c r="C221" s="52" t="s">
        <v>24</v>
      </c>
      <c r="D221" s="53"/>
    </row>
    <row r="222" spans="1:5" hidden="1" x14ac:dyDescent="0.25">
      <c r="A222" s="205"/>
      <c r="B222" s="50" t="s">
        <v>25</v>
      </c>
      <c r="C222" s="50" t="s">
        <v>29</v>
      </c>
      <c r="D222" s="51"/>
    </row>
    <row r="223" spans="1:5" hidden="1" x14ac:dyDescent="0.25">
      <c r="A223" s="206"/>
      <c r="B223" s="169" t="s">
        <v>25</v>
      </c>
      <c r="C223" s="169" t="s">
        <v>30</v>
      </c>
      <c r="D223" s="170"/>
    </row>
    <row r="224" spans="1:5" x14ac:dyDescent="0.25">
      <c r="A224" s="178" t="s">
        <v>65</v>
      </c>
      <c r="B224" s="179"/>
      <c r="C224" s="158" t="s">
        <v>48</v>
      </c>
      <c r="D224" s="159">
        <v>32551.42</v>
      </c>
      <c r="E224" s="180">
        <f>Лист2!B20</f>
        <v>1120</v>
      </c>
    </row>
    <row r="225" spans="1:4" hidden="1" x14ac:dyDescent="0.25">
      <c r="A225" s="54"/>
      <c r="B225" s="54"/>
      <c r="C225" s="54"/>
      <c r="D225" s="54"/>
    </row>
    <row r="226" spans="1:4" hidden="1" x14ac:dyDescent="0.25">
      <c r="A226" s="205" t="s">
        <v>66</v>
      </c>
      <c r="B226" s="50" t="s">
        <v>26</v>
      </c>
      <c r="C226" s="50" t="s">
        <v>24</v>
      </c>
      <c r="D226" s="51">
        <v>3829496.5599999898</v>
      </c>
    </row>
    <row r="227" spans="1:4" hidden="1" x14ac:dyDescent="0.25">
      <c r="A227" s="205"/>
      <c r="B227" s="52" t="s">
        <v>26</v>
      </c>
      <c r="C227" s="52" t="s">
        <v>27</v>
      </c>
      <c r="D227" s="53">
        <v>3318598.65</v>
      </c>
    </row>
    <row r="228" spans="1:4" hidden="1" x14ac:dyDescent="0.25">
      <c r="A228" s="205"/>
      <c r="B228" s="50" t="s">
        <v>26</v>
      </c>
      <c r="C228" s="50" t="s">
        <v>28</v>
      </c>
      <c r="D228" s="51">
        <v>3842009.29</v>
      </c>
    </row>
    <row r="229" spans="1:4" hidden="1" x14ac:dyDescent="0.25">
      <c r="A229" s="205"/>
      <c r="B229" s="52" t="s">
        <v>26</v>
      </c>
      <c r="C229" s="52" t="s">
        <v>29</v>
      </c>
      <c r="D229" s="53">
        <v>2138487.0099999998</v>
      </c>
    </row>
    <row r="230" spans="1:4" hidden="1" x14ac:dyDescent="0.25">
      <c r="A230" s="205"/>
      <c r="B230" s="50" t="s">
        <v>26</v>
      </c>
      <c r="C230" s="50" t="s">
        <v>30</v>
      </c>
      <c r="D230" s="51">
        <v>506460.31</v>
      </c>
    </row>
    <row r="231" spans="1:4" hidden="1" x14ac:dyDescent="0.25">
      <c r="A231" s="205"/>
      <c r="B231" s="52" t="s">
        <v>26</v>
      </c>
      <c r="C231" s="52" t="s">
        <v>20</v>
      </c>
      <c r="D231" s="53">
        <v>7756472.3200000003</v>
      </c>
    </row>
    <row r="232" spans="1:4" hidden="1" x14ac:dyDescent="0.25">
      <c r="A232" s="205"/>
      <c r="B232" s="50" t="s">
        <v>26</v>
      </c>
      <c r="C232" s="50" t="s">
        <v>31</v>
      </c>
      <c r="D232" s="51">
        <v>5210969.3899999904</v>
      </c>
    </row>
    <row r="233" spans="1:4" hidden="1" x14ac:dyDescent="0.25">
      <c r="A233" s="205"/>
      <c r="B233" s="52" t="s">
        <v>26</v>
      </c>
      <c r="C233" s="52" t="s">
        <v>32</v>
      </c>
      <c r="D233" s="53">
        <v>1804165.68</v>
      </c>
    </row>
    <row r="234" spans="1:4" hidden="1" x14ac:dyDescent="0.25">
      <c r="A234" s="205"/>
      <c r="B234" s="50" t="s">
        <v>26</v>
      </c>
      <c r="C234" s="50" t="s">
        <v>33</v>
      </c>
      <c r="D234" s="51">
        <v>728506.81000000099</v>
      </c>
    </row>
    <row r="235" spans="1:4" hidden="1" x14ac:dyDescent="0.25">
      <c r="A235" s="205"/>
      <c r="B235" s="52" t="s">
        <v>25</v>
      </c>
      <c r="C235" s="52" t="s">
        <v>24</v>
      </c>
      <c r="D235" s="53"/>
    </row>
    <row r="236" spans="1:4" hidden="1" x14ac:dyDescent="0.25">
      <c r="A236" s="205"/>
      <c r="B236" s="50" t="s">
        <v>25</v>
      </c>
      <c r="C236" s="50" t="s">
        <v>27</v>
      </c>
      <c r="D236" s="51"/>
    </row>
    <row r="237" spans="1:4" hidden="1" x14ac:dyDescent="0.25">
      <c r="A237" s="205"/>
      <c r="B237" s="52" t="s">
        <v>25</v>
      </c>
      <c r="C237" s="52" t="s">
        <v>28</v>
      </c>
      <c r="D237" s="53"/>
    </row>
    <row r="238" spans="1:4" hidden="1" x14ac:dyDescent="0.25">
      <c r="A238" s="205"/>
      <c r="B238" s="50" t="s">
        <v>25</v>
      </c>
      <c r="C238" s="50" t="s">
        <v>29</v>
      </c>
      <c r="D238" s="51"/>
    </row>
    <row r="239" spans="1:4" hidden="1" x14ac:dyDescent="0.25">
      <c r="A239" s="205"/>
      <c r="B239" s="52" t="s">
        <v>25</v>
      </c>
      <c r="C239" s="52" t="s">
        <v>30</v>
      </c>
      <c r="D239" s="53"/>
    </row>
    <row r="240" spans="1:4" hidden="1" x14ac:dyDescent="0.25">
      <c r="A240" s="205"/>
      <c r="B240" s="50" t="s">
        <v>25</v>
      </c>
      <c r="C240" s="50" t="s">
        <v>20</v>
      </c>
      <c r="D240" s="51"/>
    </row>
    <row r="241" spans="1:5" hidden="1" x14ac:dyDescent="0.25">
      <c r="A241" s="205"/>
      <c r="B241" s="52" t="s">
        <v>25</v>
      </c>
      <c r="C241" s="52" t="s">
        <v>31</v>
      </c>
      <c r="D241" s="53"/>
    </row>
    <row r="242" spans="1:5" hidden="1" x14ac:dyDescent="0.25">
      <c r="A242" s="205"/>
      <c r="B242" s="50" t="s">
        <v>25</v>
      </c>
      <c r="C242" s="50" t="s">
        <v>32</v>
      </c>
      <c r="D242" s="51"/>
    </row>
    <row r="243" spans="1:5" hidden="1" x14ac:dyDescent="0.25">
      <c r="A243" s="206"/>
      <c r="B243" s="169" t="s">
        <v>25</v>
      </c>
      <c r="C243" s="169" t="s">
        <v>33</v>
      </c>
      <c r="D243" s="170"/>
    </row>
    <row r="244" spans="1:5" x14ac:dyDescent="0.25">
      <c r="A244" s="178" t="s">
        <v>66</v>
      </c>
      <c r="B244" s="179"/>
      <c r="C244" s="158" t="s">
        <v>48</v>
      </c>
      <c r="D244" s="159">
        <v>29135166.02</v>
      </c>
      <c r="E244" s="180">
        <f>Лист2!B21</f>
        <v>29137278.709999889</v>
      </c>
    </row>
    <row r="245" spans="1:5" hidden="1" x14ac:dyDescent="0.25">
      <c r="A245" s="54"/>
      <c r="B245" s="54"/>
      <c r="C245" s="54"/>
      <c r="D245" s="54"/>
    </row>
    <row r="246" spans="1:5" hidden="1" x14ac:dyDescent="0.25">
      <c r="A246" s="205" t="s">
        <v>67</v>
      </c>
      <c r="B246" s="50" t="s">
        <v>26</v>
      </c>
      <c r="C246" s="50" t="s">
        <v>24</v>
      </c>
      <c r="D246" s="51">
        <v>7593285.3099999996</v>
      </c>
    </row>
    <row r="247" spans="1:5" hidden="1" x14ac:dyDescent="0.25">
      <c r="A247" s="205"/>
      <c r="B247" s="52" t="s">
        <v>26</v>
      </c>
      <c r="C247" s="52" t="s">
        <v>27</v>
      </c>
      <c r="D247" s="53">
        <v>4093178.76</v>
      </c>
    </row>
    <row r="248" spans="1:5" hidden="1" x14ac:dyDescent="0.25">
      <c r="A248" s="205"/>
      <c r="B248" s="50" t="s">
        <v>26</v>
      </c>
      <c r="C248" s="50" t="s">
        <v>28</v>
      </c>
      <c r="D248" s="51">
        <v>4497494.5</v>
      </c>
    </row>
    <row r="249" spans="1:5" hidden="1" x14ac:dyDescent="0.25">
      <c r="A249" s="205"/>
      <c r="B249" s="52" t="s">
        <v>26</v>
      </c>
      <c r="C249" s="52" t="s">
        <v>29</v>
      </c>
      <c r="D249" s="53">
        <v>26694168.310000099</v>
      </c>
    </row>
    <row r="250" spans="1:5" hidden="1" x14ac:dyDescent="0.25">
      <c r="A250" s="205"/>
      <c r="B250" s="50" t="s">
        <v>26</v>
      </c>
      <c r="C250" s="50" t="s">
        <v>30</v>
      </c>
      <c r="D250" s="51">
        <v>5016511.1399999997</v>
      </c>
    </row>
    <row r="251" spans="1:5" hidden="1" x14ac:dyDescent="0.25">
      <c r="A251" s="205"/>
      <c r="B251" s="52" t="s">
        <v>26</v>
      </c>
      <c r="C251" s="52" t="s">
        <v>20</v>
      </c>
      <c r="D251" s="53">
        <v>420845.92</v>
      </c>
    </row>
    <row r="252" spans="1:5" hidden="1" x14ac:dyDescent="0.25">
      <c r="A252" s="205"/>
      <c r="B252" s="50" t="s">
        <v>26</v>
      </c>
      <c r="C252" s="50" t="s">
        <v>31</v>
      </c>
      <c r="D252" s="51">
        <v>1955230.5</v>
      </c>
    </row>
    <row r="253" spans="1:5" hidden="1" x14ac:dyDescent="0.25">
      <c r="A253" s="205"/>
      <c r="B253" s="52" t="s">
        <v>26</v>
      </c>
      <c r="C253" s="52" t="s">
        <v>32</v>
      </c>
      <c r="D253" s="53">
        <v>382102.22</v>
      </c>
    </row>
    <row r="254" spans="1:5" hidden="1" x14ac:dyDescent="0.25">
      <c r="A254" s="205"/>
      <c r="B254" s="50" t="s">
        <v>26</v>
      </c>
      <c r="C254" s="50" t="s">
        <v>33</v>
      </c>
      <c r="D254" s="51">
        <v>92054.61</v>
      </c>
    </row>
    <row r="255" spans="1:5" hidden="1" x14ac:dyDescent="0.25">
      <c r="A255" s="205"/>
      <c r="B255" s="52" t="s">
        <v>25</v>
      </c>
      <c r="C255" s="52" t="s">
        <v>24</v>
      </c>
      <c r="D255" s="53"/>
    </row>
    <row r="256" spans="1:5" hidden="1" x14ac:dyDescent="0.25">
      <c r="A256" s="205"/>
      <c r="B256" s="50" t="s">
        <v>25</v>
      </c>
      <c r="C256" s="50" t="s">
        <v>27</v>
      </c>
      <c r="D256" s="51"/>
    </row>
    <row r="257" spans="1:5" hidden="1" x14ac:dyDescent="0.25">
      <c r="A257" s="205"/>
      <c r="B257" s="52" t="s">
        <v>25</v>
      </c>
      <c r="C257" s="52" t="s">
        <v>28</v>
      </c>
      <c r="D257" s="53"/>
    </row>
    <row r="258" spans="1:5" hidden="1" x14ac:dyDescent="0.25">
      <c r="A258" s="205"/>
      <c r="B258" s="50" t="s">
        <v>25</v>
      </c>
      <c r="C258" s="50" t="s">
        <v>29</v>
      </c>
      <c r="D258" s="51"/>
    </row>
    <row r="259" spans="1:5" hidden="1" x14ac:dyDescent="0.25">
      <c r="A259" s="205"/>
      <c r="B259" s="52" t="s">
        <v>25</v>
      </c>
      <c r="C259" s="52" t="s">
        <v>30</v>
      </c>
      <c r="D259" s="53"/>
    </row>
    <row r="260" spans="1:5" hidden="1" x14ac:dyDescent="0.25">
      <c r="A260" s="205"/>
      <c r="B260" s="50" t="s">
        <v>25</v>
      </c>
      <c r="C260" s="50" t="s">
        <v>20</v>
      </c>
      <c r="D260" s="51"/>
    </row>
    <row r="261" spans="1:5" hidden="1" x14ac:dyDescent="0.25">
      <c r="A261" s="205"/>
      <c r="B261" s="52" t="s">
        <v>25</v>
      </c>
      <c r="C261" s="52" t="s">
        <v>31</v>
      </c>
      <c r="D261" s="53"/>
    </row>
    <row r="262" spans="1:5" hidden="1" x14ac:dyDescent="0.25">
      <c r="A262" s="205"/>
      <c r="B262" s="50" t="s">
        <v>25</v>
      </c>
      <c r="C262" s="50" t="s">
        <v>32</v>
      </c>
      <c r="D262" s="51"/>
    </row>
    <row r="263" spans="1:5" hidden="1" x14ac:dyDescent="0.25">
      <c r="A263" s="206"/>
      <c r="B263" s="169" t="s">
        <v>25</v>
      </c>
      <c r="C263" s="169" t="s">
        <v>33</v>
      </c>
      <c r="D263" s="170"/>
    </row>
    <row r="264" spans="1:5" x14ac:dyDescent="0.25">
      <c r="A264" s="178" t="s">
        <v>67</v>
      </c>
      <c r="B264" s="179"/>
      <c r="C264" s="158" t="s">
        <v>48</v>
      </c>
      <c r="D264" s="159">
        <v>50744871.2700001</v>
      </c>
      <c r="E264" s="180">
        <f>Лист2!B15</f>
        <v>48698047.379999802</v>
      </c>
    </row>
    <row r="265" spans="1:5" hidden="1" x14ac:dyDescent="0.25">
      <c r="A265" s="54"/>
      <c r="B265" s="54"/>
      <c r="C265" s="54"/>
      <c r="D265" s="54"/>
    </row>
    <row r="266" spans="1:5" hidden="1" x14ac:dyDescent="0.25">
      <c r="A266" s="205" t="s">
        <v>68</v>
      </c>
      <c r="B266" s="50" t="s">
        <v>26</v>
      </c>
      <c r="C266" s="50" t="s">
        <v>27</v>
      </c>
      <c r="D266" s="51">
        <v>102498.2</v>
      </c>
    </row>
    <row r="267" spans="1:5" hidden="1" x14ac:dyDescent="0.25">
      <c r="A267" s="205"/>
      <c r="B267" s="52" t="s">
        <v>26</v>
      </c>
      <c r="C267" s="52" t="s">
        <v>29</v>
      </c>
      <c r="D267" s="53">
        <v>46344.14</v>
      </c>
    </row>
    <row r="268" spans="1:5" hidden="1" x14ac:dyDescent="0.25">
      <c r="A268" s="205"/>
      <c r="B268" s="50" t="s">
        <v>26</v>
      </c>
      <c r="C268" s="50" t="s">
        <v>30</v>
      </c>
      <c r="D268" s="51">
        <v>2906.23</v>
      </c>
    </row>
    <row r="269" spans="1:5" hidden="1" x14ac:dyDescent="0.25">
      <c r="A269" s="205"/>
      <c r="B269" s="52" t="s">
        <v>26</v>
      </c>
      <c r="C269" s="52" t="s">
        <v>31</v>
      </c>
      <c r="D269" s="53">
        <v>6802.2</v>
      </c>
    </row>
    <row r="270" spans="1:5" hidden="1" x14ac:dyDescent="0.25">
      <c r="A270" s="205"/>
      <c r="B270" s="50" t="s">
        <v>25</v>
      </c>
      <c r="C270" s="50" t="s">
        <v>27</v>
      </c>
      <c r="D270" s="51"/>
    </row>
    <row r="271" spans="1:5" hidden="1" x14ac:dyDescent="0.25">
      <c r="A271" s="205"/>
      <c r="B271" s="52" t="s">
        <v>25</v>
      </c>
      <c r="C271" s="52" t="s">
        <v>29</v>
      </c>
      <c r="D271" s="53"/>
    </row>
    <row r="272" spans="1:5" hidden="1" x14ac:dyDescent="0.25">
      <c r="A272" s="205"/>
      <c r="B272" s="50" t="s">
        <v>25</v>
      </c>
      <c r="C272" s="50" t="s">
        <v>30</v>
      </c>
      <c r="D272" s="51"/>
    </row>
    <row r="273" spans="1:5" hidden="1" x14ac:dyDescent="0.25">
      <c r="A273" s="206"/>
      <c r="B273" s="169" t="s">
        <v>25</v>
      </c>
      <c r="C273" s="169" t="s">
        <v>31</v>
      </c>
      <c r="D273" s="170"/>
    </row>
    <row r="274" spans="1:5" x14ac:dyDescent="0.25">
      <c r="A274" s="178" t="s">
        <v>68</v>
      </c>
      <c r="B274" s="179"/>
      <c r="C274" s="158" t="s">
        <v>48</v>
      </c>
      <c r="D274" s="159">
        <v>158550.76999999999</v>
      </c>
      <c r="E274" s="180">
        <f>Лист2!B22</f>
        <v>148874.42000000001</v>
      </c>
    </row>
    <row r="275" spans="1:5" hidden="1" x14ac:dyDescent="0.25">
      <c r="A275" s="54"/>
      <c r="B275" s="54"/>
      <c r="C275" s="54"/>
      <c r="D275" s="54"/>
    </row>
    <row r="276" spans="1:5" hidden="1" x14ac:dyDescent="0.25">
      <c r="A276" s="205" t="s">
        <v>69</v>
      </c>
      <c r="B276" s="50" t="s">
        <v>26</v>
      </c>
      <c r="C276" s="50" t="s">
        <v>24</v>
      </c>
      <c r="D276" s="51">
        <v>39675.11</v>
      </c>
    </row>
    <row r="277" spans="1:5" hidden="1" x14ac:dyDescent="0.25">
      <c r="A277" s="205"/>
      <c r="B277" s="52" t="s">
        <v>26</v>
      </c>
      <c r="C277" s="52" t="s">
        <v>29</v>
      </c>
      <c r="D277" s="53">
        <v>2476.36</v>
      </c>
    </row>
    <row r="278" spans="1:5" hidden="1" x14ac:dyDescent="0.25">
      <c r="A278" s="205"/>
      <c r="B278" s="50" t="s">
        <v>26</v>
      </c>
      <c r="C278" s="50" t="s">
        <v>30</v>
      </c>
      <c r="D278" s="51">
        <v>0</v>
      </c>
    </row>
    <row r="279" spans="1:5" hidden="1" x14ac:dyDescent="0.25">
      <c r="A279" s="205"/>
      <c r="B279" s="52" t="s">
        <v>25</v>
      </c>
      <c r="C279" s="52" t="s">
        <v>24</v>
      </c>
      <c r="D279" s="53"/>
    </row>
    <row r="280" spans="1:5" hidden="1" x14ac:dyDescent="0.25">
      <c r="A280" s="205"/>
      <c r="B280" s="50" t="s">
        <v>25</v>
      </c>
      <c r="C280" s="50" t="s">
        <v>29</v>
      </c>
      <c r="D280" s="51"/>
    </row>
    <row r="281" spans="1:5" hidden="1" x14ac:dyDescent="0.25">
      <c r="A281" s="206"/>
      <c r="B281" s="169" t="s">
        <v>25</v>
      </c>
      <c r="C281" s="169" t="s">
        <v>30</v>
      </c>
      <c r="D281" s="170"/>
    </row>
    <row r="282" spans="1:5" x14ac:dyDescent="0.25">
      <c r="A282" s="178" t="s">
        <v>69</v>
      </c>
      <c r="B282" s="179"/>
      <c r="C282" s="158" t="s">
        <v>48</v>
      </c>
      <c r="D282" s="159">
        <v>42151.47</v>
      </c>
      <c r="E282" s="180">
        <f>Лист2!B16</f>
        <v>41282.559999999998</v>
      </c>
    </row>
    <row r="283" spans="1:5" hidden="1" x14ac:dyDescent="0.25">
      <c r="A283" s="54"/>
      <c r="B283" s="54"/>
      <c r="C283" s="54"/>
      <c r="D283" s="54"/>
    </row>
    <row r="284" spans="1:5" hidden="1" x14ac:dyDescent="0.25">
      <c r="A284" s="205" t="s">
        <v>70</v>
      </c>
      <c r="B284" s="50" t="s">
        <v>26</v>
      </c>
      <c r="C284" s="50" t="s">
        <v>24</v>
      </c>
      <c r="D284" s="51">
        <v>10.96</v>
      </c>
    </row>
    <row r="285" spans="1:5" hidden="1" x14ac:dyDescent="0.25">
      <c r="A285" s="205"/>
      <c r="B285" s="52" t="s">
        <v>26</v>
      </c>
      <c r="C285" s="52" t="s">
        <v>27</v>
      </c>
      <c r="D285" s="53">
        <v>1392502.3</v>
      </c>
    </row>
    <row r="286" spans="1:5" hidden="1" x14ac:dyDescent="0.25">
      <c r="A286" s="205"/>
      <c r="B286" s="50" t="s">
        <v>26</v>
      </c>
      <c r="C286" s="50" t="s">
        <v>28</v>
      </c>
      <c r="D286" s="51">
        <v>5.03</v>
      </c>
    </row>
    <row r="287" spans="1:5" hidden="1" x14ac:dyDescent="0.25">
      <c r="A287" s="205"/>
      <c r="B287" s="52" t="s">
        <v>26</v>
      </c>
      <c r="C287" s="52" t="s">
        <v>29</v>
      </c>
      <c r="D287" s="53">
        <v>3195628.24</v>
      </c>
    </row>
    <row r="288" spans="1:5" hidden="1" x14ac:dyDescent="0.25">
      <c r="A288" s="205"/>
      <c r="B288" s="50" t="s">
        <v>26</v>
      </c>
      <c r="C288" s="50" t="s">
        <v>30</v>
      </c>
      <c r="D288" s="51">
        <v>61774.5</v>
      </c>
    </row>
    <row r="289" spans="1:5" hidden="1" x14ac:dyDescent="0.25">
      <c r="A289" s="205"/>
      <c r="B289" s="52" t="s">
        <v>26</v>
      </c>
      <c r="C289" s="52" t="s">
        <v>31</v>
      </c>
      <c r="D289" s="53">
        <v>7.83</v>
      </c>
    </row>
    <row r="290" spans="1:5" hidden="1" x14ac:dyDescent="0.25">
      <c r="A290" s="205"/>
      <c r="B290" s="50" t="s">
        <v>26</v>
      </c>
      <c r="C290" s="50" t="s">
        <v>33</v>
      </c>
      <c r="D290" s="51">
        <v>0</v>
      </c>
    </row>
    <row r="291" spans="1:5" hidden="1" x14ac:dyDescent="0.25">
      <c r="A291" s="205"/>
      <c r="B291" s="52" t="s">
        <v>25</v>
      </c>
      <c r="C291" s="52" t="s">
        <v>24</v>
      </c>
      <c r="D291" s="53"/>
    </row>
    <row r="292" spans="1:5" hidden="1" x14ac:dyDescent="0.25">
      <c r="A292" s="205"/>
      <c r="B292" s="50" t="s">
        <v>25</v>
      </c>
      <c r="C292" s="50" t="s">
        <v>27</v>
      </c>
      <c r="D292" s="51"/>
    </row>
    <row r="293" spans="1:5" hidden="1" x14ac:dyDescent="0.25">
      <c r="A293" s="205"/>
      <c r="B293" s="52" t="s">
        <v>25</v>
      </c>
      <c r="C293" s="52" t="s">
        <v>28</v>
      </c>
      <c r="D293" s="53"/>
    </row>
    <row r="294" spans="1:5" hidden="1" x14ac:dyDescent="0.25">
      <c r="A294" s="205"/>
      <c r="B294" s="50" t="s">
        <v>25</v>
      </c>
      <c r="C294" s="50" t="s">
        <v>29</v>
      </c>
      <c r="D294" s="51"/>
    </row>
    <row r="295" spans="1:5" hidden="1" x14ac:dyDescent="0.25">
      <c r="A295" s="205"/>
      <c r="B295" s="52" t="s">
        <v>25</v>
      </c>
      <c r="C295" s="52" t="s">
        <v>30</v>
      </c>
      <c r="D295" s="53"/>
    </row>
    <row r="296" spans="1:5" hidden="1" x14ac:dyDescent="0.25">
      <c r="A296" s="205"/>
      <c r="B296" s="50" t="s">
        <v>25</v>
      </c>
      <c r="C296" s="50" t="s">
        <v>31</v>
      </c>
      <c r="D296" s="51"/>
    </row>
    <row r="297" spans="1:5" hidden="1" x14ac:dyDescent="0.25">
      <c r="A297" s="206"/>
      <c r="B297" s="169" t="s">
        <v>25</v>
      </c>
      <c r="C297" s="169" t="s">
        <v>33</v>
      </c>
      <c r="D297" s="170"/>
    </row>
    <row r="298" spans="1:5" x14ac:dyDescent="0.25">
      <c r="A298" s="178" t="s">
        <v>70</v>
      </c>
      <c r="B298" s="179"/>
      <c r="C298" s="158" t="s">
        <v>48</v>
      </c>
      <c r="D298" s="159">
        <v>4649928.8600000003</v>
      </c>
      <c r="E298" s="180">
        <f>Лист2!B17</f>
        <v>1456054.31</v>
      </c>
    </row>
    <row r="299" spans="1:5" hidden="1" x14ac:dyDescent="0.25">
      <c r="A299" s="54"/>
      <c r="B299" s="54"/>
      <c r="C299" s="54"/>
      <c r="D299" s="54"/>
    </row>
    <row r="300" spans="1:5" hidden="1" x14ac:dyDescent="0.25">
      <c r="A300" s="205" t="s">
        <v>71</v>
      </c>
      <c r="B300" s="50" t="s">
        <v>26</v>
      </c>
      <c r="C300" s="50" t="s">
        <v>24</v>
      </c>
      <c r="D300" s="51">
        <v>100.64</v>
      </c>
    </row>
    <row r="301" spans="1:5" hidden="1" x14ac:dyDescent="0.25">
      <c r="A301" s="205"/>
      <c r="B301" s="52" t="s">
        <v>26</v>
      </c>
      <c r="C301" s="52" t="s">
        <v>27</v>
      </c>
      <c r="D301" s="53">
        <v>56.62</v>
      </c>
    </row>
    <row r="302" spans="1:5" hidden="1" x14ac:dyDescent="0.25">
      <c r="A302" s="205"/>
      <c r="B302" s="50" t="s">
        <v>26</v>
      </c>
      <c r="C302" s="50" t="s">
        <v>28</v>
      </c>
      <c r="D302" s="51">
        <v>152.59</v>
      </c>
    </row>
    <row r="303" spans="1:5" hidden="1" x14ac:dyDescent="0.25">
      <c r="A303" s="205"/>
      <c r="B303" s="52" t="s">
        <v>26</v>
      </c>
      <c r="C303" s="52" t="s">
        <v>29</v>
      </c>
      <c r="D303" s="53">
        <v>31.14</v>
      </c>
    </row>
    <row r="304" spans="1:5" hidden="1" x14ac:dyDescent="0.25">
      <c r="A304" s="205"/>
      <c r="B304" s="50" t="s">
        <v>26</v>
      </c>
      <c r="C304" s="50" t="s">
        <v>20</v>
      </c>
      <c r="D304" s="51">
        <v>1376.57</v>
      </c>
    </row>
    <row r="305" spans="1:5" hidden="1" x14ac:dyDescent="0.25">
      <c r="A305" s="205"/>
      <c r="B305" s="52" t="s">
        <v>26</v>
      </c>
      <c r="C305" s="52" t="s">
        <v>31</v>
      </c>
      <c r="D305" s="53">
        <v>72.430000000000007</v>
      </c>
    </row>
    <row r="306" spans="1:5" hidden="1" x14ac:dyDescent="0.25">
      <c r="A306" s="205"/>
      <c r="B306" s="50" t="s">
        <v>26</v>
      </c>
      <c r="C306" s="50" t="s">
        <v>32</v>
      </c>
      <c r="D306" s="51">
        <v>243.71</v>
      </c>
    </row>
    <row r="307" spans="1:5" hidden="1" x14ac:dyDescent="0.25">
      <c r="A307" s="205"/>
      <c r="B307" s="52" t="s">
        <v>25</v>
      </c>
      <c r="C307" s="52" t="s">
        <v>24</v>
      </c>
      <c r="D307" s="53"/>
    </row>
    <row r="308" spans="1:5" hidden="1" x14ac:dyDescent="0.25">
      <c r="A308" s="205"/>
      <c r="B308" s="50" t="s">
        <v>25</v>
      </c>
      <c r="C308" s="50" t="s">
        <v>27</v>
      </c>
      <c r="D308" s="51"/>
    </row>
    <row r="309" spans="1:5" hidden="1" x14ac:dyDescent="0.25">
      <c r="A309" s="205"/>
      <c r="B309" s="52" t="s">
        <v>25</v>
      </c>
      <c r="C309" s="52" t="s">
        <v>28</v>
      </c>
      <c r="D309" s="53"/>
    </row>
    <row r="310" spans="1:5" hidden="1" x14ac:dyDescent="0.25">
      <c r="A310" s="205"/>
      <c r="B310" s="50" t="s">
        <v>25</v>
      </c>
      <c r="C310" s="50" t="s">
        <v>29</v>
      </c>
      <c r="D310" s="51"/>
    </row>
    <row r="311" spans="1:5" hidden="1" x14ac:dyDescent="0.25">
      <c r="A311" s="205"/>
      <c r="B311" s="52" t="s">
        <v>25</v>
      </c>
      <c r="C311" s="52" t="s">
        <v>20</v>
      </c>
      <c r="D311" s="53"/>
    </row>
    <row r="312" spans="1:5" hidden="1" x14ac:dyDescent="0.25">
      <c r="A312" s="205"/>
      <c r="B312" s="50" t="s">
        <v>25</v>
      </c>
      <c r="C312" s="50" t="s">
        <v>31</v>
      </c>
      <c r="D312" s="51"/>
    </row>
    <row r="313" spans="1:5" hidden="1" x14ac:dyDescent="0.25">
      <c r="A313" s="206"/>
      <c r="B313" s="169" t="s">
        <v>25</v>
      </c>
      <c r="C313" s="169" t="s">
        <v>32</v>
      </c>
      <c r="D313" s="170"/>
    </row>
    <row r="314" spans="1:5" x14ac:dyDescent="0.25">
      <c r="A314" s="158" t="s">
        <v>71</v>
      </c>
      <c r="B314" s="163"/>
      <c r="C314" s="158" t="s">
        <v>48</v>
      </c>
      <c r="D314" s="159">
        <v>2033.7</v>
      </c>
      <c r="E314" s="180"/>
    </row>
    <row r="315" spans="1:5" hidden="1" x14ac:dyDescent="0.25">
      <c r="A315" s="54"/>
      <c r="B315" s="54"/>
      <c r="C315" s="54"/>
      <c r="D315" s="54"/>
    </row>
    <row r="316" spans="1:5" hidden="1" x14ac:dyDescent="0.25">
      <c r="A316" s="205" t="s">
        <v>72</v>
      </c>
      <c r="B316" s="50" t="s">
        <v>26</v>
      </c>
      <c r="C316" s="50" t="s">
        <v>24</v>
      </c>
      <c r="D316" s="51">
        <v>52.646999999999998</v>
      </c>
    </row>
    <row r="317" spans="1:5" hidden="1" x14ac:dyDescent="0.25">
      <c r="A317" s="205"/>
      <c r="B317" s="52" t="s">
        <v>26</v>
      </c>
      <c r="C317" s="52" t="s">
        <v>27</v>
      </c>
      <c r="D317" s="53">
        <v>230.56</v>
      </c>
    </row>
    <row r="318" spans="1:5" hidden="1" x14ac:dyDescent="0.25">
      <c r="A318" s="205"/>
      <c r="B318" s="50" t="s">
        <v>26</v>
      </c>
      <c r="C318" s="50" t="s">
        <v>28</v>
      </c>
      <c r="D318" s="51">
        <v>69.009</v>
      </c>
    </row>
    <row r="319" spans="1:5" hidden="1" x14ac:dyDescent="0.25">
      <c r="A319" s="205"/>
      <c r="B319" s="52" t="s">
        <v>26</v>
      </c>
      <c r="C319" s="52" t="s">
        <v>29</v>
      </c>
      <c r="D319" s="53">
        <v>129.322</v>
      </c>
    </row>
    <row r="320" spans="1:5" hidden="1" x14ac:dyDescent="0.25">
      <c r="A320" s="205"/>
      <c r="B320" s="50" t="s">
        <v>26</v>
      </c>
      <c r="C320" s="50" t="s">
        <v>20</v>
      </c>
      <c r="D320" s="51">
        <v>111.54</v>
      </c>
    </row>
    <row r="321" spans="1:5" hidden="1" x14ac:dyDescent="0.25">
      <c r="A321" s="205"/>
      <c r="B321" s="52" t="s">
        <v>26</v>
      </c>
      <c r="C321" s="52" t="s">
        <v>31</v>
      </c>
      <c r="D321" s="53">
        <v>26.95</v>
      </c>
    </row>
    <row r="322" spans="1:5" hidden="1" x14ac:dyDescent="0.25">
      <c r="A322" s="205"/>
      <c r="B322" s="50" t="s">
        <v>26</v>
      </c>
      <c r="C322" s="50" t="s">
        <v>32</v>
      </c>
      <c r="D322" s="51">
        <v>41.679000000000002</v>
      </c>
    </row>
    <row r="323" spans="1:5" hidden="1" x14ac:dyDescent="0.25">
      <c r="A323" s="205"/>
      <c r="B323" s="52" t="s">
        <v>25</v>
      </c>
      <c r="C323" s="52" t="s">
        <v>24</v>
      </c>
      <c r="D323" s="53"/>
    </row>
    <row r="324" spans="1:5" hidden="1" x14ac:dyDescent="0.25">
      <c r="A324" s="205"/>
      <c r="B324" s="50" t="s">
        <v>25</v>
      </c>
      <c r="C324" s="50" t="s">
        <v>27</v>
      </c>
      <c r="D324" s="51"/>
    </row>
    <row r="325" spans="1:5" hidden="1" x14ac:dyDescent="0.25">
      <c r="A325" s="205"/>
      <c r="B325" s="52" t="s">
        <v>25</v>
      </c>
      <c r="C325" s="52" t="s">
        <v>28</v>
      </c>
      <c r="D325" s="53"/>
    </row>
    <row r="326" spans="1:5" hidden="1" x14ac:dyDescent="0.25">
      <c r="A326" s="205"/>
      <c r="B326" s="50" t="s">
        <v>25</v>
      </c>
      <c r="C326" s="50" t="s">
        <v>29</v>
      </c>
      <c r="D326" s="51"/>
    </row>
    <row r="327" spans="1:5" hidden="1" x14ac:dyDescent="0.25">
      <c r="A327" s="205"/>
      <c r="B327" s="52" t="s">
        <v>25</v>
      </c>
      <c r="C327" s="52" t="s">
        <v>20</v>
      </c>
      <c r="D327" s="53"/>
    </row>
    <row r="328" spans="1:5" hidden="1" x14ac:dyDescent="0.25">
      <c r="A328" s="205"/>
      <c r="B328" s="50" t="s">
        <v>25</v>
      </c>
      <c r="C328" s="50" t="s">
        <v>31</v>
      </c>
      <c r="D328" s="51"/>
    </row>
    <row r="329" spans="1:5" hidden="1" x14ac:dyDescent="0.25">
      <c r="A329" s="206"/>
      <c r="B329" s="169" t="s">
        <v>25</v>
      </c>
      <c r="C329" s="169" t="s">
        <v>32</v>
      </c>
      <c r="D329" s="170"/>
    </row>
    <row r="330" spans="1:5" x14ac:dyDescent="0.25">
      <c r="A330" s="178" t="s">
        <v>72</v>
      </c>
      <c r="B330" s="179"/>
      <c r="C330" s="158" t="s">
        <v>48</v>
      </c>
      <c r="D330" s="159">
        <v>661.70699999999999</v>
      </c>
      <c r="E330" s="180">
        <f>Лист2!B8</f>
        <v>401</v>
      </c>
    </row>
    <row r="331" spans="1:5" hidden="1" x14ac:dyDescent="0.25">
      <c r="A331" s="54"/>
      <c r="B331" s="54"/>
      <c r="C331" s="54"/>
      <c r="D331" s="54"/>
    </row>
    <row r="332" spans="1:5" hidden="1" x14ac:dyDescent="0.25">
      <c r="A332" s="205" t="s">
        <v>73</v>
      </c>
      <c r="B332" s="50" t="s">
        <v>26</v>
      </c>
      <c r="C332" s="50" t="s">
        <v>24</v>
      </c>
      <c r="D332" s="51">
        <v>6227.7879999999996</v>
      </c>
    </row>
    <row r="333" spans="1:5" hidden="1" x14ac:dyDescent="0.25">
      <c r="A333" s="205"/>
      <c r="B333" s="52" t="s">
        <v>26</v>
      </c>
      <c r="C333" s="52" t="s">
        <v>27</v>
      </c>
      <c r="D333" s="53">
        <v>1718.7560000000001</v>
      </c>
    </row>
    <row r="334" spans="1:5" hidden="1" x14ac:dyDescent="0.25">
      <c r="A334" s="205"/>
      <c r="B334" s="50" t="s">
        <v>26</v>
      </c>
      <c r="C334" s="50" t="s">
        <v>28</v>
      </c>
      <c r="D334" s="51">
        <v>2854.556</v>
      </c>
    </row>
    <row r="335" spans="1:5" hidden="1" x14ac:dyDescent="0.25">
      <c r="A335" s="205"/>
      <c r="B335" s="52" t="s">
        <v>26</v>
      </c>
      <c r="C335" s="52" t="s">
        <v>29</v>
      </c>
      <c r="D335" s="53">
        <v>4602.7039999999997</v>
      </c>
    </row>
    <row r="336" spans="1:5" hidden="1" x14ac:dyDescent="0.25">
      <c r="A336" s="205"/>
      <c r="B336" s="50" t="s">
        <v>26</v>
      </c>
      <c r="C336" s="50" t="s">
        <v>30</v>
      </c>
      <c r="D336" s="51">
        <v>39.35</v>
      </c>
    </row>
    <row r="337" spans="1:5" hidden="1" x14ac:dyDescent="0.25">
      <c r="A337" s="205"/>
      <c r="B337" s="52" t="s">
        <v>26</v>
      </c>
      <c r="C337" s="52" t="s">
        <v>20</v>
      </c>
      <c r="D337" s="53">
        <v>28444.9750000001</v>
      </c>
    </row>
    <row r="338" spans="1:5" hidden="1" x14ac:dyDescent="0.25">
      <c r="A338" s="205"/>
      <c r="B338" s="50" t="s">
        <v>26</v>
      </c>
      <c r="C338" s="50" t="s">
        <v>31</v>
      </c>
      <c r="D338" s="51">
        <v>2564.431</v>
      </c>
    </row>
    <row r="339" spans="1:5" hidden="1" x14ac:dyDescent="0.25">
      <c r="A339" s="205"/>
      <c r="B339" s="52" t="s">
        <v>26</v>
      </c>
      <c r="C339" s="52" t="s">
        <v>32</v>
      </c>
      <c r="D339" s="53">
        <v>3666.864</v>
      </c>
    </row>
    <row r="340" spans="1:5" hidden="1" x14ac:dyDescent="0.25">
      <c r="A340" s="205"/>
      <c r="B340" s="50" t="s">
        <v>25</v>
      </c>
      <c r="C340" s="50" t="s">
        <v>24</v>
      </c>
      <c r="D340" s="51"/>
    </row>
    <row r="341" spans="1:5" hidden="1" x14ac:dyDescent="0.25">
      <c r="A341" s="205"/>
      <c r="B341" s="52" t="s">
        <v>25</v>
      </c>
      <c r="C341" s="52" t="s">
        <v>27</v>
      </c>
      <c r="D341" s="53"/>
    </row>
    <row r="342" spans="1:5" hidden="1" x14ac:dyDescent="0.25">
      <c r="A342" s="205"/>
      <c r="B342" s="50" t="s">
        <v>25</v>
      </c>
      <c r="C342" s="50" t="s">
        <v>28</v>
      </c>
      <c r="D342" s="51"/>
    </row>
    <row r="343" spans="1:5" hidden="1" x14ac:dyDescent="0.25">
      <c r="A343" s="205"/>
      <c r="B343" s="52" t="s">
        <v>25</v>
      </c>
      <c r="C343" s="52" t="s">
        <v>29</v>
      </c>
      <c r="D343" s="53"/>
    </row>
    <row r="344" spans="1:5" hidden="1" x14ac:dyDescent="0.25">
      <c r="A344" s="205"/>
      <c r="B344" s="50" t="s">
        <v>25</v>
      </c>
      <c r="C344" s="50" t="s">
        <v>30</v>
      </c>
      <c r="D344" s="51"/>
    </row>
    <row r="345" spans="1:5" hidden="1" x14ac:dyDescent="0.25">
      <c r="A345" s="205"/>
      <c r="B345" s="52" t="s">
        <v>25</v>
      </c>
      <c r="C345" s="52" t="s">
        <v>20</v>
      </c>
      <c r="D345" s="53"/>
    </row>
    <row r="346" spans="1:5" hidden="1" x14ac:dyDescent="0.25">
      <c r="A346" s="205"/>
      <c r="B346" s="50" t="s">
        <v>25</v>
      </c>
      <c r="C346" s="50" t="s">
        <v>31</v>
      </c>
      <c r="D346" s="51"/>
    </row>
    <row r="347" spans="1:5" hidden="1" x14ac:dyDescent="0.25">
      <c r="A347" s="206"/>
      <c r="B347" s="169" t="s">
        <v>25</v>
      </c>
      <c r="C347" s="169" t="s">
        <v>32</v>
      </c>
      <c r="D347" s="170"/>
    </row>
    <row r="348" spans="1:5" x14ac:dyDescent="0.25">
      <c r="A348" s="178" t="s">
        <v>73</v>
      </c>
      <c r="B348" s="179"/>
      <c r="C348" s="158" t="s">
        <v>48</v>
      </c>
      <c r="D348" s="159">
        <v>50119.424000000101</v>
      </c>
      <c r="E348" s="180">
        <f>Лист2!B9</f>
        <v>50244.19299999997</v>
      </c>
    </row>
    <row r="349" spans="1:5" hidden="1" x14ac:dyDescent="0.25">
      <c r="A349" s="54"/>
      <c r="B349" s="54"/>
      <c r="C349" s="54"/>
      <c r="D349" s="54"/>
    </row>
    <row r="350" spans="1:5" hidden="1" x14ac:dyDescent="0.25">
      <c r="A350" s="205" t="s">
        <v>74</v>
      </c>
      <c r="B350" s="50" t="s">
        <v>26</v>
      </c>
      <c r="C350" s="50" t="s">
        <v>24</v>
      </c>
      <c r="D350" s="51">
        <v>7883.9059999999999</v>
      </c>
    </row>
    <row r="351" spans="1:5" hidden="1" x14ac:dyDescent="0.25">
      <c r="A351" s="205"/>
      <c r="B351" s="52" t="s">
        <v>26</v>
      </c>
      <c r="C351" s="52" t="s">
        <v>27</v>
      </c>
      <c r="D351" s="53">
        <v>1985.75</v>
      </c>
    </row>
    <row r="352" spans="1:5" hidden="1" x14ac:dyDescent="0.25">
      <c r="A352" s="205"/>
      <c r="B352" s="50" t="s">
        <v>26</v>
      </c>
      <c r="C352" s="50" t="s">
        <v>28</v>
      </c>
      <c r="D352" s="51">
        <v>3269.6770000000001</v>
      </c>
    </row>
    <row r="353" spans="1:5" hidden="1" x14ac:dyDescent="0.25">
      <c r="A353" s="205"/>
      <c r="B353" s="52" t="s">
        <v>26</v>
      </c>
      <c r="C353" s="52" t="s">
        <v>29</v>
      </c>
      <c r="D353" s="53">
        <v>5254.826</v>
      </c>
    </row>
    <row r="354" spans="1:5" hidden="1" x14ac:dyDescent="0.25">
      <c r="A354" s="205"/>
      <c r="B354" s="50" t="s">
        <v>26</v>
      </c>
      <c r="C354" s="50" t="s">
        <v>30</v>
      </c>
      <c r="D354" s="51">
        <v>87.89</v>
      </c>
    </row>
    <row r="355" spans="1:5" hidden="1" x14ac:dyDescent="0.25">
      <c r="A355" s="205"/>
      <c r="B355" s="52" t="s">
        <v>26</v>
      </c>
      <c r="C355" s="52" t="s">
        <v>20</v>
      </c>
      <c r="D355" s="53">
        <v>59670.738000000201</v>
      </c>
    </row>
    <row r="356" spans="1:5" hidden="1" x14ac:dyDescent="0.25">
      <c r="A356" s="205"/>
      <c r="B356" s="50" t="s">
        <v>26</v>
      </c>
      <c r="C356" s="50" t="s">
        <v>31</v>
      </c>
      <c r="D356" s="51">
        <v>2575.54</v>
      </c>
    </row>
    <row r="357" spans="1:5" hidden="1" x14ac:dyDescent="0.25">
      <c r="A357" s="205"/>
      <c r="B357" s="52" t="s">
        <v>26</v>
      </c>
      <c r="C357" s="52" t="s">
        <v>32</v>
      </c>
      <c r="D357" s="53">
        <v>3249.0830000000001</v>
      </c>
    </row>
    <row r="358" spans="1:5" hidden="1" x14ac:dyDescent="0.25">
      <c r="A358" s="205"/>
      <c r="B358" s="50" t="s">
        <v>26</v>
      </c>
      <c r="C358" s="50" t="s">
        <v>33</v>
      </c>
      <c r="D358" s="51">
        <v>58.65</v>
      </c>
    </row>
    <row r="359" spans="1:5" hidden="1" x14ac:dyDescent="0.25">
      <c r="A359" s="205"/>
      <c r="B359" s="52" t="s">
        <v>25</v>
      </c>
      <c r="C359" s="52" t="s">
        <v>24</v>
      </c>
      <c r="D359" s="53"/>
    </row>
    <row r="360" spans="1:5" hidden="1" x14ac:dyDescent="0.25">
      <c r="A360" s="205"/>
      <c r="B360" s="50" t="s">
        <v>25</v>
      </c>
      <c r="C360" s="50" t="s">
        <v>27</v>
      </c>
      <c r="D360" s="51"/>
    </row>
    <row r="361" spans="1:5" hidden="1" x14ac:dyDescent="0.25">
      <c r="A361" s="205"/>
      <c r="B361" s="52" t="s">
        <v>25</v>
      </c>
      <c r="C361" s="52" t="s">
        <v>28</v>
      </c>
      <c r="D361" s="53"/>
    </row>
    <row r="362" spans="1:5" hidden="1" x14ac:dyDescent="0.25">
      <c r="A362" s="205"/>
      <c r="B362" s="50" t="s">
        <v>25</v>
      </c>
      <c r="C362" s="50" t="s">
        <v>29</v>
      </c>
      <c r="D362" s="51"/>
    </row>
    <row r="363" spans="1:5" hidden="1" x14ac:dyDescent="0.25">
      <c r="A363" s="205"/>
      <c r="B363" s="52" t="s">
        <v>25</v>
      </c>
      <c r="C363" s="52" t="s">
        <v>30</v>
      </c>
      <c r="D363" s="53"/>
    </row>
    <row r="364" spans="1:5" hidden="1" x14ac:dyDescent="0.25">
      <c r="A364" s="205"/>
      <c r="B364" s="50" t="s">
        <v>25</v>
      </c>
      <c r="C364" s="50" t="s">
        <v>20</v>
      </c>
      <c r="D364" s="51"/>
    </row>
    <row r="365" spans="1:5" hidden="1" x14ac:dyDescent="0.25">
      <c r="A365" s="205"/>
      <c r="B365" s="52" t="s">
        <v>25</v>
      </c>
      <c r="C365" s="52" t="s">
        <v>31</v>
      </c>
      <c r="D365" s="53"/>
    </row>
    <row r="366" spans="1:5" hidden="1" x14ac:dyDescent="0.25">
      <c r="A366" s="205"/>
      <c r="B366" s="50" t="s">
        <v>25</v>
      </c>
      <c r="C366" s="50" t="s">
        <v>32</v>
      </c>
      <c r="D366" s="51"/>
    </row>
    <row r="367" spans="1:5" hidden="1" x14ac:dyDescent="0.25">
      <c r="A367" s="206"/>
      <c r="B367" s="169" t="s">
        <v>25</v>
      </c>
      <c r="C367" s="169" t="s">
        <v>33</v>
      </c>
      <c r="D367" s="170"/>
    </row>
    <row r="368" spans="1:5" x14ac:dyDescent="0.25">
      <c r="A368" s="178" t="s">
        <v>74</v>
      </c>
      <c r="B368" s="179"/>
      <c r="C368" s="158" t="s">
        <v>48</v>
      </c>
      <c r="D368" s="159">
        <v>84036.060000000201</v>
      </c>
      <c r="E368" s="180">
        <f>Лист2!B10</f>
        <v>84342.147999999986</v>
      </c>
    </row>
    <row r="369" spans="1:5" hidden="1" x14ac:dyDescent="0.25">
      <c r="A369" s="54"/>
      <c r="B369" s="54"/>
      <c r="C369" s="54"/>
      <c r="D369" s="54"/>
    </row>
    <row r="370" spans="1:5" hidden="1" x14ac:dyDescent="0.25">
      <c r="A370" s="205" t="s">
        <v>75</v>
      </c>
      <c r="B370" s="50" t="s">
        <v>26</v>
      </c>
      <c r="C370" s="50" t="s">
        <v>24</v>
      </c>
      <c r="D370" s="51">
        <v>411854.87</v>
      </c>
    </row>
    <row r="371" spans="1:5" hidden="1" x14ac:dyDescent="0.25">
      <c r="A371" s="205"/>
      <c r="B371" s="52" t="s">
        <v>26</v>
      </c>
      <c r="C371" s="52" t="s">
        <v>27</v>
      </c>
      <c r="D371" s="53">
        <v>1044541.73</v>
      </c>
    </row>
    <row r="372" spans="1:5" hidden="1" x14ac:dyDescent="0.25">
      <c r="A372" s="205"/>
      <c r="B372" s="50" t="s">
        <v>26</v>
      </c>
      <c r="C372" s="50" t="s">
        <v>28</v>
      </c>
      <c r="D372" s="51">
        <v>95275.57</v>
      </c>
    </row>
    <row r="373" spans="1:5" hidden="1" x14ac:dyDescent="0.25">
      <c r="A373" s="205"/>
      <c r="B373" s="52" t="s">
        <v>26</v>
      </c>
      <c r="C373" s="52" t="s">
        <v>29</v>
      </c>
      <c r="D373" s="53">
        <v>3633003.46</v>
      </c>
    </row>
    <row r="374" spans="1:5" hidden="1" x14ac:dyDescent="0.25">
      <c r="A374" s="205"/>
      <c r="B374" s="50" t="s">
        <v>26</v>
      </c>
      <c r="C374" s="50" t="s">
        <v>30</v>
      </c>
      <c r="D374" s="51">
        <v>193588.87</v>
      </c>
    </row>
    <row r="375" spans="1:5" hidden="1" x14ac:dyDescent="0.25">
      <c r="A375" s="205"/>
      <c r="B375" s="52" t="s">
        <v>26</v>
      </c>
      <c r="C375" s="52" t="s">
        <v>20</v>
      </c>
      <c r="D375" s="53">
        <v>51779.83</v>
      </c>
    </row>
    <row r="376" spans="1:5" hidden="1" x14ac:dyDescent="0.25">
      <c r="A376" s="205"/>
      <c r="B376" s="50" t="s">
        <v>26</v>
      </c>
      <c r="C376" s="50" t="s">
        <v>32</v>
      </c>
      <c r="D376" s="51">
        <v>111162.72</v>
      </c>
    </row>
    <row r="377" spans="1:5" hidden="1" x14ac:dyDescent="0.25">
      <c r="A377" s="205"/>
      <c r="B377" s="52" t="s">
        <v>25</v>
      </c>
      <c r="C377" s="52" t="s">
        <v>24</v>
      </c>
      <c r="D377" s="53"/>
    </row>
    <row r="378" spans="1:5" hidden="1" x14ac:dyDescent="0.25">
      <c r="A378" s="205"/>
      <c r="B378" s="50" t="s">
        <v>25</v>
      </c>
      <c r="C378" s="50" t="s">
        <v>27</v>
      </c>
      <c r="D378" s="51"/>
    </row>
    <row r="379" spans="1:5" hidden="1" x14ac:dyDescent="0.25">
      <c r="A379" s="205"/>
      <c r="B379" s="52" t="s">
        <v>25</v>
      </c>
      <c r="C379" s="52" t="s">
        <v>28</v>
      </c>
      <c r="D379" s="53"/>
    </row>
    <row r="380" spans="1:5" hidden="1" x14ac:dyDescent="0.25">
      <c r="A380" s="205"/>
      <c r="B380" s="50" t="s">
        <v>25</v>
      </c>
      <c r="C380" s="50" t="s">
        <v>29</v>
      </c>
      <c r="D380" s="51"/>
    </row>
    <row r="381" spans="1:5" hidden="1" x14ac:dyDescent="0.25">
      <c r="A381" s="205"/>
      <c r="B381" s="52" t="s">
        <v>25</v>
      </c>
      <c r="C381" s="52" t="s">
        <v>30</v>
      </c>
      <c r="D381" s="53"/>
    </row>
    <row r="382" spans="1:5" hidden="1" x14ac:dyDescent="0.25">
      <c r="A382" s="205"/>
      <c r="B382" s="50" t="s">
        <v>25</v>
      </c>
      <c r="C382" s="50" t="s">
        <v>20</v>
      </c>
      <c r="D382" s="51"/>
    </row>
    <row r="383" spans="1:5" hidden="1" x14ac:dyDescent="0.25">
      <c r="A383" s="206"/>
      <c r="B383" s="169" t="s">
        <v>25</v>
      </c>
      <c r="C383" s="169" t="s">
        <v>32</v>
      </c>
      <c r="D383" s="170"/>
    </row>
    <row r="384" spans="1:5" x14ac:dyDescent="0.25">
      <c r="A384" s="178" t="s">
        <v>75</v>
      </c>
      <c r="B384" s="179"/>
      <c r="C384" s="158" t="s">
        <v>48</v>
      </c>
      <c r="D384" s="159">
        <v>5541207.0499999998</v>
      </c>
      <c r="E384" s="180">
        <f>Лист2!B19</f>
        <v>5431819.9000000013</v>
      </c>
    </row>
    <row r="385" spans="1:5" hidden="1" x14ac:dyDescent="0.25">
      <c r="A385" s="54"/>
      <c r="B385" s="54"/>
      <c r="C385" s="54"/>
      <c r="D385" s="54"/>
    </row>
    <row r="386" spans="1:5" hidden="1" x14ac:dyDescent="0.25">
      <c r="A386" s="205" t="s">
        <v>76</v>
      </c>
      <c r="B386" s="50" t="s">
        <v>26</v>
      </c>
      <c r="C386" s="50" t="s">
        <v>27</v>
      </c>
      <c r="D386" s="51">
        <v>30607783.951000098</v>
      </c>
    </row>
    <row r="387" spans="1:5" hidden="1" x14ac:dyDescent="0.25">
      <c r="A387" s="205"/>
      <c r="B387" s="52" t="s">
        <v>26</v>
      </c>
      <c r="C387" s="52" t="s">
        <v>29</v>
      </c>
      <c r="D387" s="53">
        <v>5497441.7249999996</v>
      </c>
    </row>
    <row r="388" spans="1:5" hidden="1" x14ac:dyDescent="0.25">
      <c r="A388" s="205"/>
      <c r="B388" s="50" t="s">
        <v>26</v>
      </c>
      <c r="C388" s="50" t="s">
        <v>20</v>
      </c>
      <c r="D388" s="51">
        <v>107747726.235</v>
      </c>
    </row>
    <row r="389" spans="1:5" hidden="1" x14ac:dyDescent="0.25">
      <c r="A389" s="205"/>
      <c r="B389" s="52" t="s">
        <v>25</v>
      </c>
      <c r="C389" s="52" t="s">
        <v>27</v>
      </c>
      <c r="D389" s="53"/>
    </row>
    <row r="390" spans="1:5" hidden="1" x14ac:dyDescent="0.25">
      <c r="A390" s="205"/>
      <c r="B390" s="50" t="s">
        <v>25</v>
      </c>
      <c r="C390" s="50" t="s">
        <v>29</v>
      </c>
      <c r="D390" s="51"/>
    </row>
    <row r="391" spans="1:5" hidden="1" x14ac:dyDescent="0.25">
      <c r="A391" s="206"/>
      <c r="B391" s="169" t="s">
        <v>25</v>
      </c>
      <c r="C391" s="169" t="s">
        <v>20</v>
      </c>
      <c r="D391" s="170"/>
    </row>
    <row r="392" spans="1:5" x14ac:dyDescent="0.25">
      <c r="A392" s="178" t="s">
        <v>76</v>
      </c>
      <c r="B392" s="179"/>
      <c r="C392" s="158" t="s">
        <v>48</v>
      </c>
      <c r="D392" s="159">
        <v>143852951.91100001</v>
      </c>
      <c r="E392" s="180"/>
    </row>
    <row r="393" spans="1:5" hidden="1" x14ac:dyDescent="0.25">
      <c r="A393" s="54"/>
      <c r="B393" s="54"/>
      <c r="C393" s="54"/>
      <c r="D393" s="54"/>
    </row>
    <row r="394" spans="1:5" hidden="1" x14ac:dyDescent="0.25">
      <c r="A394" s="205" t="s">
        <v>77</v>
      </c>
      <c r="B394" s="50" t="s">
        <v>26</v>
      </c>
      <c r="C394" s="50" t="s">
        <v>24</v>
      </c>
      <c r="D394" s="51">
        <v>66108695.7359998</v>
      </c>
    </row>
    <row r="395" spans="1:5" hidden="1" x14ac:dyDescent="0.25">
      <c r="A395" s="205"/>
      <c r="B395" s="52" t="s">
        <v>26</v>
      </c>
      <c r="C395" s="52" t="s">
        <v>27</v>
      </c>
      <c r="D395" s="53">
        <v>15601029.611</v>
      </c>
    </row>
    <row r="396" spans="1:5" hidden="1" x14ac:dyDescent="0.25">
      <c r="A396" s="205"/>
      <c r="B396" s="50" t="s">
        <v>26</v>
      </c>
      <c r="C396" s="50" t="s">
        <v>28</v>
      </c>
      <c r="D396" s="51">
        <v>67654769.391000107</v>
      </c>
    </row>
    <row r="397" spans="1:5" hidden="1" x14ac:dyDescent="0.25">
      <c r="A397" s="205"/>
      <c r="B397" s="52" t="s">
        <v>26</v>
      </c>
      <c r="C397" s="52" t="s">
        <v>29</v>
      </c>
      <c r="D397" s="53">
        <v>55760099.2049997</v>
      </c>
    </row>
    <row r="398" spans="1:5" hidden="1" x14ac:dyDescent="0.25">
      <c r="A398" s="205"/>
      <c r="B398" s="50" t="s">
        <v>26</v>
      </c>
      <c r="C398" s="50" t="s">
        <v>30</v>
      </c>
      <c r="D398" s="51">
        <v>15587850.921</v>
      </c>
    </row>
    <row r="399" spans="1:5" hidden="1" x14ac:dyDescent="0.25">
      <c r="A399" s="205"/>
      <c r="B399" s="52" t="s">
        <v>26</v>
      </c>
      <c r="C399" s="52" t="s">
        <v>20</v>
      </c>
      <c r="D399" s="53">
        <v>12.656000000000001</v>
      </c>
    </row>
    <row r="400" spans="1:5" hidden="1" x14ac:dyDescent="0.25">
      <c r="A400" s="205"/>
      <c r="B400" s="50" t="s">
        <v>26</v>
      </c>
      <c r="C400" s="50" t="s">
        <v>31</v>
      </c>
      <c r="D400" s="51">
        <v>81396606.360999897</v>
      </c>
    </row>
    <row r="401" spans="1:5" hidden="1" x14ac:dyDescent="0.25">
      <c r="A401" s="205"/>
      <c r="B401" s="52" t="s">
        <v>26</v>
      </c>
      <c r="C401" s="52" t="s">
        <v>32</v>
      </c>
      <c r="D401" s="53">
        <v>44327140.288000099</v>
      </c>
    </row>
    <row r="402" spans="1:5" hidden="1" x14ac:dyDescent="0.25">
      <c r="A402" s="205"/>
      <c r="B402" s="50" t="s">
        <v>26</v>
      </c>
      <c r="C402" s="50" t="s">
        <v>33</v>
      </c>
      <c r="D402" s="51">
        <v>8603785.5480000097</v>
      </c>
    </row>
    <row r="403" spans="1:5" hidden="1" x14ac:dyDescent="0.25">
      <c r="A403" s="205"/>
      <c r="B403" s="52" t="s">
        <v>25</v>
      </c>
      <c r="C403" s="52" t="s">
        <v>24</v>
      </c>
      <c r="D403" s="53"/>
    </row>
    <row r="404" spans="1:5" hidden="1" x14ac:dyDescent="0.25">
      <c r="A404" s="205"/>
      <c r="B404" s="50" t="s">
        <v>25</v>
      </c>
      <c r="C404" s="50" t="s">
        <v>27</v>
      </c>
      <c r="D404" s="51"/>
    </row>
    <row r="405" spans="1:5" hidden="1" x14ac:dyDescent="0.25">
      <c r="A405" s="205"/>
      <c r="B405" s="52" t="s">
        <v>25</v>
      </c>
      <c r="C405" s="52" t="s">
        <v>28</v>
      </c>
      <c r="D405" s="53"/>
    </row>
    <row r="406" spans="1:5" hidden="1" x14ac:dyDescent="0.25">
      <c r="A406" s="205"/>
      <c r="B406" s="50" t="s">
        <v>25</v>
      </c>
      <c r="C406" s="50" t="s">
        <v>29</v>
      </c>
      <c r="D406" s="51"/>
    </row>
    <row r="407" spans="1:5" hidden="1" x14ac:dyDescent="0.25">
      <c r="A407" s="205"/>
      <c r="B407" s="52" t="s">
        <v>25</v>
      </c>
      <c r="C407" s="52" t="s">
        <v>30</v>
      </c>
      <c r="D407" s="53"/>
    </row>
    <row r="408" spans="1:5" hidden="1" x14ac:dyDescent="0.25">
      <c r="A408" s="205"/>
      <c r="B408" s="50" t="s">
        <v>25</v>
      </c>
      <c r="C408" s="50" t="s">
        <v>20</v>
      </c>
      <c r="D408" s="51"/>
    </row>
    <row r="409" spans="1:5" hidden="1" x14ac:dyDescent="0.25">
      <c r="A409" s="205"/>
      <c r="B409" s="52" t="s">
        <v>25</v>
      </c>
      <c r="C409" s="52" t="s">
        <v>31</v>
      </c>
      <c r="D409" s="53"/>
    </row>
    <row r="410" spans="1:5" hidden="1" x14ac:dyDescent="0.25">
      <c r="A410" s="205"/>
      <c r="B410" s="50" t="s">
        <v>25</v>
      </c>
      <c r="C410" s="50" t="s">
        <v>32</v>
      </c>
      <c r="D410" s="51"/>
    </row>
    <row r="411" spans="1:5" hidden="1" x14ac:dyDescent="0.25">
      <c r="A411" s="206"/>
      <c r="B411" s="169" t="s">
        <v>25</v>
      </c>
      <c r="C411" s="169" t="s">
        <v>33</v>
      </c>
      <c r="D411" s="170"/>
    </row>
    <row r="412" spans="1:5" x14ac:dyDescent="0.25">
      <c r="A412" s="178" t="s">
        <v>77</v>
      </c>
      <c r="B412" s="179"/>
      <c r="C412" s="158" t="s">
        <v>48</v>
      </c>
      <c r="D412" s="159">
        <v>355039989.71700001</v>
      </c>
      <c r="E412" s="180">
        <f>Лист2!B4</f>
        <v>509394402.42598403</v>
      </c>
    </row>
    <row r="413" spans="1:5" hidden="1" x14ac:dyDescent="0.25">
      <c r="A413" s="54"/>
      <c r="B413" s="54"/>
      <c r="C413" s="54"/>
      <c r="D413" s="54"/>
    </row>
    <row r="414" spans="1:5" hidden="1" x14ac:dyDescent="0.25">
      <c r="A414" s="205" t="s">
        <v>78</v>
      </c>
      <c r="B414" s="50" t="s">
        <v>26</v>
      </c>
      <c r="C414" s="50" t="s">
        <v>24</v>
      </c>
      <c r="D414" s="51">
        <v>3.355</v>
      </c>
    </row>
    <row r="415" spans="1:5" hidden="1" x14ac:dyDescent="0.25">
      <c r="A415" s="206"/>
      <c r="B415" s="169" t="s">
        <v>25</v>
      </c>
      <c r="C415" s="169" t="s">
        <v>24</v>
      </c>
      <c r="D415" s="170"/>
    </row>
    <row r="416" spans="1:5" x14ac:dyDescent="0.25">
      <c r="A416" s="178" t="s">
        <v>78</v>
      </c>
      <c r="B416" s="179"/>
      <c r="C416" s="158" t="s">
        <v>48</v>
      </c>
      <c r="D416" s="159">
        <v>3.355</v>
      </c>
      <c r="E416" s="180"/>
    </row>
    <row r="417" spans="1:5" hidden="1" x14ac:dyDescent="0.25">
      <c r="A417" s="54"/>
      <c r="B417" s="54"/>
      <c r="C417" s="54"/>
      <c r="D417" s="54"/>
    </row>
    <row r="418" spans="1:5" hidden="1" x14ac:dyDescent="0.25">
      <c r="A418" s="205" t="s">
        <v>79</v>
      </c>
      <c r="B418" s="50" t="s">
        <v>26</v>
      </c>
      <c r="C418" s="50" t="s">
        <v>27</v>
      </c>
      <c r="D418" s="51">
        <v>3.2250000000000001</v>
      </c>
    </row>
    <row r="419" spans="1:5" hidden="1" x14ac:dyDescent="0.25">
      <c r="A419" s="205"/>
      <c r="B419" s="52" t="s">
        <v>26</v>
      </c>
      <c r="C419" s="52" t="s">
        <v>28</v>
      </c>
      <c r="D419" s="53">
        <v>0.01</v>
      </c>
    </row>
    <row r="420" spans="1:5" hidden="1" x14ac:dyDescent="0.25">
      <c r="A420" s="205"/>
      <c r="B420" s="50" t="s">
        <v>26</v>
      </c>
      <c r="C420" s="50" t="s">
        <v>29</v>
      </c>
      <c r="D420" s="51">
        <v>4.13</v>
      </c>
    </row>
    <row r="421" spans="1:5" hidden="1" x14ac:dyDescent="0.25">
      <c r="A421" s="205"/>
      <c r="B421" s="52" t="s">
        <v>25</v>
      </c>
      <c r="C421" s="52" t="s">
        <v>27</v>
      </c>
      <c r="D421" s="53"/>
    </row>
    <row r="422" spans="1:5" hidden="1" x14ac:dyDescent="0.25">
      <c r="A422" s="205"/>
      <c r="B422" s="50" t="s">
        <v>25</v>
      </c>
      <c r="C422" s="50" t="s">
        <v>28</v>
      </c>
      <c r="D422" s="51"/>
    </row>
    <row r="423" spans="1:5" hidden="1" x14ac:dyDescent="0.25">
      <c r="A423" s="206"/>
      <c r="B423" s="169" t="s">
        <v>25</v>
      </c>
      <c r="C423" s="169" t="s">
        <v>29</v>
      </c>
      <c r="D423" s="170"/>
    </row>
    <row r="424" spans="1:5" x14ac:dyDescent="0.25">
      <c r="A424" s="178" t="s">
        <v>79</v>
      </c>
      <c r="B424" s="179"/>
      <c r="C424" s="158" t="s">
        <v>48</v>
      </c>
      <c r="D424" s="159">
        <v>7.3650000000000002</v>
      </c>
      <c r="E424" s="180"/>
    </row>
    <row r="425" spans="1:5" hidden="1" x14ac:dyDescent="0.25">
      <c r="A425" s="54"/>
      <c r="B425" s="54"/>
      <c r="C425" s="54"/>
      <c r="D425" s="54"/>
    </row>
    <row r="426" spans="1:5" hidden="1" x14ac:dyDescent="0.25">
      <c r="A426" s="205" t="s">
        <v>80</v>
      </c>
      <c r="B426" s="50" t="s">
        <v>26</v>
      </c>
      <c r="C426" s="50" t="s">
        <v>24</v>
      </c>
      <c r="D426" s="51">
        <v>1545496.16</v>
      </c>
    </row>
    <row r="427" spans="1:5" hidden="1" x14ac:dyDescent="0.25">
      <c r="A427" s="205"/>
      <c r="B427" s="52" t="s">
        <v>26</v>
      </c>
      <c r="C427" s="52" t="s">
        <v>27</v>
      </c>
      <c r="D427" s="53">
        <v>337716.21</v>
      </c>
    </row>
    <row r="428" spans="1:5" hidden="1" x14ac:dyDescent="0.25">
      <c r="A428" s="205"/>
      <c r="B428" s="50" t="s">
        <v>26</v>
      </c>
      <c r="C428" s="50" t="s">
        <v>28</v>
      </c>
      <c r="D428" s="51">
        <v>1351807.6</v>
      </c>
    </row>
    <row r="429" spans="1:5" hidden="1" x14ac:dyDescent="0.25">
      <c r="A429" s="205"/>
      <c r="B429" s="52" t="s">
        <v>26</v>
      </c>
      <c r="C429" s="52" t="s">
        <v>29</v>
      </c>
      <c r="D429" s="53">
        <v>3094025.35</v>
      </c>
    </row>
    <row r="430" spans="1:5" hidden="1" x14ac:dyDescent="0.25">
      <c r="A430" s="205"/>
      <c r="B430" s="50" t="s">
        <v>26</v>
      </c>
      <c r="C430" s="50" t="s">
        <v>30</v>
      </c>
      <c r="D430" s="51">
        <v>408924.06</v>
      </c>
    </row>
    <row r="431" spans="1:5" hidden="1" x14ac:dyDescent="0.25">
      <c r="A431" s="205"/>
      <c r="B431" s="52" t="s">
        <v>26</v>
      </c>
      <c r="C431" s="52" t="s">
        <v>20</v>
      </c>
      <c r="D431" s="53">
        <v>70086.679999999993</v>
      </c>
    </row>
    <row r="432" spans="1:5" hidden="1" x14ac:dyDescent="0.25">
      <c r="A432" s="205"/>
      <c r="B432" s="50" t="s">
        <v>26</v>
      </c>
      <c r="C432" s="50" t="s">
        <v>31</v>
      </c>
      <c r="D432" s="51">
        <v>203269.59</v>
      </c>
    </row>
    <row r="433" spans="1:5" hidden="1" x14ac:dyDescent="0.25">
      <c r="A433" s="205"/>
      <c r="B433" s="52" t="s">
        <v>26</v>
      </c>
      <c r="C433" s="52" t="s">
        <v>32</v>
      </c>
      <c r="D433" s="53">
        <v>192892.04</v>
      </c>
    </row>
    <row r="434" spans="1:5" hidden="1" x14ac:dyDescent="0.25">
      <c r="A434" s="205"/>
      <c r="B434" s="50" t="s">
        <v>26</v>
      </c>
      <c r="C434" s="50" t="s">
        <v>33</v>
      </c>
      <c r="D434" s="51">
        <v>16957.5</v>
      </c>
    </row>
    <row r="435" spans="1:5" hidden="1" x14ac:dyDescent="0.25">
      <c r="A435" s="205"/>
      <c r="B435" s="52" t="s">
        <v>25</v>
      </c>
      <c r="C435" s="52" t="s">
        <v>24</v>
      </c>
      <c r="D435" s="53"/>
    </row>
    <row r="436" spans="1:5" hidden="1" x14ac:dyDescent="0.25">
      <c r="A436" s="205"/>
      <c r="B436" s="50" t="s">
        <v>25</v>
      </c>
      <c r="C436" s="50" t="s">
        <v>27</v>
      </c>
      <c r="D436" s="51"/>
    </row>
    <row r="437" spans="1:5" hidden="1" x14ac:dyDescent="0.25">
      <c r="A437" s="205"/>
      <c r="B437" s="52" t="s">
        <v>25</v>
      </c>
      <c r="C437" s="52" t="s">
        <v>28</v>
      </c>
      <c r="D437" s="53"/>
    </row>
    <row r="438" spans="1:5" hidden="1" x14ac:dyDescent="0.25">
      <c r="A438" s="205"/>
      <c r="B438" s="50" t="s">
        <v>25</v>
      </c>
      <c r="C438" s="50" t="s">
        <v>29</v>
      </c>
      <c r="D438" s="51"/>
    </row>
    <row r="439" spans="1:5" hidden="1" x14ac:dyDescent="0.25">
      <c r="A439" s="205"/>
      <c r="B439" s="52" t="s">
        <v>25</v>
      </c>
      <c r="C439" s="52" t="s">
        <v>30</v>
      </c>
      <c r="D439" s="53"/>
    </row>
    <row r="440" spans="1:5" hidden="1" x14ac:dyDescent="0.25">
      <c r="A440" s="205"/>
      <c r="B440" s="50" t="s">
        <v>25</v>
      </c>
      <c r="C440" s="50" t="s">
        <v>20</v>
      </c>
      <c r="D440" s="51"/>
    </row>
    <row r="441" spans="1:5" hidden="1" x14ac:dyDescent="0.25">
      <c r="A441" s="205"/>
      <c r="B441" s="52" t="s">
        <v>25</v>
      </c>
      <c r="C441" s="52" t="s">
        <v>31</v>
      </c>
      <c r="D441" s="53"/>
    </row>
    <row r="442" spans="1:5" hidden="1" x14ac:dyDescent="0.25">
      <c r="A442" s="205"/>
      <c r="B442" s="50" t="s">
        <v>25</v>
      </c>
      <c r="C442" s="50" t="s">
        <v>32</v>
      </c>
      <c r="D442" s="51"/>
    </row>
    <row r="443" spans="1:5" hidden="1" x14ac:dyDescent="0.25">
      <c r="A443" s="206"/>
      <c r="B443" s="169" t="s">
        <v>25</v>
      </c>
      <c r="C443" s="169" t="s">
        <v>33</v>
      </c>
      <c r="D443" s="170"/>
    </row>
    <row r="444" spans="1:5" x14ac:dyDescent="0.25">
      <c r="A444" s="178" t="s">
        <v>80</v>
      </c>
      <c r="B444" s="179"/>
      <c r="C444" s="158" t="s">
        <v>48</v>
      </c>
      <c r="D444" s="159">
        <v>7221175.1900000004</v>
      </c>
      <c r="E444" s="180">
        <f>Лист2!B12</f>
        <v>6808151.5600000061</v>
      </c>
    </row>
    <row r="445" spans="1:5" hidden="1" x14ac:dyDescent="0.25">
      <c r="A445" s="54"/>
      <c r="B445" s="54"/>
      <c r="C445" s="54"/>
      <c r="D445" s="54"/>
    </row>
    <row r="446" spans="1:5" hidden="1" x14ac:dyDescent="0.25">
      <c r="A446" s="205" t="s">
        <v>81</v>
      </c>
      <c r="B446" s="50" t="s">
        <v>26</v>
      </c>
      <c r="C446" s="50" t="s">
        <v>24</v>
      </c>
      <c r="D446" s="51">
        <v>165030054.05000001</v>
      </c>
    </row>
    <row r="447" spans="1:5" hidden="1" x14ac:dyDescent="0.25">
      <c r="A447" s="205"/>
      <c r="B447" s="52" t="s">
        <v>26</v>
      </c>
      <c r="C447" s="52" t="s">
        <v>27</v>
      </c>
      <c r="D447" s="53">
        <v>156189424.24000099</v>
      </c>
    </row>
    <row r="448" spans="1:5" hidden="1" x14ac:dyDescent="0.25">
      <c r="A448" s="205"/>
      <c r="B448" s="50" t="s">
        <v>26</v>
      </c>
      <c r="C448" s="50" t="s">
        <v>28</v>
      </c>
      <c r="D448" s="51">
        <v>189370740.13999999</v>
      </c>
    </row>
    <row r="449" spans="1:5" hidden="1" x14ac:dyDescent="0.25">
      <c r="A449" s="205"/>
      <c r="B449" s="52" t="s">
        <v>26</v>
      </c>
      <c r="C449" s="52" t="s">
        <v>29</v>
      </c>
      <c r="D449" s="53">
        <v>138047685.68000001</v>
      </c>
    </row>
    <row r="450" spans="1:5" hidden="1" x14ac:dyDescent="0.25">
      <c r="A450" s="205"/>
      <c r="B450" s="50" t="s">
        <v>26</v>
      </c>
      <c r="C450" s="50" t="s">
        <v>30</v>
      </c>
      <c r="D450" s="51">
        <v>30118779.93</v>
      </c>
    </row>
    <row r="451" spans="1:5" hidden="1" x14ac:dyDescent="0.25">
      <c r="A451" s="205"/>
      <c r="B451" s="52" t="s">
        <v>26</v>
      </c>
      <c r="C451" s="52" t="s">
        <v>20</v>
      </c>
      <c r="D451" s="53">
        <v>232429758.65000001</v>
      </c>
    </row>
    <row r="452" spans="1:5" hidden="1" x14ac:dyDescent="0.25">
      <c r="A452" s="205"/>
      <c r="B452" s="50" t="s">
        <v>26</v>
      </c>
      <c r="C452" s="50" t="s">
        <v>31</v>
      </c>
      <c r="D452" s="51">
        <v>204105429.962001</v>
      </c>
    </row>
    <row r="453" spans="1:5" hidden="1" x14ac:dyDescent="0.25">
      <c r="A453" s="205"/>
      <c r="B453" s="52" t="s">
        <v>26</v>
      </c>
      <c r="C453" s="52" t="s">
        <v>32</v>
      </c>
      <c r="D453" s="53">
        <v>135481699.84</v>
      </c>
    </row>
    <row r="454" spans="1:5" hidden="1" x14ac:dyDescent="0.25">
      <c r="A454" s="205"/>
      <c r="B454" s="50" t="s">
        <v>26</v>
      </c>
      <c r="C454" s="50" t="s">
        <v>33</v>
      </c>
      <c r="D454" s="51">
        <v>21071545.289999999</v>
      </c>
    </row>
    <row r="455" spans="1:5" hidden="1" x14ac:dyDescent="0.25">
      <c r="A455" s="205"/>
      <c r="B455" s="52" t="s">
        <v>25</v>
      </c>
      <c r="C455" s="52" t="s">
        <v>24</v>
      </c>
      <c r="D455" s="53"/>
    </row>
    <row r="456" spans="1:5" hidden="1" x14ac:dyDescent="0.25">
      <c r="A456" s="205"/>
      <c r="B456" s="50" t="s">
        <v>25</v>
      </c>
      <c r="C456" s="50" t="s">
        <v>27</v>
      </c>
      <c r="D456" s="51"/>
    </row>
    <row r="457" spans="1:5" hidden="1" x14ac:dyDescent="0.25">
      <c r="A457" s="205"/>
      <c r="B457" s="52" t="s">
        <v>25</v>
      </c>
      <c r="C457" s="52" t="s">
        <v>28</v>
      </c>
      <c r="D457" s="53"/>
    </row>
    <row r="458" spans="1:5" hidden="1" x14ac:dyDescent="0.25">
      <c r="A458" s="205"/>
      <c r="B458" s="50" t="s">
        <v>25</v>
      </c>
      <c r="C458" s="50" t="s">
        <v>29</v>
      </c>
      <c r="D458" s="51"/>
    </row>
    <row r="459" spans="1:5" hidden="1" x14ac:dyDescent="0.25">
      <c r="A459" s="205"/>
      <c r="B459" s="52" t="s">
        <v>25</v>
      </c>
      <c r="C459" s="52" t="s">
        <v>30</v>
      </c>
      <c r="D459" s="53"/>
    </row>
    <row r="460" spans="1:5" hidden="1" x14ac:dyDescent="0.25">
      <c r="A460" s="205"/>
      <c r="B460" s="50" t="s">
        <v>25</v>
      </c>
      <c r="C460" s="50" t="s">
        <v>20</v>
      </c>
      <c r="D460" s="51"/>
    </row>
    <row r="461" spans="1:5" hidden="1" x14ac:dyDescent="0.25">
      <c r="A461" s="205"/>
      <c r="B461" s="52" t="s">
        <v>25</v>
      </c>
      <c r="C461" s="52" t="s">
        <v>31</v>
      </c>
      <c r="D461" s="53"/>
    </row>
    <row r="462" spans="1:5" hidden="1" x14ac:dyDescent="0.25">
      <c r="A462" s="205"/>
      <c r="B462" s="50" t="s">
        <v>25</v>
      </c>
      <c r="C462" s="50" t="s">
        <v>32</v>
      </c>
      <c r="D462" s="51"/>
    </row>
    <row r="463" spans="1:5" hidden="1" x14ac:dyDescent="0.25">
      <c r="A463" s="206"/>
      <c r="B463" s="169" t="s">
        <v>25</v>
      </c>
      <c r="C463" s="169" t="s">
        <v>33</v>
      </c>
      <c r="D463" s="170"/>
    </row>
    <row r="464" spans="1:5" x14ac:dyDescent="0.25">
      <c r="A464" s="178" t="s">
        <v>81</v>
      </c>
      <c r="B464" s="179"/>
      <c r="C464" s="158" t="s">
        <v>48</v>
      </c>
      <c r="D464" s="159">
        <v>1271845117.7820001</v>
      </c>
      <c r="E464" s="180">
        <f>Лист2!B14</f>
        <v>1285072479.2300069</v>
      </c>
    </row>
    <row r="465" spans="1:4" hidden="1" x14ac:dyDescent="0.25">
      <c r="A465" s="54"/>
      <c r="B465" s="54"/>
      <c r="C465" s="54"/>
      <c r="D465" s="54"/>
    </row>
    <row r="466" spans="1:4" hidden="1" x14ac:dyDescent="0.25">
      <c r="A466" s="205" t="s">
        <v>82</v>
      </c>
      <c r="B466" s="50" t="s">
        <v>26</v>
      </c>
      <c r="C466" s="50" t="s">
        <v>24</v>
      </c>
      <c r="D466" s="51">
        <v>1970.8</v>
      </c>
    </row>
    <row r="467" spans="1:4" hidden="1" x14ac:dyDescent="0.25">
      <c r="A467" s="205"/>
      <c r="B467" s="52" t="s">
        <v>26</v>
      </c>
      <c r="C467" s="52" t="s">
        <v>27</v>
      </c>
      <c r="D467" s="53">
        <v>14371.41</v>
      </c>
    </row>
    <row r="468" spans="1:4" hidden="1" x14ac:dyDescent="0.25">
      <c r="A468" s="205"/>
      <c r="B468" s="50" t="s">
        <v>26</v>
      </c>
      <c r="C468" s="50" t="s">
        <v>28</v>
      </c>
      <c r="D468" s="51">
        <v>1644.97</v>
      </c>
    </row>
    <row r="469" spans="1:4" hidden="1" x14ac:dyDescent="0.25">
      <c r="A469" s="205"/>
      <c r="B469" s="52" t="s">
        <v>26</v>
      </c>
      <c r="C469" s="52" t="s">
        <v>29</v>
      </c>
      <c r="D469" s="53">
        <v>3847.62</v>
      </c>
    </row>
    <row r="470" spans="1:4" hidden="1" x14ac:dyDescent="0.25">
      <c r="A470" s="205"/>
      <c r="B470" s="50" t="s">
        <v>26</v>
      </c>
      <c r="C470" s="50" t="s">
        <v>30</v>
      </c>
      <c r="D470" s="51">
        <v>6472.84</v>
      </c>
    </row>
    <row r="471" spans="1:4" hidden="1" x14ac:dyDescent="0.25">
      <c r="A471" s="205"/>
      <c r="B471" s="52" t="s">
        <v>26</v>
      </c>
      <c r="C471" s="52" t="s">
        <v>20</v>
      </c>
      <c r="D471" s="53">
        <v>3874.67</v>
      </c>
    </row>
    <row r="472" spans="1:4" hidden="1" x14ac:dyDescent="0.25">
      <c r="A472" s="205"/>
      <c r="B472" s="50" t="s">
        <v>26</v>
      </c>
      <c r="C472" s="50" t="s">
        <v>31</v>
      </c>
      <c r="D472" s="51">
        <v>3226.84</v>
      </c>
    </row>
    <row r="473" spans="1:4" hidden="1" x14ac:dyDescent="0.25">
      <c r="A473" s="205"/>
      <c r="B473" s="52" t="s">
        <v>26</v>
      </c>
      <c r="C473" s="52" t="s">
        <v>32</v>
      </c>
      <c r="D473" s="53">
        <v>12441.68</v>
      </c>
    </row>
    <row r="474" spans="1:4" hidden="1" x14ac:dyDescent="0.25">
      <c r="A474" s="205"/>
      <c r="B474" s="50" t="s">
        <v>26</v>
      </c>
      <c r="C474" s="50" t="s">
        <v>33</v>
      </c>
      <c r="D474" s="51">
        <v>188</v>
      </c>
    </row>
    <row r="475" spans="1:4" hidden="1" x14ac:dyDescent="0.25">
      <c r="A475" s="205"/>
      <c r="B475" s="52" t="s">
        <v>25</v>
      </c>
      <c r="C475" s="52" t="s">
        <v>24</v>
      </c>
      <c r="D475" s="53"/>
    </row>
    <row r="476" spans="1:4" hidden="1" x14ac:dyDescent="0.25">
      <c r="A476" s="205"/>
      <c r="B476" s="50" t="s">
        <v>25</v>
      </c>
      <c r="C476" s="50" t="s">
        <v>27</v>
      </c>
      <c r="D476" s="51"/>
    </row>
    <row r="477" spans="1:4" hidden="1" x14ac:dyDescent="0.25">
      <c r="A477" s="205"/>
      <c r="B477" s="52" t="s">
        <v>25</v>
      </c>
      <c r="C477" s="52" t="s">
        <v>28</v>
      </c>
      <c r="D477" s="53"/>
    </row>
    <row r="478" spans="1:4" hidden="1" x14ac:dyDescent="0.25">
      <c r="A478" s="205"/>
      <c r="B478" s="50" t="s">
        <v>25</v>
      </c>
      <c r="C478" s="50" t="s">
        <v>29</v>
      </c>
      <c r="D478" s="51"/>
    </row>
    <row r="479" spans="1:4" hidden="1" x14ac:dyDescent="0.25">
      <c r="A479" s="205"/>
      <c r="B479" s="52" t="s">
        <v>25</v>
      </c>
      <c r="C479" s="52" t="s">
        <v>30</v>
      </c>
      <c r="D479" s="53"/>
    </row>
    <row r="480" spans="1:4" hidden="1" x14ac:dyDescent="0.25">
      <c r="A480" s="205"/>
      <c r="B480" s="50" t="s">
        <v>25</v>
      </c>
      <c r="C480" s="50" t="s">
        <v>20</v>
      </c>
      <c r="D480" s="51"/>
    </row>
    <row r="481" spans="1:5" hidden="1" x14ac:dyDescent="0.25">
      <c r="A481" s="205"/>
      <c r="B481" s="52" t="s">
        <v>25</v>
      </c>
      <c r="C481" s="52" t="s">
        <v>31</v>
      </c>
      <c r="D481" s="53"/>
    </row>
    <row r="482" spans="1:5" hidden="1" x14ac:dyDescent="0.25">
      <c r="A482" s="205"/>
      <c r="B482" s="50" t="s">
        <v>25</v>
      </c>
      <c r="C482" s="50" t="s">
        <v>32</v>
      </c>
      <c r="D482" s="51"/>
    </row>
    <row r="483" spans="1:5" hidden="1" x14ac:dyDescent="0.25">
      <c r="A483" s="206"/>
      <c r="B483" s="169" t="s">
        <v>25</v>
      </c>
      <c r="C483" s="169" t="s">
        <v>33</v>
      </c>
      <c r="D483" s="170"/>
    </row>
    <row r="484" spans="1:5" x14ac:dyDescent="0.25">
      <c r="A484" s="178" t="s">
        <v>82</v>
      </c>
      <c r="B484" s="179"/>
      <c r="C484" s="158" t="s">
        <v>48</v>
      </c>
      <c r="D484" s="159">
        <v>48038.83</v>
      </c>
      <c r="E484" s="181"/>
    </row>
    <row r="485" spans="1:5" hidden="1" x14ac:dyDescent="0.25">
      <c r="A485" s="54"/>
      <c r="B485" s="54"/>
      <c r="C485" s="54"/>
      <c r="D485" s="54"/>
    </row>
    <row r="486" spans="1:5" hidden="1" x14ac:dyDescent="0.25">
      <c r="A486" s="205" t="s">
        <v>83</v>
      </c>
      <c r="B486" s="50" t="s">
        <v>26</v>
      </c>
      <c r="C486" s="50" t="s">
        <v>24</v>
      </c>
      <c r="D486" s="51">
        <v>36.01</v>
      </c>
    </row>
    <row r="487" spans="1:5" hidden="1" x14ac:dyDescent="0.25">
      <c r="A487" s="205"/>
      <c r="B487" s="52" t="s">
        <v>26</v>
      </c>
      <c r="C487" s="52" t="s">
        <v>27</v>
      </c>
      <c r="D487" s="53">
        <v>16.27</v>
      </c>
    </row>
    <row r="488" spans="1:5" hidden="1" x14ac:dyDescent="0.25">
      <c r="A488" s="205"/>
      <c r="B488" s="50" t="s">
        <v>26</v>
      </c>
      <c r="C488" s="50" t="s">
        <v>20</v>
      </c>
      <c r="D488" s="51">
        <v>195.44</v>
      </c>
    </row>
    <row r="489" spans="1:5" hidden="1" x14ac:dyDescent="0.25">
      <c r="A489" s="205"/>
      <c r="B489" s="52" t="s">
        <v>26</v>
      </c>
      <c r="C489" s="52" t="s">
        <v>31</v>
      </c>
      <c r="D489" s="53">
        <v>1.94</v>
      </c>
    </row>
    <row r="490" spans="1:5" hidden="1" x14ac:dyDescent="0.25">
      <c r="A490" s="205"/>
      <c r="B490" s="50" t="s">
        <v>26</v>
      </c>
      <c r="C490" s="50" t="s">
        <v>32</v>
      </c>
      <c r="D490" s="51">
        <v>0</v>
      </c>
    </row>
    <row r="491" spans="1:5" hidden="1" x14ac:dyDescent="0.25">
      <c r="A491" s="205"/>
      <c r="B491" s="52" t="s">
        <v>25</v>
      </c>
      <c r="C491" s="52" t="s">
        <v>24</v>
      </c>
      <c r="D491" s="53"/>
    </row>
    <row r="492" spans="1:5" hidden="1" x14ac:dyDescent="0.25">
      <c r="A492" s="205"/>
      <c r="B492" s="50" t="s">
        <v>25</v>
      </c>
      <c r="C492" s="50" t="s">
        <v>27</v>
      </c>
      <c r="D492" s="51"/>
    </row>
    <row r="493" spans="1:5" hidden="1" x14ac:dyDescent="0.25">
      <c r="A493" s="205"/>
      <c r="B493" s="52" t="s">
        <v>25</v>
      </c>
      <c r="C493" s="52" t="s">
        <v>20</v>
      </c>
      <c r="D493" s="53"/>
    </row>
    <row r="494" spans="1:5" hidden="1" x14ac:dyDescent="0.25">
      <c r="A494" s="205"/>
      <c r="B494" s="50" t="s">
        <v>25</v>
      </c>
      <c r="C494" s="50" t="s">
        <v>31</v>
      </c>
      <c r="D494" s="51"/>
    </row>
    <row r="495" spans="1:5" hidden="1" x14ac:dyDescent="0.25">
      <c r="A495" s="206"/>
      <c r="B495" s="169" t="s">
        <v>25</v>
      </c>
      <c r="C495" s="169" t="s">
        <v>32</v>
      </c>
      <c r="D495" s="170"/>
    </row>
    <row r="496" spans="1:5" x14ac:dyDescent="0.25">
      <c r="A496" s="158" t="s">
        <v>83</v>
      </c>
      <c r="B496" s="163"/>
      <c r="C496" s="158" t="s">
        <v>48</v>
      </c>
      <c r="D496" s="159">
        <v>249.66</v>
      </c>
      <c r="E496" s="181"/>
    </row>
    <row r="497" spans="1:6" hidden="1" x14ac:dyDescent="0.25">
      <c r="A497" s="54"/>
      <c r="B497" s="54"/>
      <c r="C497" s="54"/>
      <c r="D497" s="54"/>
    </row>
    <row r="498" spans="1:6" hidden="1" x14ac:dyDescent="0.25">
      <c r="A498" s="205" t="s">
        <v>84</v>
      </c>
      <c r="B498" s="50" t="s">
        <v>26</v>
      </c>
      <c r="C498" s="50" t="s">
        <v>24</v>
      </c>
      <c r="D498" s="51">
        <v>5103.22</v>
      </c>
    </row>
    <row r="499" spans="1:6" hidden="1" x14ac:dyDescent="0.25">
      <c r="A499" s="205"/>
      <c r="B499" s="52" t="s">
        <v>26</v>
      </c>
      <c r="C499" s="52" t="s">
        <v>31</v>
      </c>
      <c r="D499" s="53">
        <v>413.78</v>
      </c>
    </row>
    <row r="500" spans="1:6" hidden="1" x14ac:dyDescent="0.25">
      <c r="A500" s="205"/>
      <c r="B500" s="50" t="s">
        <v>25</v>
      </c>
      <c r="C500" s="50" t="s">
        <v>24</v>
      </c>
      <c r="D500" s="51"/>
    </row>
    <row r="501" spans="1:6" hidden="1" x14ac:dyDescent="0.25">
      <c r="A501" s="206"/>
      <c r="B501" s="169" t="s">
        <v>25</v>
      </c>
      <c r="C501" s="169" t="s">
        <v>31</v>
      </c>
      <c r="D501" s="170"/>
    </row>
    <row r="502" spans="1:6" ht="15.75" thickBot="1" x14ac:dyDescent="0.3">
      <c r="A502" s="158" t="s">
        <v>84</v>
      </c>
      <c r="B502" s="163"/>
      <c r="C502" s="158" t="s">
        <v>48</v>
      </c>
      <c r="D502" s="159">
        <v>5517</v>
      </c>
      <c r="E502" s="181"/>
    </row>
    <row r="503" spans="1:6" hidden="1" x14ac:dyDescent="0.25">
      <c r="A503" s="54"/>
      <c r="B503" s="54"/>
      <c r="C503" s="54"/>
      <c r="D503" s="54"/>
    </row>
    <row r="504" spans="1:6" hidden="1" x14ac:dyDescent="0.25">
      <c r="A504" s="171"/>
      <c r="B504" s="171"/>
      <c r="C504" s="172" t="s">
        <v>48</v>
      </c>
      <c r="D504" s="173">
        <v>2709155300.006</v>
      </c>
    </row>
    <row r="505" spans="1:6" ht="15.75" thickBot="1" x14ac:dyDescent="0.3">
      <c r="A505" s="182"/>
      <c r="B505" s="183"/>
      <c r="C505" s="183"/>
      <c r="D505" s="184">
        <f>SUBTOTAL(9,D504,D52,D66,D70,D74,D92,D98,D104,D124,D144,D164,D176,D194,D198,D216,D224,D244,D264,D274,D282,D298,D314,D330,D348,D368,D384,D392,D412,D416,D424,D444,D464,D484,D496,D502)</f>
        <v>2709137637.0559978</v>
      </c>
      <c r="E505" s="184">
        <f>SUBTOTAL(9,E504,E52,E66,E70,E74,E92,E98,E104,E124,E144,E164,E176,E194,E198,E216,E224,E244,E264,E274,E282,E298,E314,E330,E348,E368,E384,E392,E412,E416,E424,E444,E464,E484,E496,E502)</f>
        <v>2549780661.2489891</v>
      </c>
      <c r="F505" s="185">
        <f>D505-E505</f>
        <v>159356975.80700874</v>
      </c>
    </row>
  </sheetData>
  <autoFilter ref="A1:D504">
    <filterColumn colId="0">
      <customFilters>
        <customFilter operator="notEqual" val=" "/>
      </customFilters>
    </filterColumn>
    <filterColumn colId="2">
      <filters>
        <filter val="Итог:"/>
      </filters>
    </filterColumn>
  </autoFilter>
  <mergeCells count="37">
    <mergeCell ref="A68:A69"/>
    <mergeCell ref="A72:A73"/>
    <mergeCell ref="A76:A91"/>
    <mergeCell ref="A2:A11"/>
    <mergeCell ref="A14:A21"/>
    <mergeCell ref="A24:A31"/>
    <mergeCell ref="A34:A51"/>
    <mergeCell ref="A54:A65"/>
    <mergeCell ref="A94:A97"/>
    <mergeCell ref="A100:A103"/>
    <mergeCell ref="A106:A123"/>
    <mergeCell ref="A126:A143"/>
    <mergeCell ref="A146:A163"/>
    <mergeCell ref="A166:A175"/>
    <mergeCell ref="A178:A193"/>
    <mergeCell ref="A196:A197"/>
    <mergeCell ref="A200:A215"/>
    <mergeCell ref="A218:A223"/>
    <mergeCell ref="A226:A243"/>
    <mergeCell ref="A246:A263"/>
    <mergeCell ref="A266:A273"/>
    <mergeCell ref="A276:A281"/>
    <mergeCell ref="A284:A297"/>
    <mergeCell ref="A300:A313"/>
    <mergeCell ref="A316:A329"/>
    <mergeCell ref="A332:A347"/>
    <mergeCell ref="A350:A367"/>
    <mergeCell ref="A370:A383"/>
    <mergeCell ref="A446:A463"/>
    <mergeCell ref="A466:A483"/>
    <mergeCell ref="A486:A495"/>
    <mergeCell ref="A498:A501"/>
    <mergeCell ref="A386:A391"/>
    <mergeCell ref="A394:A411"/>
    <mergeCell ref="A414:A415"/>
    <mergeCell ref="A418:A423"/>
    <mergeCell ref="A426:A443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"/>
  <sheetViews>
    <sheetView workbookViewId="0">
      <selection activeCell="G39" sqref="G39"/>
    </sheetView>
  </sheetViews>
  <sheetFormatPr defaultRowHeight="15" x14ac:dyDescent="0.25"/>
  <cols>
    <col min="1" max="20" width="13.85546875" customWidth="1"/>
    <col min="21" max="21" width="13.85546875" hidden="1" customWidth="1"/>
  </cols>
  <sheetData>
    <row r="1" spans="1:21" x14ac:dyDescent="0.25">
      <c r="A1" s="87" t="s">
        <v>143</v>
      </c>
    </row>
    <row r="2" spans="1:21" x14ac:dyDescent="0.25">
      <c r="B2" t="s">
        <v>26</v>
      </c>
      <c r="N2" t="s">
        <v>142</v>
      </c>
      <c r="O2" t="s">
        <v>25</v>
      </c>
      <c r="T2" t="s">
        <v>141</v>
      </c>
      <c r="U2" t="s">
        <v>140</v>
      </c>
    </row>
    <row r="3" spans="1:21" x14ac:dyDescent="0.25">
      <c r="A3" s="87" t="s">
        <v>139</v>
      </c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  <c r="L3">
        <v>11</v>
      </c>
      <c r="M3">
        <v>12</v>
      </c>
      <c r="O3">
        <v>1</v>
      </c>
      <c r="P3">
        <v>2</v>
      </c>
      <c r="Q3">
        <v>3</v>
      </c>
      <c r="R3">
        <v>4</v>
      </c>
      <c r="S3">
        <v>5</v>
      </c>
    </row>
    <row r="4" spans="1:21" x14ac:dyDescent="0.25">
      <c r="A4" s="88" t="s">
        <v>24</v>
      </c>
      <c r="B4" s="89">
        <v>28801651.489999998</v>
      </c>
      <c r="C4" s="89">
        <v>27072165.140000001</v>
      </c>
      <c r="D4" s="89">
        <v>30731770.849999901</v>
      </c>
      <c r="E4" s="89">
        <v>30822546.809999999</v>
      </c>
      <c r="F4" s="89">
        <v>32067656.77</v>
      </c>
      <c r="G4" s="89">
        <v>32270168.969999801</v>
      </c>
      <c r="H4" s="89">
        <v>34136734.469999902</v>
      </c>
      <c r="I4" s="89">
        <v>33893084.860000201</v>
      </c>
      <c r="J4" s="89">
        <v>32394362.989999998</v>
      </c>
      <c r="K4" s="89">
        <v>33755889.25</v>
      </c>
      <c r="L4" s="89">
        <v>31675092.0499999</v>
      </c>
      <c r="M4" s="89">
        <v>31892431.210000001</v>
      </c>
      <c r="N4" s="90">
        <v>379513554.85999966</v>
      </c>
      <c r="O4" s="89">
        <v>28686453.730000101</v>
      </c>
      <c r="P4" s="89">
        <v>28455673.809999999</v>
      </c>
      <c r="Q4" s="89">
        <v>28826197.8600001</v>
      </c>
      <c r="R4" s="89">
        <v>24274000.75</v>
      </c>
      <c r="S4" s="89">
        <v>25053914.4500001</v>
      </c>
      <c r="T4" s="90">
        <v>135296240.60000029</v>
      </c>
      <c r="U4" s="90">
        <v>514809795.45999998</v>
      </c>
    </row>
    <row r="5" spans="1:21" x14ac:dyDescent="0.25">
      <c r="A5" s="88" t="s">
        <v>27</v>
      </c>
      <c r="B5" s="89">
        <v>22178625.66</v>
      </c>
      <c r="C5" s="89">
        <v>20674727.07</v>
      </c>
      <c r="D5" s="89">
        <v>22877245.34</v>
      </c>
      <c r="E5" s="89">
        <v>23413457.609999999</v>
      </c>
      <c r="F5" s="89">
        <v>24465426.940000001</v>
      </c>
      <c r="G5" s="89">
        <v>24625178.309999999</v>
      </c>
      <c r="H5" s="89">
        <v>26154465.170000099</v>
      </c>
      <c r="I5" s="89">
        <v>26701259.849999901</v>
      </c>
      <c r="J5" s="89">
        <v>24680198.760000002</v>
      </c>
      <c r="K5" s="89">
        <v>25132114.210000001</v>
      </c>
      <c r="L5" s="89">
        <v>23479499.350000001</v>
      </c>
      <c r="M5" s="89">
        <v>23695873.879999999</v>
      </c>
      <c r="N5" s="90">
        <v>288078072.15000004</v>
      </c>
      <c r="O5" s="89">
        <v>20955629.230000101</v>
      </c>
      <c r="P5" s="89">
        <v>21540742.41</v>
      </c>
      <c r="Q5" s="89">
        <v>22545285.84</v>
      </c>
      <c r="R5" s="89">
        <v>19719814.8699999</v>
      </c>
      <c r="S5" s="89">
        <v>21781584.91</v>
      </c>
      <c r="T5" s="90">
        <v>106543057.26000001</v>
      </c>
      <c r="U5" s="90">
        <v>394621129.40999997</v>
      </c>
    </row>
    <row r="6" spans="1:21" x14ac:dyDescent="0.25">
      <c r="A6" s="88" t="s">
        <v>28</v>
      </c>
      <c r="B6" s="89">
        <v>28702188.350000001</v>
      </c>
      <c r="C6" s="89">
        <v>26747971.2900001</v>
      </c>
      <c r="D6" s="89">
        <v>30118412.690000001</v>
      </c>
      <c r="E6" s="89">
        <v>30658696.02</v>
      </c>
      <c r="F6" s="89">
        <v>32382798.809999902</v>
      </c>
      <c r="G6" s="89">
        <v>32002214.530000001</v>
      </c>
      <c r="H6" s="89">
        <v>34406029.189999998</v>
      </c>
      <c r="I6" s="89">
        <v>34429704.729999997</v>
      </c>
      <c r="J6" s="89">
        <v>31763726.780000001</v>
      </c>
      <c r="K6" s="89">
        <v>33577625.100000001</v>
      </c>
      <c r="L6" s="89">
        <v>31372653.936999898</v>
      </c>
      <c r="M6" s="89">
        <v>31657925.599999901</v>
      </c>
      <c r="N6" s="90">
        <v>377819947.02699983</v>
      </c>
      <c r="O6" s="89">
        <v>28954771.170000002</v>
      </c>
      <c r="P6" s="89">
        <v>29788953.590999998</v>
      </c>
      <c r="Q6" s="89">
        <v>31023722.9900002</v>
      </c>
      <c r="R6" s="89">
        <v>27962795.5</v>
      </c>
      <c r="S6" s="89">
        <v>28668127.1100001</v>
      </c>
      <c r="T6" s="90">
        <v>146398370.3610003</v>
      </c>
      <c r="U6" s="90">
        <v>524218317.38800025</v>
      </c>
    </row>
    <row r="7" spans="1:21" x14ac:dyDescent="0.25">
      <c r="A7" s="88" t="s">
        <v>29</v>
      </c>
      <c r="B7" s="89">
        <v>25479230.890000001</v>
      </c>
      <c r="C7" s="89">
        <v>24483631.850000098</v>
      </c>
      <c r="D7" s="89">
        <v>27902699.489999998</v>
      </c>
      <c r="E7" s="89">
        <v>27577869.879999898</v>
      </c>
      <c r="F7" s="89">
        <v>28799473.719999999</v>
      </c>
      <c r="G7" s="89">
        <v>28594048.890000001</v>
      </c>
      <c r="H7" s="89">
        <v>29758718.75</v>
      </c>
      <c r="I7" s="89">
        <v>29458209.410000101</v>
      </c>
      <c r="J7" s="89">
        <v>27926732.300000101</v>
      </c>
      <c r="K7" s="89">
        <v>29427298.009999901</v>
      </c>
      <c r="L7" s="89">
        <v>27607191.649999999</v>
      </c>
      <c r="M7" s="89">
        <v>27237093.949999999</v>
      </c>
      <c r="N7" s="90">
        <v>334252198.79000002</v>
      </c>
      <c r="O7" s="89">
        <v>25121261.3400001</v>
      </c>
      <c r="P7" s="89">
        <v>25992580.879999999</v>
      </c>
      <c r="Q7" s="89">
        <v>26050483.260000002</v>
      </c>
      <c r="R7" s="89">
        <v>21468117.02</v>
      </c>
      <c r="S7" s="89">
        <v>22755015.109999999</v>
      </c>
      <c r="T7" s="90">
        <v>121387457.6100001</v>
      </c>
      <c r="U7" s="90">
        <v>455639656.40000015</v>
      </c>
    </row>
    <row r="8" spans="1:21" x14ac:dyDescent="0.25">
      <c r="A8" s="88" t="s">
        <v>30</v>
      </c>
      <c r="B8" s="89">
        <v>5587320.9699999904</v>
      </c>
      <c r="C8" s="89">
        <v>5343560.6900000097</v>
      </c>
      <c r="D8" s="89">
        <v>6140929.1099999901</v>
      </c>
      <c r="E8" s="89">
        <v>6143940.04</v>
      </c>
      <c r="F8" s="89">
        <v>6363112.6899999902</v>
      </c>
      <c r="G8" s="89">
        <v>6223657.8400000101</v>
      </c>
      <c r="H8" s="89">
        <v>6686071.6799999997</v>
      </c>
      <c r="I8" s="89">
        <v>6776543.4900000002</v>
      </c>
      <c r="J8" s="89">
        <v>6445244.5</v>
      </c>
      <c r="K8" s="89">
        <v>6645048.2300000004</v>
      </c>
      <c r="L8" s="89">
        <v>6119220.3200000003</v>
      </c>
      <c r="M8" s="89">
        <v>6000264.8700000001</v>
      </c>
      <c r="N8" s="90">
        <v>74474914.430000007</v>
      </c>
      <c r="O8" s="89">
        <v>5532713.4500000104</v>
      </c>
      <c r="P8" s="89">
        <v>5641429.0499999998</v>
      </c>
      <c r="Q8" s="89">
        <v>5690570.3799999999</v>
      </c>
      <c r="R8" s="89">
        <v>4657915.2699999996</v>
      </c>
      <c r="S8" s="89">
        <v>4848292.5199999996</v>
      </c>
      <c r="T8" s="90">
        <v>26370920.670000009</v>
      </c>
      <c r="U8" s="90">
        <v>100845835.09999999</v>
      </c>
    </row>
    <row r="9" spans="1:21" x14ac:dyDescent="0.25">
      <c r="A9" s="88" t="s">
        <v>20</v>
      </c>
      <c r="B9" s="89">
        <v>39912729.130000196</v>
      </c>
      <c r="C9" s="89">
        <v>36603707.439999901</v>
      </c>
      <c r="D9" s="89">
        <v>40861425.570000097</v>
      </c>
      <c r="E9" s="89">
        <v>43308290.209999897</v>
      </c>
      <c r="F9" s="89">
        <v>43608305.509999797</v>
      </c>
      <c r="G9" s="89">
        <v>43869226.93</v>
      </c>
      <c r="H9" s="89">
        <v>44394652.939999998</v>
      </c>
      <c r="I9" s="89">
        <v>44605013.949999899</v>
      </c>
      <c r="J9" s="89">
        <v>43318673.030000001</v>
      </c>
      <c r="K9" s="89">
        <v>46137109.087000199</v>
      </c>
      <c r="L9" s="89">
        <v>43388163.1199999</v>
      </c>
      <c r="M9" s="89">
        <v>44294382.25</v>
      </c>
      <c r="N9" s="90">
        <v>514301679.16699988</v>
      </c>
      <c r="O9" s="89">
        <v>39079194.810000002</v>
      </c>
      <c r="P9" s="89">
        <v>39778719.619999997</v>
      </c>
      <c r="Q9" s="89">
        <v>42080040.046000101</v>
      </c>
      <c r="R9" s="89">
        <v>37180989.469999999</v>
      </c>
      <c r="S9" s="89">
        <v>39406908.850000203</v>
      </c>
      <c r="T9" s="90">
        <v>197525852.7960003</v>
      </c>
      <c r="U9" s="90">
        <v>711827531.9630003</v>
      </c>
    </row>
    <row r="10" spans="1:21" x14ac:dyDescent="0.25">
      <c r="A10" s="88" t="s">
        <v>31</v>
      </c>
      <c r="B10" s="89">
        <v>30456325.539999899</v>
      </c>
      <c r="C10" s="89">
        <v>28440898.910000101</v>
      </c>
      <c r="D10" s="89">
        <v>32569891.100000001</v>
      </c>
      <c r="E10" s="89">
        <v>34583667.189999998</v>
      </c>
      <c r="F10" s="89">
        <v>36982693.899999902</v>
      </c>
      <c r="G10" s="89">
        <v>37719121</v>
      </c>
      <c r="H10" s="89">
        <v>39431341.650000103</v>
      </c>
      <c r="I10" s="89">
        <v>40071822.759999998</v>
      </c>
      <c r="J10" s="89">
        <v>37086660.789999999</v>
      </c>
      <c r="K10" s="89">
        <v>38938933.441999897</v>
      </c>
      <c r="L10" s="89">
        <v>35616061.599999897</v>
      </c>
      <c r="M10" s="89">
        <v>35150562.439999998</v>
      </c>
      <c r="N10" s="90">
        <v>427047980.32199985</v>
      </c>
      <c r="O10" s="89">
        <v>31303669.739999998</v>
      </c>
      <c r="P10" s="89">
        <v>31880811.66</v>
      </c>
      <c r="Q10" s="89">
        <v>35230639.18</v>
      </c>
      <c r="R10" s="89">
        <v>32761898.550000001</v>
      </c>
      <c r="S10" s="89">
        <v>35192987.969999999</v>
      </c>
      <c r="T10" s="90">
        <v>166370007.09999999</v>
      </c>
      <c r="U10" s="90">
        <v>593417987.42199993</v>
      </c>
    </row>
    <row r="11" spans="1:21" x14ac:dyDescent="0.25">
      <c r="A11" s="88" t="s">
        <v>32</v>
      </c>
      <c r="B11" s="89">
        <v>20527757.91</v>
      </c>
      <c r="C11" s="89">
        <v>18666841.940000001</v>
      </c>
      <c r="D11" s="89">
        <v>20703717.93</v>
      </c>
      <c r="E11" s="89">
        <v>21637286.719999999</v>
      </c>
      <c r="F11" s="89">
        <v>22878979.329999998</v>
      </c>
      <c r="G11" s="89">
        <v>22773621.190000098</v>
      </c>
      <c r="H11" s="89">
        <v>24215428</v>
      </c>
      <c r="I11" s="89">
        <v>24847229.920000002</v>
      </c>
      <c r="J11" s="89">
        <v>23265855.66</v>
      </c>
      <c r="K11" s="89">
        <v>23961157.77</v>
      </c>
      <c r="L11" s="89">
        <v>22150368.09</v>
      </c>
      <c r="M11" s="89">
        <v>22239255.150000099</v>
      </c>
      <c r="N11" s="90">
        <v>267867499.61000022</v>
      </c>
      <c r="O11" s="89">
        <v>20163330.870000102</v>
      </c>
      <c r="P11" s="89">
        <v>20642743.890000001</v>
      </c>
      <c r="Q11" s="89">
        <v>21961010.600000098</v>
      </c>
      <c r="R11" s="89">
        <v>20113898.780000102</v>
      </c>
      <c r="S11" s="89">
        <v>21576914.629999999</v>
      </c>
      <c r="T11" s="90">
        <v>104457898.77000029</v>
      </c>
      <c r="U11" s="90">
        <v>372325398.38000047</v>
      </c>
    </row>
    <row r="12" spans="1:21" x14ac:dyDescent="0.25">
      <c r="A12" s="88" t="s">
        <v>33</v>
      </c>
      <c r="B12" s="89">
        <v>3055505.79</v>
      </c>
      <c r="C12" s="89">
        <v>2850006.39</v>
      </c>
      <c r="D12" s="89">
        <v>3387012.2</v>
      </c>
      <c r="E12" s="89">
        <v>3716868.52</v>
      </c>
      <c r="F12" s="89">
        <v>4071276.02</v>
      </c>
      <c r="G12" s="89">
        <v>4196805.63</v>
      </c>
      <c r="H12" s="89">
        <v>4341693.47</v>
      </c>
      <c r="I12" s="89">
        <v>4464122.16</v>
      </c>
      <c r="J12" s="89">
        <v>4084178.71</v>
      </c>
      <c r="K12" s="89">
        <v>4190014.9</v>
      </c>
      <c r="L12" s="89">
        <v>3745127.22</v>
      </c>
      <c r="M12" s="89">
        <v>3696842.64</v>
      </c>
      <c r="N12" s="90">
        <v>45799453.649999991</v>
      </c>
      <c r="O12" s="89">
        <v>3281658.09</v>
      </c>
      <c r="P12" s="89">
        <v>3451667.63</v>
      </c>
      <c r="Q12" s="89">
        <v>3752071.23</v>
      </c>
      <c r="R12" s="89">
        <v>3369853.01</v>
      </c>
      <c r="S12" s="89">
        <v>3702426.98</v>
      </c>
      <c r="T12" s="90">
        <v>17557676.939999998</v>
      </c>
      <c r="U12" s="90">
        <v>63357130.590000004</v>
      </c>
    </row>
    <row r="13" spans="1:21" x14ac:dyDescent="0.25">
      <c r="A13" s="92" t="s">
        <v>140</v>
      </c>
      <c r="B13" s="90">
        <v>204701335.73000008</v>
      </c>
      <c r="C13" s="90">
        <v>190883510.72000021</v>
      </c>
      <c r="D13" s="90">
        <v>215293104.27999997</v>
      </c>
      <c r="E13" s="90">
        <v>221862622.99999982</v>
      </c>
      <c r="F13" s="90">
        <v>231619723.68999961</v>
      </c>
      <c r="G13" s="90">
        <v>232274043.28999987</v>
      </c>
      <c r="H13" s="90">
        <v>243525135.32000008</v>
      </c>
      <c r="I13" s="90">
        <v>245246991.13000008</v>
      </c>
      <c r="J13" s="90">
        <v>230965633.5200001</v>
      </c>
      <c r="K13" s="90">
        <v>241765189.99900001</v>
      </c>
      <c r="L13" s="90">
        <v>225153377.3369996</v>
      </c>
      <c r="M13" s="90">
        <v>225864631.99000001</v>
      </c>
      <c r="N13" s="90">
        <v>2709155300.0059996</v>
      </c>
      <c r="O13" s="90">
        <v>203078682.43000042</v>
      </c>
      <c r="P13" s="90">
        <v>207173322.54099995</v>
      </c>
      <c r="Q13" s="90">
        <v>217160021.38600048</v>
      </c>
      <c r="R13" s="90">
        <v>191509283.21999997</v>
      </c>
      <c r="S13" s="90">
        <v>202986172.53000039</v>
      </c>
      <c r="T13" s="90">
        <v>1021907482.1070013</v>
      </c>
      <c r="U13" s="90">
        <v>3731062782.1130013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"/>
  <sheetViews>
    <sheetView topLeftCell="J1" workbookViewId="0">
      <selection activeCell="G39" sqref="G39"/>
    </sheetView>
  </sheetViews>
  <sheetFormatPr defaultRowHeight="15" x14ac:dyDescent="0.25"/>
  <cols>
    <col min="1" max="1" width="12.85546875" customWidth="1"/>
    <col min="2" max="14" width="16.7109375" customWidth="1"/>
    <col min="15" max="19" width="13.5703125" bestFit="1" customWidth="1"/>
    <col min="20" max="20" width="15" bestFit="1" customWidth="1"/>
  </cols>
  <sheetData>
    <row r="1" spans="1:20" x14ac:dyDescent="0.25">
      <c r="A1" s="60" t="s">
        <v>0</v>
      </c>
      <c r="B1" s="2" t="s">
        <v>144</v>
      </c>
      <c r="C1" s="2" t="s">
        <v>145</v>
      </c>
      <c r="D1" s="2" t="s">
        <v>146</v>
      </c>
      <c r="E1" s="2" t="s">
        <v>147</v>
      </c>
      <c r="F1" s="2" t="s">
        <v>148</v>
      </c>
      <c r="G1" s="2" t="s">
        <v>149</v>
      </c>
      <c r="H1" s="2" t="s">
        <v>150</v>
      </c>
      <c r="I1" s="2" t="s">
        <v>151</v>
      </c>
      <c r="J1" s="2" t="s">
        <v>152</v>
      </c>
      <c r="K1" s="2" t="s">
        <v>153</v>
      </c>
      <c r="L1" s="2" t="s">
        <v>154</v>
      </c>
      <c r="M1" s="2" t="s">
        <v>155</v>
      </c>
      <c r="N1" s="94">
        <v>2019</v>
      </c>
      <c r="O1" s="2" t="s">
        <v>156</v>
      </c>
      <c r="P1" s="2" t="s">
        <v>157</v>
      </c>
      <c r="Q1" s="2" t="s">
        <v>158</v>
      </c>
      <c r="R1" s="2" t="s">
        <v>159</v>
      </c>
      <c r="S1" s="2" t="s">
        <v>160</v>
      </c>
      <c r="T1" s="95">
        <v>2020</v>
      </c>
    </row>
    <row r="2" spans="1:20" x14ac:dyDescent="0.25">
      <c r="A2" s="86" t="s">
        <v>2</v>
      </c>
      <c r="B2" s="3">
        <v>28796856.530000322</v>
      </c>
      <c r="C2" s="3">
        <v>27068281.839999851</v>
      </c>
      <c r="D2" s="3">
        <v>30726824.150000539</v>
      </c>
      <c r="E2" s="3">
        <v>30817051.840000361</v>
      </c>
      <c r="F2" s="3">
        <v>32060235.92000021</v>
      </c>
      <c r="G2" s="3">
        <v>32263242.159999602</v>
      </c>
      <c r="H2" s="3">
        <v>34130424.120000407</v>
      </c>
      <c r="I2" s="3">
        <v>33885333.340000488</v>
      </c>
      <c r="J2" s="3">
        <v>32388104.610000368</v>
      </c>
      <c r="K2" s="3">
        <v>33749323.529999264</v>
      </c>
      <c r="L2" s="3">
        <v>31669598.969999719</v>
      </c>
      <c r="M2" s="3">
        <v>31884943.768000189</v>
      </c>
      <c r="N2" s="91">
        <f>SUM(B2:M2)</f>
        <v>379440220.77800131</v>
      </c>
      <c r="O2" s="3">
        <v>28678887.849999979</v>
      </c>
      <c r="P2" s="3">
        <v>28449195.479999959</v>
      </c>
      <c r="Q2" s="3">
        <v>28819268.94000056</v>
      </c>
      <c r="R2" s="3">
        <v>24267297.400000129</v>
      </c>
      <c r="S2" s="3">
        <v>25046012.240000349</v>
      </c>
      <c r="T2" s="71">
        <f t="shared" ref="T2:T11" si="0">SUM(O2:S2)</f>
        <v>135260661.91000098</v>
      </c>
    </row>
    <row r="3" spans="1:20" x14ac:dyDescent="0.25">
      <c r="A3" s="86" t="s">
        <v>16</v>
      </c>
      <c r="B3" s="3">
        <v>22171300.07999998</v>
      </c>
      <c r="C3" s="3">
        <v>20668930.960000191</v>
      </c>
      <c r="D3" s="3">
        <v>22872598.09000003</v>
      </c>
      <c r="E3" s="3">
        <v>23407228.320000131</v>
      </c>
      <c r="F3" s="3">
        <v>24457535.550000131</v>
      </c>
      <c r="G3" s="3">
        <v>24616599.669999871</v>
      </c>
      <c r="H3" s="3">
        <v>26145213.9900003</v>
      </c>
      <c r="I3" s="3">
        <v>26693141.830000259</v>
      </c>
      <c r="J3" s="3">
        <v>24672946.030000221</v>
      </c>
      <c r="K3" s="3">
        <v>25129552.079999309</v>
      </c>
      <c r="L3" s="3">
        <v>23473226.389999449</v>
      </c>
      <c r="M3" s="3">
        <v>23690398.580000211</v>
      </c>
      <c r="N3" s="91">
        <f t="shared" ref="N3:N11" si="1">SUM(B3:M3)</f>
        <v>287998671.57000005</v>
      </c>
      <c r="O3" s="3">
        <v>20949017.289999809</v>
      </c>
      <c r="P3" s="3">
        <v>21535978.049999941</v>
      </c>
      <c r="Q3" s="3">
        <v>22539451.760000601</v>
      </c>
      <c r="R3" s="3">
        <v>19713733.10000018</v>
      </c>
      <c r="S3" s="3">
        <v>21773966.41000006</v>
      </c>
      <c r="T3" s="71">
        <f t="shared" si="0"/>
        <v>106512146.61000058</v>
      </c>
    </row>
    <row r="4" spans="1:20" x14ac:dyDescent="0.25">
      <c r="A4" s="86" t="s">
        <v>17</v>
      </c>
      <c r="B4" s="3">
        <v>28699471.870000388</v>
      </c>
      <c r="C4" s="3">
        <v>26745190.100000121</v>
      </c>
      <c r="D4" s="3">
        <v>30115766.8900005</v>
      </c>
      <c r="E4" s="3">
        <v>30655953.330000199</v>
      </c>
      <c r="F4" s="3">
        <v>32379739.10000002</v>
      </c>
      <c r="G4" s="3">
        <v>31999365.839999791</v>
      </c>
      <c r="H4" s="3">
        <v>34403140.319999747</v>
      </c>
      <c r="I4" s="3">
        <v>34426859.430000238</v>
      </c>
      <c r="J4" s="3">
        <v>31754174.62000012</v>
      </c>
      <c r="K4" s="3">
        <v>33574901.109999247</v>
      </c>
      <c r="L4" s="3">
        <v>31368679.979998961</v>
      </c>
      <c r="M4" s="3">
        <v>31653668.900000121</v>
      </c>
      <c r="N4" s="91">
        <f t="shared" si="1"/>
        <v>377776911.48999941</v>
      </c>
      <c r="O4" s="3">
        <v>28950365.680000272</v>
      </c>
      <c r="P4" s="3">
        <v>29784734.11100018</v>
      </c>
      <c r="Q4" s="3">
        <v>31018104.13000029</v>
      </c>
      <c r="R4" s="3">
        <v>27958751.1100001</v>
      </c>
      <c r="S4" s="3">
        <v>28663210.110000521</v>
      </c>
      <c r="T4" s="71">
        <f t="shared" si="0"/>
        <v>146375165.14100137</v>
      </c>
    </row>
    <row r="5" spans="1:20" x14ac:dyDescent="0.25">
      <c r="A5" s="86" t="s">
        <v>18</v>
      </c>
      <c r="B5" s="3">
        <v>25479415.00000057</v>
      </c>
      <c r="C5" s="3">
        <v>24484115.790000461</v>
      </c>
      <c r="D5" s="3">
        <v>27904239.109999731</v>
      </c>
      <c r="E5" s="3">
        <v>27579991.760000169</v>
      </c>
      <c r="F5" s="3">
        <v>28799682.99000043</v>
      </c>
      <c r="G5" s="3">
        <v>28595183.830000229</v>
      </c>
      <c r="H5" s="3">
        <v>29759926.540000379</v>
      </c>
      <c r="I5" s="3">
        <v>29459457.02999996</v>
      </c>
      <c r="J5" s="3">
        <v>27926857.65000033</v>
      </c>
      <c r="K5" s="3">
        <v>29428093.290000059</v>
      </c>
      <c r="L5" s="3">
        <v>27607523.11999948</v>
      </c>
      <c r="M5" s="3">
        <v>27237606.880000189</v>
      </c>
      <c r="N5" s="91">
        <f t="shared" si="1"/>
        <v>334262092.99000198</v>
      </c>
      <c r="O5" s="3">
        <v>25124210.07000009</v>
      </c>
      <c r="P5" s="3">
        <v>25992467.20000001</v>
      </c>
      <c r="Q5" s="3">
        <v>26050555.800000891</v>
      </c>
      <c r="R5" s="3">
        <v>21468891.04000026</v>
      </c>
      <c r="S5" s="3">
        <v>22756330.08000033</v>
      </c>
      <c r="T5" s="71">
        <f t="shared" si="0"/>
        <v>121392454.19000158</v>
      </c>
    </row>
    <row r="6" spans="1:20" x14ac:dyDescent="0.25">
      <c r="A6" s="86" t="s">
        <v>19</v>
      </c>
      <c r="B6" s="3">
        <v>5603383.3100000164</v>
      </c>
      <c r="C6" s="3">
        <v>5361907.050000052</v>
      </c>
      <c r="D6" s="3">
        <v>6159770.9300000342</v>
      </c>
      <c r="E6" s="3">
        <v>6163538.4299999857</v>
      </c>
      <c r="F6" s="3">
        <v>6383518.9299999969</v>
      </c>
      <c r="G6" s="3">
        <v>6247311.5700000152</v>
      </c>
      <c r="H6" s="3">
        <v>6714616.3299999824</v>
      </c>
      <c r="I6" s="3">
        <v>6806372.2499999804</v>
      </c>
      <c r="J6" s="3">
        <v>6475158.1299999822</v>
      </c>
      <c r="K6" s="3">
        <v>6664678.2199999886</v>
      </c>
      <c r="L6" s="3">
        <v>6120518.8099999931</v>
      </c>
      <c r="M6" s="3">
        <v>5999405.7099999823</v>
      </c>
      <c r="N6" s="91">
        <f t="shared" si="1"/>
        <v>74700179.670000002</v>
      </c>
      <c r="O6" s="3">
        <v>5530830.8899999792</v>
      </c>
      <c r="P6" s="3">
        <v>5643520.3599999873</v>
      </c>
      <c r="Q6" s="3">
        <v>5690367.1799999867</v>
      </c>
      <c r="R6" s="3">
        <v>4656283.909999988</v>
      </c>
      <c r="S6" s="3">
        <v>4850712.5799999954</v>
      </c>
      <c r="T6" s="71">
        <f t="shared" si="0"/>
        <v>26371714.919999938</v>
      </c>
    </row>
    <row r="7" spans="1:20" x14ac:dyDescent="0.25">
      <c r="A7" s="86" t="s">
        <v>20</v>
      </c>
      <c r="B7" s="3">
        <v>39917426.803000078</v>
      </c>
      <c r="C7" s="3">
        <v>36606088.171000287</v>
      </c>
      <c r="D7" s="3">
        <v>40856048.703998148</v>
      </c>
      <c r="E7" s="3">
        <v>43314293.278998747</v>
      </c>
      <c r="F7" s="3">
        <v>43614377.489000477</v>
      </c>
      <c r="G7" s="3">
        <v>43872844.704999357</v>
      </c>
      <c r="H7" s="3">
        <v>44398212.299999058</v>
      </c>
      <c r="I7" s="3">
        <v>44608538.729999848</v>
      </c>
      <c r="J7" s="3">
        <v>43322031.623999819</v>
      </c>
      <c r="K7" s="3">
        <v>46142306.384999141</v>
      </c>
      <c r="L7" s="3">
        <v>43393410.219999053</v>
      </c>
      <c r="M7" s="3">
        <v>44297562.802000411</v>
      </c>
      <c r="N7" s="91">
        <f t="shared" si="1"/>
        <v>514343141.21199447</v>
      </c>
      <c r="O7" s="3">
        <v>39081201.079999506</v>
      </c>
      <c r="P7" s="3">
        <v>39782283.115999117</v>
      </c>
      <c r="Q7" s="3">
        <v>42085211.396000922</v>
      </c>
      <c r="R7" s="3">
        <v>37183044.189999759</v>
      </c>
      <c r="S7" s="3">
        <v>39410337.149999753</v>
      </c>
      <c r="T7" s="71">
        <f t="shared" si="0"/>
        <v>197542076.93199903</v>
      </c>
    </row>
    <row r="8" spans="1:20" x14ac:dyDescent="0.25">
      <c r="A8" s="86" t="s">
        <v>21</v>
      </c>
      <c r="B8" s="3">
        <v>30411187.82000006</v>
      </c>
      <c r="C8" s="3">
        <v>28396752.330000799</v>
      </c>
      <c r="D8" s="3">
        <v>32501097.029999819</v>
      </c>
      <c r="E8" s="3">
        <v>34497114.230000407</v>
      </c>
      <c r="F8" s="3">
        <v>36907580.809999667</v>
      </c>
      <c r="G8" s="3">
        <v>37630585.83999978</v>
      </c>
      <c r="H8" s="3">
        <v>39328281.959999762</v>
      </c>
      <c r="I8" s="3">
        <v>39924459.410000287</v>
      </c>
      <c r="J8" s="3">
        <v>36955345.479999989</v>
      </c>
      <c r="K8" s="3">
        <v>38824513.809999637</v>
      </c>
      <c r="L8" s="3">
        <v>35547797.790000223</v>
      </c>
      <c r="M8" s="3">
        <v>35084451.639999963</v>
      </c>
      <c r="N8" s="91">
        <f t="shared" si="1"/>
        <v>426009168.15000039</v>
      </c>
      <c r="O8" s="3">
        <v>31248726.260000128</v>
      </c>
      <c r="P8" s="3">
        <v>31822815.030000549</v>
      </c>
      <c r="Q8" s="3">
        <v>35146451.310000457</v>
      </c>
      <c r="R8" s="3">
        <v>32680229.140000708</v>
      </c>
      <c r="S8" s="3">
        <v>35129391.070000254</v>
      </c>
      <c r="T8" s="71">
        <f t="shared" si="0"/>
        <v>166027612.81000209</v>
      </c>
    </row>
    <row r="9" spans="1:20" x14ac:dyDescent="0.25">
      <c r="A9" s="86" t="s">
        <v>22</v>
      </c>
      <c r="B9" s="3">
        <v>20517009.080000091</v>
      </c>
      <c r="C9" s="3">
        <v>18658118.740000408</v>
      </c>
      <c r="D9" s="3">
        <v>20696744.39999998</v>
      </c>
      <c r="E9" s="3">
        <v>21628240.519999981</v>
      </c>
      <c r="F9" s="3">
        <v>22869597.150000039</v>
      </c>
      <c r="G9" s="3">
        <v>22765509.340000499</v>
      </c>
      <c r="H9" s="3">
        <v>24207575.900000282</v>
      </c>
      <c r="I9" s="3">
        <v>24839728.659999959</v>
      </c>
      <c r="J9" s="3">
        <v>23255343.97000004</v>
      </c>
      <c r="K9" s="3">
        <v>23949405.100000229</v>
      </c>
      <c r="L9" s="3">
        <v>22141801.86999993</v>
      </c>
      <c r="M9" s="3">
        <v>22230667.299999949</v>
      </c>
      <c r="N9" s="91">
        <f t="shared" si="1"/>
        <v>267759742.0300014</v>
      </c>
      <c r="O9" s="3">
        <v>20154899.920000069</v>
      </c>
      <c r="P9" s="3">
        <v>20632548.940000169</v>
      </c>
      <c r="Q9" s="3">
        <v>21951548.180000089</v>
      </c>
      <c r="R9" s="3">
        <v>20095115.490000091</v>
      </c>
      <c r="S9" s="3">
        <v>21565344.58000008</v>
      </c>
      <c r="T9" s="71">
        <f t="shared" si="0"/>
        <v>104399457.11000049</v>
      </c>
    </row>
    <row r="10" spans="1:20" x14ac:dyDescent="0.25">
      <c r="A10" s="86" t="s">
        <v>23</v>
      </c>
      <c r="B10" s="3">
        <v>3055945.9699999872</v>
      </c>
      <c r="C10" s="3">
        <v>2850151.9499999951</v>
      </c>
      <c r="D10" s="3">
        <v>3387097.200000002</v>
      </c>
      <c r="E10" s="3">
        <v>3716660.2900000201</v>
      </c>
      <c r="F10" s="3">
        <v>4071449.0200000061</v>
      </c>
      <c r="G10" s="3">
        <v>4197683.63</v>
      </c>
      <c r="H10" s="3">
        <v>4340977.7199999914</v>
      </c>
      <c r="I10" s="3">
        <v>4464655.9699999876</v>
      </c>
      <c r="J10" s="3">
        <v>4083807.339999991</v>
      </c>
      <c r="K10" s="3">
        <v>4190476.1399999908</v>
      </c>
      <c r="L10" s="3">
        <v>3744742.2199999969</v>
      </c>
      <c r="M10" s="3">
        <v>3699312.6399999959</v>
      </c>
      <c r="N10" s="91">
        <f t="shared" si="1"/>
        <v>45802960.089999966</v>
      </c>
      <c r="O10" s="3">
        <v>3281714.090000011</v>
      </c>
      <c r="P10" s="3">
        <v>3451924.4199999962</v>
      </c>
      <c r="Q10" s="3">
        <v>3752101.5999999931</v>
      </c>
      <c r="R10" s="3">
        <v>3370467.1499999892</v>
      </c>
      <c r="S10" s="3">
        <v>3701750.439999993</v>
      </c>
      <c r="T10" s="71">
        <f t="shared" si="0"/>
        <v>17557957.699999981</v>
      </c>
    </row>
    <row r="11" spans="1:20" x14ac:dyDescent="0.25">
      <c r="A11" s="93" t="s">
        <v>41</v>
      </c>
      <c r="B11" s="71">
        <f>SUM(B2:B10)</f>
        <v>204651996.46300152</v>
      </c>
      <c r="C11" s="71">
        <f t="shared" ref="C11:S11" si="2">SUM(C2:C10)</f>
        <v>190839536.93100214</v>
      </c>
      <c r="D11" s="71">
        <f t="shared" si="2"/>
        <v>215220186.50399879</v>
      </c>
      <c r="E11" s="71">
        <f t="shared" si="2"/>
        <v>221780071.99900001</v>
      </c>
      <c r="F11" s="71">
        <f t="shared" si="2"/>
        <v>231543716.95900097</v>
      </c>
      <c r="G11" s="71">
        <f t="shared" si="2"/>
        <v>232188326.58499914</v>
      </c>
      <c r="H11" s="71">
        <f t="shared" si="2"/>
        <v>243428369.17999992</v>
      </c>
      <c r="I11" s="71">
        <f t="shared" si="2"/>
        <v>245108546.65000102</v>
      </c>
      <c r="J11" s="71">
        <f t="shared" si="2"/>
        <v>230833769.45400086</v>
      </c>
      <c r="K11" s="71">
        <f t="shared" si="2"/>
        <v>241653249.66499686</v>
      </c>
      <c r="L11" s="71">
        <f t="shared" si="2"/>
        <v>225067299.36999682</v>
      </c>
      <c r="M11" s="71">
        <f t="shared" si="2"/>
        <v>225778018.22000098</v>
      </c>
      <c r="N11" s="91">
        <f t="shared" si="1"/>
        <v>2708093087.9799995</v>
      </c>
      <c r="O11" s="71">
        <f t="shared" si="2"/>
        <v>202999853.12999988</v>
      </c>
      <c r="P11" s="71">
        <f t="shared" si="2"/>
        <v>207095466.7069999</v>
      </c>
      <c r="Q11" s="71">
        <f t="shared" si="2"/>
        <v>217053060.29600379</v>
      </c>
      <c r="R11" s="71">
        <f t="shared" si="2"/>
        <v>191393812.53000119</v>
      </c>
      <c r="S11" s="71">
        <f t="shared" si="2"/>
        <v>202897054.66000134</v>
      </c>
      <c r="T11" s="71">
        <f t="shared" si="0"/>
        <v>1021439247.3230062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"/>
  <sheetViews>
    <sheetView workbookViewId="0">
      <selection activeCell="O1" sqref="O1"/>
    </sheetView>
  </sheetViews>
  <sheetFormatPr defaultRowHeight="15" x14ac:dyDescent="0.25"/>
  <cols>
    <col min="1" max="1" width="13.28515625" customWidth="1"/>
  </cols>
  <sheetData>
    <row r="1" spans="1:20" ht="15.75" thickBot="1" x14ac:dyDescent="0.3">
      <c r="A1" s="186" t="str">
        <f>'ПОН Cl'!A1</f>
        <v>Организация</v>
      </c>
      <c r="B1" s="187" t="str">
        <f>'ПОН Cl'!B1</f>
        <v>2019-01</v>
      </c>
      <c r="C1" s="188" t="str">
        <f>'ПОН Cl'!C1</f>
        <v>2019-02</v>
      </c>
      <c r="D1" s="188" t="str">
        <f>'ПОН Cl'!D1</f>
        <v>2019-03</v>
      </c>
      <c r="E1" s="188" t="str">
        <f>'ПОН Cl'!E1</f>
        <v>2019-04</v>
      </c>
      <c r="F1" s="188" t="str">
        <f>'ПОН Cl'!F1</f>
        <v>2019-05</v>
      </c>
      <c r="G1" s="188" t="str">
        <f>'ПОН Cl'!G1</f>
        <v>2019-06</v>
      </c>
      <c r="H1" s="188" t="str">
        <f>'ПОН Cl'!H1</f>
        <v>2019-07</v>
      </c>
      <c r="I1" s="188" t="str">
        <f>'ПОН Cl'!I1</f>
        <v>2019-08</v>
      </c>
      <c r="J1" s="188" t="str">
        <f>'ПОН Cl'!J1</f>
        <v>2019-09</v>
      </c>
      <c r="K1" s="188" t="str">
        <f>'ПОН Cl'!K1</f>
        <v>2019-10</v>
      </c>
      <c r="L1" s="188" t="str">
        <f>'ПОН Cl'!L1</f>
        <v>2019-11</v>
      </c>
      <c r="M1" s="189" t="str">
        <f>'ПОН Cl'!M1</f>
        <v>2019-12</v>
      </c>
      <c r="N1" s="190">
        <f>'ПОН Cl'!N1</f>
        <v>2019</v>
      </c>
      <c r="O1" s="191" t="str">
        <f>'ПОН Cl'!O1</f>
        <v>2020-01</v>
      </c>
      <c r="P1" s="188" t="str">
        <f>'ПОН Cl'!P1</f>
        <v>2020-02</v>
      </c>
      <c r="Q1" s="188" t="str">
        <f>'ПОН Cl'!Q1</f>
        <v>2020-03</v>
      </c>
      <c r="R1" s="188" t="str">
        <f>'ПОН Cl'!R1</f>
        <v>2020-04</v>
      </c>
      <c r="S1" s="189" t="str">
        <f>'ПОН Cl'!S1</f>
        <v>2020-05</v>
      </c>
      <c r="T1" s="190">
        <f>'ПОН Cl'!T1</f>
        <v>2020</v>
      </c>
    </row>
    <row r="2" spans="1:20" x14ac:dyDescent="0.25">
      <c r="A2" s="102" t="str">
        <f>'ПОН Cl'!A2</f>
        <v>БрестОНП</v>
      </c>
      <c r="B2" s="97">
        <f>('ПОН Cl'!B2-'ПОН S'!B4)/'ПОН Cl'!B2</f>
        <v>-1.6650984091549871E-4</v>
      </c>
      <c r="C2" s="98">
        <f>('ПОН Cl'!C2-'ПОН S'!C4)/'ПОН Cl'!C2</f>
        <v>-1.4346311388007101E-4</v>
      </c>
      <c r="D2" s="98">
        <f>('ПОН Cl'!D2-'ПОН S'!D4)/'ПОН Cl'!D2</f>
        <v>-1.609896283199884E-4</v>
      </c>
      <c r="E2" s="98">
        <f>('ПОН Cl'!E2-'ПОН S'!E4)/'ПОН Cl'!E2</f>
        <v>-1.7830939923023443E-4</v>
      </c>
      <c r="F2" s="98">
        <f>('ПОН Cl'!F2-'ПОН S'!F4)/'ПОН Cl'!F2</f>
        <v>-2.3146585752850879E-4</v>
      </c>
      <c r="G2" s="98">
        <f>('ПОН Cl'!G2-'ПОН S'!G4)/'ПОН Cl'!G2</f>
        <v>-2.1469664969963175E-4</v>
      </c>
      <c r="H2" s="98">
        <f>('ПОН Cl'!H2-'ПОН S'!H4)/'ПОН Cl'!H2</f>
        <v>-1.8488929341481549E-4</v>
      </c>
      <c r="I2" s="98">
        <f>('ПОН Cl'!I2-'ПОН S'!I4)/'ПОН Cl'!I2</f>
        <v>-2.2875737776975914E-4</v>
      </c>
      <c r="J2" s="98">
        <f>('ПОН Cl'!J2-'ПОН S'!J4)/'ПОН Cl'!J2</f>
        <v>-1.932308196169582E-4</v>
      </c>
      <c r="K2" s="98">
        <f>('ПОН Cl'!K2-'ПОН S'!K4)/'ПОН Cl'!K2</f>
        <v>-1.9454375122216142E-4</v>
      </c>
      <c r="L2" s="98">
        <f>('ПОН Cl'!L2-'ПОН S'!L4)/'ПОН Cl'!L2</f>
        <v>-1.7344962294547174E-4</v>
      </c>
      <c r="M2" s="105">
        <f>('ПОН Cl'!M2-'ПОН S'!M4)/'ПОН Cl'!M2</f>
        <v>-2.3482688425896159E-4</v>
      </c>
      <c r="N2" s="111">
        <f>('ПОН Cl'!N2-'ПОН S'!N4)/'ПОН Cl'!N2</f>
        <v>-1.9326913169084869E-4</v>
      </c>
      <c r="O2" s="108">
        <f>('ПОН Cl'!O2-'ПОН S'!O4)/'ПОН Cl'!O2</f>
        <v>-2.6381357741952664E-4</v>
      </c>
      <c r="P2" s="98">
        <f>('ПОН Cl'!P2-'ПОН S'!P4)/'ПОН Cl'!P2</f>
        <v>-2.2771575402170914E-4</v>
      </c>
      <c r="Q2" s="98">
        <f>('ПОН Cl'!Q2-'ПОН S'!Q4)/'ПОН Cl'!Q2</f>
        <v>-2.4042664003605767E-4</v>
      </c>
      <c r="R2" s="98">
        <f>('ПОН Cl'!R2-'ПОН S'!R4)/'ПОН Cl'!R2</f>
        <v>-2.7622977084671444E-4</v>
      </c>
      <c r="S2" s="105">
        <f>('ПОН Cl'!S2-'ПОН S'!S4)/'ПОН Cl'!S2</f>
        <v>-3.1550771132862743E-4</v>
      </c>
      <c r="T2" s="111">
        <f>('ПОН Cl'!T2-'ПОН S'!T4)/'ПОН Cl'!T2</f>
        <v>-2.6303797051492562E-4</v>
      </c>
    </row>
    <row r="3" spans="1:20" x14ac:dyDescent="0.25">
      <c r="A3" s="103" t="str">
        <f>'ПОН Cl'!A3</f>
        <v>ВитебскОНП</v>
      </c>
      <c r="B3" s="99">
        <f>('ПОН Cl'!B3-'ПОН S'!B5)/'ПОН Cl'!B3</f>
        <v>-3.3040822926882558E-4</v>
      </c>
      <c r="C3" s="96">
        <f>('ПОН Cl'!C3-'ПОН S'!C5)/'ПОН Cl'!C3</f>
        <v>-2.804262112552608E-4</v>
      </c>
      <c r="D3" s="96">
        <f>('ПОН Cl'!D3-'ПОН S'!D5)/'ПОН Cl'!D3</f>
        <v>-2.031798041343624E-4</v>
      </c>
      <c r="E3" s="96">
        <f>('ПОН Cl'!E3-'ПОН S'!E5)/'ПОН Cl'!E3</f>
        <v>-2.6612676711262526E-4</v>
      </c>
      <c r="F3" s="96">
        <f>('ПОН Cl'!F3-'ПОН S'!F5)/'ПОН Cl'!F3</f>
        <v>-3.2265679359792115E-4</v>
      </c>
      <c r="G3" s="96">
        <f>('ПОН Cl'!G3-'ПОН S'!G5)/'ПОН Cl'!G3</f>
        <v>-3.4849004798099723E-4</v>
      </c>
      <c r="H3" s="96">
        <f>('ПОН Cl'!H3-'ПОН S'!H5)/'ПОН Cl'!H3</f>
        <v>-3.5383837375883837E-4</v>
      </c>
      <c r="I3" s="96">
        <f>('ПОН Cl'!I3-'ПОН S'!I5)/'ПОН Cl'!I3</f>
        <v>-3.0412381020349322E-4</v>
      </c>
      <c r="J3" s="96">
        <f>('ПОН Cl'!J3-'ПОН S'!J5)/'ПОН Cl'!J3</f>
        <v>-2.9395476287922596E-4</v>
      </c>
      <c r="K3" s="96">
        <f>('ПОН Cl'!K3-'ПОН S'!K5)/'ПОН Cl'!K3</f>
        <v>-1.0195685114224811E-4</v>
      </c>
      <c r="L3" s="96">
        <f>('ПОН Cl'!L3-'ПОН S'!L5)/'ПОН Cl'!L3</f>
        <v>-2.6723893410855412E-4</v>
      </c>
      <c r="M3" s="106">
        <f>('ПОН Cl'!M3-'ПОН S'!M5)/'ПОН Cl'!M3</f>
        <v>-2.3111894809615968E-4</v>
      </c>
      <c r="N3" s="112">
        <f>('ПОН Cl'!N3-'ПОН S'!N5)/'ПОН Cl'!N3</f>
        <v>-2.7569773001777354E-4</v>
      </c>
      <c r="O3" s="109">
        <f>('ПОН Cl'!O3-'ПОН S'!O5)/'ПОН Cl'!O3</f>
        <v>-3.1562053287569622E-4</v>
      </c>
      <c r="P3" s="96">
        <f>('ПОН Cl'!P3-'ПОН S'!P5)/'ПОН Cl'!P3</f>
        <v>-2.2122793722196524E-4</v>
      </c>
      <c r="Q3" s="96">
        <f>('ПОН Cl'!Q3-'ПОН S'!Q5)/'ПОН Cl'!Q3</f>
        <v>-2.5883859383624532E-4</v>
      </c>
      <c r="R3" s="96">
        <f>('ПОН Cl'!R3-'ПОН S'!R5)/'ПОН Cl'!R3</f>
        <v>-3.0850422742712799E-4</v>
      </c>
      <c r="S3" s="106">
        <f>('ПОН Cl'!S3-'ПОН S'!S5)/'ПОН Cl'!S3</f>
        <v>-3.4989031655902026E-4</v>
      </c>
      <c r="T3" s="112">
        <f>('ПОН Cl'!T3-'ПОН S'!T5)/'ПОН Cl'!T3</f>
        <v>-2.9020774609496577E-4</v>
      </c>
    </row>
    <row r="4" spans="1:20" x14ac:dyDescent="0.25">
      <c r="A4" s="103" t="str">
        <f>'ПОН Cl'!A4</f>
        <v>ГомельОНП</v>
      </c>
      <c r="B4" s="99">
        <f>('ПОН Cl'!B4-'ПОН S'!B6)/'ПОН Cl'!B4</f>
        <v>-9.4652612839630633E-5</v>
      </c>
      <c r="C4" s="96">
        <f>('ПОН Cl'!C4-'ПОН S'!C6)/'ПОН Cl'!C4</f>
        <v>-1.0398841771474179E-4</v>
      </c>
      <c r="D4" s="96">
        <f>('ПОН Cl'!D4-'ПОН S'!D6)/'ПОН Cl'!D4</f>
        <v>-8.7854312631834567E-5</v>
      </c>
      <c r="E4" s="96">
        <f>('ПОН Cl'!E4-'ПОН S'!E6)/'ПОН Cl'!E4</f>
        <v>-8.9466798513036414E-5</v>
      </c>
      <c r="F4" s="96">
        <f>('ПОН Cl'!F4-'ПОН S'!F6)/'ПОН Cl'!F4</f>
        <v>-9.4494584728809094E-5</v>
      </c>
      <c r="G4" s="96">
        <f>('ПОН Cl'!G4-'ПОН S'!G6)/'ПОН Cl'!G4</f>
        <v>-8.9023326726339144E-5</v>
      </c>
      <c r="H4" s="96">
        <f>('ПОН Cl'!H4-'ПОН S'!H6)/'ПОН Cl'!H4</f>
        <v>-8.3971113490800619E-5</v>
      </c>
      <c r="I4" s="96">
        <f>('ПОН Cl'!I4-'ПОН S'!I6)/'ПОН Cl'!I4</f>
        <v>-8.2647678204394998E-5</v>
      </c>
      <c r="J4" s="96">
        <f>('ПОН Cl'!J4-'ПОН S'!J6)/'ПОН Cl'!J4</f>
        <v>-3.0081588056345154E-4</v>
      </c>
      <c r="K4" s="96">
        <f>('ПОН Cl'!K4-'ПОН S'!K6)/'ПОН Cl'!K4</f>
        <v>-8.1131735632821822E-5</v>
      </c>
      <c r="L4" s="96">
        <f>('ПОН Cl'!L4-'ПОН S'!L6)/'ПОН Cl'!L4</f>
        <v>-1.2668550297529748E-4</v>
      </c>
      <c r="M4" s="106">
        <f>('ПОН Cl'!M4-'ПОН S'!M6)/'ПОН Cl'!M4</f>
        <v>-1.3447730224345168E-4</v>
      </c>
      <c r="N4" s="112">
        <f>('ПОН Cl'!N4-'ПОН S'!N6)/'ПОН Cl'!N4</f>
        <v>-1.1391785916900047E-4</v>
      </c>
      <c r="O4" s="109">
        <f>('ПОН Cl'!O4-'ПОН S'!O6)/'ПОН Cl'!O4</f>
        <v>-1.5217389819616601E-4</v>
      </c>
      <c r="P4" s="96">
        <f>('ПОН Cl'!P4-'ПОН S'!P6)/'ПОН Cl'!P4</f>
        <v>-1.4166586091025597E-4</v>
      </c>
      <c r="Q4" s="96">
        <f>('ПОН Cl'!Q4-'ПОН S'!Q6)/'ПОН Cl'!Q4</f>
        <v>-1.8114775733425666E-4</v>
      </c>
      <c r="R4" s="96">
        <f>('ПОН Cl'!R4-'ПОН S'!R6)/'ПОН Cl'!R4</f>
        <v>-1.4465560296266034E-4</v>
      </c>
      <c r="S4" s="106">
        <f>('ПОН Cl'!S4-'ПОН S'!S6)/'ПОН Cl'!S4</f>
        <v>-1.7154394014868256E-4</v>
      </c>
      <c r="T4" s="112">
        <f>('ПОН Cl'!T4-'ПОН S'!T6)/'ПОН Cl'!T4</f>
        <v>-1.5853249406463607E-4</v>
      </c>
    </row>
    <row r="5" spans="1:20" x14ac:dyDescent="0.25">
      <c r="A5" s="103" t="str">
        <f>'ПОН Cl'!A5</f>
        <v>ГродноОНП</v>
      </c>
      <c r="B5" s="99">
        <f>('ПОН Cl'!B5-'ПОН S'!B7)/'ПОН Cl'!B5</f>
        <v>7.2258331115282376E-6</v>
      </c>
      <c r="C5" s="96">
        <f>('ПОН Cl'!C5-'ПОН S'!C7)/'ПОН Cl'!C5</f>
        <v>1.9765467722560756E-5</v>
      </c>
      <c r="D5" s="96">
        <f>('ПОН Cl'!D5-'ПОН S'!D7)/'ПОН Cl'!D5</f>
        <v>5.5175129257729363E-5</v>
      </c>
      <c r="E5" s="96">
        <f>('ПОН Cl'!E5-'ПОН S'!E7)/'ПОН Cl'!E5</f>
        <v>7.6935483474230385E-5</v>
      </c>
      <c r="F5" s="96">
        <f>('ПОН Cl'!F5-'ПОН S'!F7)/'ПОН Cl'!F5</f>
        <v>7.2663994428114888E-6</v>
      </c>
      <c r="G5" s="96">
        <f>('ПОН Cl'!G5-'ПОН S'!G7)/'ПОН Cl'!G5</f>
        <v>3.9689900473305498E-5</v>
      </c>
      <c r="H5" s="96">
        <f>('ПОН Cl'!H5-'ПОН S'!H7)/'ПОН Cl'!H5</f>
        <v>4.0584441589789966E-5</v>
      </c>
      <c r="I5" s="96">
        <f>('ПОН Cl'!I5-'ПОН S'!I7)/'ПОН Cl'!I5</f>
        <v>4.2350407157503669E-5</v>
      </c>
      <c r="J5" s="96">
        <f>('ПОН Cl'!J5-'ПОН S'!J7)/'ПОН Cl'!J5</f>
        <v>4.4885107304126406E-6</v>
      </c>
      <c r="K5" s="96">
        <f>('ПОН Cl'!K5-'ПОН S'!K7)/'ПОН Cl'!K5</f>
        <v>2.7024516754128201E-5</v>
      </c>
      <c r="L5" s="96">
        <f>('ПОН Cl'!L5-'ПОН S'!L7)/'ПОН Cl'!L5</f>
        <v>1.2006509893706061E-5</v>
      </c>
      <c r="M5" s="106">
        <f>('ПОН Cl'!M5-'ПОН S'!M7)/'ПОН Cl'!M5</f>
        <v>1.8831683798414826E-5</v>
      </c>
      <c r="N5" s="112">
        <f>('ПОН Cl'!N5-'ПОН S'!N7)/'ПОН Cl'!N5</f>
        <v>2.9600125797845032E-5</v>
      </c>
      <c r="O5" s="109">
        <f>('ПОН Cl'!O5-'ПОН S'!O7)/'ПОН Cl'!O5</f>
        <v>1.173660780487679E-4</v>
      </c>
      <c r="P5" s="96">
        <f>('ПОН Cl'!P5-'ПОН S'!P7)/'ПОН Cl'!P5</f>
        <v>-4.3735748174196434E-6</v>
      </c>
      <c r="Q5" s="96">
        <f>('ПОН Cl'!Q5-'ПОН S'!Q7)/'ПОН Cl'!Q5</f>
        <v>2.7845855361538132E-6</v>
      </c>
      <c r="R5" s="96">
        <f>('ПОН Cl'!R5-'ПОН S'!R7)/'ПОН Cl'!R5</f>
        <v>3.6053096492883123E-5</v>
      </c>
      <c r="S5" s="106">
        <f>('ПОН Cl'!S5-'ПОН S'!S7)/'ПОН Cl'!S5</f>
        <v>5.7784800787629445E-5</v>
      </c>
      <c r="T5" s="112">
        <f>('ПОН Cl'!T5-'ПОН S'!T7)/'ПОН Cl'!T5</f>
        <v>4.1160548526787813E-5</v>
      </c>
    </row>
    <row r="6" spans="1:20" x14ac:dyDescent="0.25">
      <c r="A6" s="103" t="str">
        <f>'ПОН Cl'!A6</f>
        <v>ЛидаНП</v>
      </c>
      <c r="B6" s="99">
        <f>('ПОН Cl'!B6-'ПОН S'!B8)/'ПОН Cl'!B6</f>
        <v>2.8665431421335125E-3</v>
      </c>
      <c r="C6" s="96">
        <f>('ПОН Cl'!C6-'ПОН S'!C8)/'ПОН Cl'!C6</f>
        <v>3.4216109732901965E-3</v>
      </c>
      <c r="D6" s="96">
        <f>('ПОН Cl'!D6-'ПОН S'!D8)/'ПОН Cl'!D6</f>
        <v>3.0588507615240111E-3</v>
      </c>
      <c r="E6" s="96">
        <f>('ПОН Cl'!E6-'ПОН S'!E8)/'ПОН Cl'!E6</f>
        <v>3.1797303160460283E-3</v>
      </c>
      <c r="F6" s="96">
        <f>('ПОН Cl'!F6-'ПОН S'!F8)/'ПОН Cl'!F6</f>
        <v>3.1967070551174432E-3</v>
      </c>
      <c r="G6" s="96">
        <f>('ПОН Cl'!G6-'ПОН S'!G8)/'ПОН Cl'!G6</f>
        <v>3.786225440330495E-3</v>
      </c>
      <c r="H6" s="96">
        <f>('ПОН Cl'!H6-'ПОН S'!H8)/'ПОН Cl'!H6</f>
        <v>4.2511215231239808E-3</v>
      </c>
      <c r="I6" s="96">
        <f>('ПОН Cl'!I6-'ПОН S'!I8)/'ПОН Cl'!I6</f>
        <v>4.3824755544306744E-3</v>
      </c>
      <c r="J6" s="96">
        <f>('ПОН Cl'!J6-'ПОН S'!J8)/'ПОН Cl'!J6</f>
        <v>4.6197528152076613E-3</v>
      </c>
      <c r="K6" s="96">
        <f>('ПОН Cl'!K6-'ПОН S'!K8)/'ПОН Cl'!K6</f>
        <v>2.945377008762495E-3</v>
      </c>
      <c r="L6" s="96">
        <f>('ПОН Cl'!L6-'ПОН S'!L8)/'ПОН Cl'!L6</f>
        <v>2.1215358375686037E-4</v>
      </c>
      <c r="M6" s="106">
        <f>('ПОН Cl'!M6-'ПОН S'!M8)/'ПОН Cl'!M6</f>
        <v>-1.432075178022669E-4</v>
      </c>
      <c r="N6" s="112">
        <f>('ПОН Cl'!N6-'ПОН S'!N8)/'ПОН Cl'!N6</f>
        <v>3.0155916758853843E-3</v>
      </c>
      <c r="O6" s="109">
        <f>('ПОН Cl'!O6-'ПОН S'!O8)/'ПОН Cl'!O6</f>
        <v>-3.4037562121724216E-4</v>
      </c>
      <c r="P6" s="96">
        <f>('ПОН Cl'!P6-'ПОН S'!P8)/'ПОН Cl'!P6</f>
        <v>3.705683450369421E-4</v>
      </c>
      <c r="Q6" s="96">
        <f>('ПОН Cl'!Q6-'ПОН S'!Q8)/'ПОН Cl'!Q6</f>
        <v>-3.5709470687131523E-5</v>
      </c>
      <c r="R6" s="96">
        <f>('ПОН Cl'!R6-'ПОН S'!R8)/'ПОН Cl'!R6</f>
        <v>-3.503566430964291E-4</v>
      </c>
      <c r="S6" s="106">
        <f>('ПОН Cl'!S6-'ПОН S'!S8)/'ПОН Cl'!S6</f>
        <v>4.989081418622967E-4</v>
      </c>
      <c r="T6" s="112">
        <f>('ПОН Cl'!T6-'ПОН S'!T8)/'ПОН Cl'!T6</f>
        <v>3.0117495291399175E-5</v>
      </c>
    </row>
    <row r="7" spans="1:20" x14ac:dyDescent="0.25">
      <c r="A7" s="103" t="str">
        <f>'ПОН Cl'!A7</f>
        <v>МАЗ</v>
      </c>
      <c r="B7" s="99">
        <f>('ПОН Cl'!B7-'ПОН S'!B9)/'ПОН Cl'!B7</f>
        <v>1.1768476517950662E-4</v>
      </c>
      <c r="C7" s="96">
        <f>('ПОН Cl'!C7-'ПОН S'!C9)/'ПОН Cl'!C7</f>
        <v>6.5036476699310849E-5</v>
      </c>
      <c r="D7" s="96">
        <f>('ПОН Cl'!D7-'ПОН S'!D9)/'ПОН Cl'!D7</f>
        <v>-1.3160513981428011E-4</v>
      </c>
      <c r="E7" s="96">
        <f>('ПОН Cl'!E7-'ПОН S'!E9)/'ПОН Cl'!E7</f>
        <v>1.3859325743083322E-4</v>
      </c>
      <c r="F7" s="96">
        <f>('ПОН Cl'!F7-'ПОН S'!F9)/'ПОН Cl'!F7</f>
        <v>1.3921966448360976E-4</v>
      </c>
      <c r="G7" s="96">
        <f>('ПОН Cl'!G7-'ПОН S'!G9)/'ПОН Cl'!G7</f>
        <v>8.2460460990930697E-5</v>
      </c>
      <c r="H7" s="96">
        <f>('ПОН Cl'!H7-'ПОН S'!H9)/'ПОН Cl'!H7</f>
        <v>8.0168993629968881E-5</v>
      </c>
      <c r="I7" s="96">
        <f>('ПОН Cl'!I7-'ПОН S'!I9)/'ПОН Cl'!I7</f>
        <v>7.9015814019000265E-5</v>
      </c>
      <c r="J7" s="96">
        <f>('ПОН Cl'!J7-'ПОН S'!J9)/'ПОН Cl'!J7</f>
        <v>7.7526234895164791E-5</v>
      </c>
      <c r="K7" s="96">
        <f>('ПОН Cl'!K7-'ПОН S'!K9)/'ПОН Cl'!K7</f>
        <v>1.1263628557223736E-4</v>
      </c>
      <c r="L7" s="96">
        <f>('ПОН Cl'!L7-'ПОН S'!L9)/'ПОН Cl'!L7</f>
        <v>1.209192818114547E-4</v>
      </c>
      <c r="M7" s="106">
        <f>('ПОН Cl'!M7-'ПОН S'!M9)/'ПОН Cl'!M7</f>
        <v>7.1799706332088001E-5</v>
      </c>
      <c r="N7" s="112">
        <f>('ПОН Cl'!N7-'ПОН S'!N9)/'ПОН Cl'!N7</f>
        <v>8.061164166959008E-5</v>
      </c>
      <c r="O7" s="109">
        <f>('ПОН Cl'!O7-'ПОН S'!O9)/'ПОН Cl'!O7</f>
        <v>5.1335935029152252E-5</v>
      </c>
      <c r="P7" s="96">
        <f>('ПОН Cl'!P7-'ПОН S'!P9)/'ПОН Cl'!P7</f>
        <v>8.9574949449974025E-5</v>
      </c>
      <c r="Q7" s="96">
        <f>('ПОН Cl'!Q7-'ПОН S'!Q9)/'ПОН Cl'!Q7</f>
        <v>1.2287808066736841E-4</v>
      </c>
      <c r="R7" s="96">
        <f>('ПОН Cl'!R7-'ПОН S'!R9)/'ПОН Cl'!R7</f>
        <v>5.5259595993837392E-5</v>
      </c>
      <c r="S7" s="106">
        <f>('ПОН Cl'!S7-'ПОН S'!S9)/'ПОН Cl'!S7</f>
        <v>8.6989867315814278E-5</v>
      </c>
      <c r="T7" s="112">
        <f>('ПОН Cl'!T7-'ПОН S'!T9)/'ПОН Cl'!T7</f>
        <v>8.2130026426272779E-5</v>
      </c>
    </row>
    <row r="8" spans="1:20" x14ac:dyDescent="0.25">
      <c r="A8" s="103" t="str">
        <f>'ПОН Cl'!A8</f>
        <v>МинскОНП</v>
      </c>
      <c r="B8" s="99">
        <f>('ПОН Cl'!B8-'ПОН S'!B10)/'ПОН Cl'!B8</f>
        <v>-1.4842471878113747E-3</v>
      </c>
      <c r="C8" s="96">
        <f>('ПОН Cl'!C8-'ПОН S'!C10)/'ПОН Cl'!C8</f>
        <v>-1.5546348218370483E-3</v>
      </c>
      <c r="D8" s="96">
        <f>('ПОН Cl'!D8-'ПОН S'!D10)/'ПОН Cl'!D8</f>
        <v>-2.1166691677109591E-3</v>
      </c>
      <c r="E8" s="96">
        <f>('ПОН Cl'!E8-'ПОН S'!E10)/'ПОН Cl'!E8</f>
        <v>-2.5089913151147103E-3</v>
      </c>
      <c r="F8" s="96">
        <f>('ПОН Cl'!F8-'ПОН S'!F10)/'ПОН Cl'!F8</f>
        <v>-2.0351669860703401E-3</v>
      </c>
      <c r="G8" s="96">
        <f>('ПОН Cl'!G8-'ПОН S'!G10)/'ПОН Cl'!G8</f>
        <v>-2.3527446629892927E-3</v>
      </c>
      <c r="H8" s="96">
        <f>('ПОН Cl'!H8-'ПОН S'!H10)/'ПОН Cl'!H8</f>
        <v>-2.6204981469864583E-3</v>
      </c>
      <c r="I8" s="96">
        <f>('ПОН Cl'!I8-'ПОН S'!I10)/'ПОН Cl'!I8</f>
        <v>-3.6910543605957833E-3</v>
      </c>
      <c r="J8" s="96">
        <f>('ПОН Cl'!J8-'ПОН S'!J10)/'ПОН Cl'!J8</f>
        <v>-3.5533508967214742E-3</v>
      </c>
      <c r="K8" s="96">
        <f>('ПОН Cl'!K8-'ПОН S'!K10)/'ПОН Cl'!K8</f>
        <v>-2.9470976136419806E-3</v>
      </c>
      <c r="L8" s="96">
        <f>('ПОН Cl'!L8-'ПОН S'!L10)/'ПОН Cl'!L8</f>
        <v>-1.9203386494697997E-3</v>
      </c>
      <c r="M8" s="106">
        <f>('ПОН Cl'!M8-'ПОН S'!M10)/'ПОН Cl'!M8</f>
        <v>-1.8843332846810411E-3</v>
      </c>
      <c r="N8" s="112">
        <f>('ПОН Cl'!N8-'ПОН S'!N10)/'ПОН Cl'!N8</f>
        <v>-2.4384737457896271E-3</v>
      </c>
      <c r="O8" s="109">
        <f>('ПОН Cl'!O8-'ПОН S'!O10)/'ПОН Cl'!O8</f>
        <v>-1.75826302623414E-3</v>
      </c>
      <c r="P8" s="96">
        <f>('ПОН Cl'!P8-'ПОН S'!P10)/'ПОН Cl'!P8</f>
        <v>-1.8224858468609947E-3</v>
      </c>
      <c r="Q8" s="96">
        <f>('ПОН Cl'!Q8-'ПОН S'!Q10)/'ПОН Cl'!Q8</f>
        <v>-2.3953448175175595E-3</v>
      </c>
      <c r="R8" s="96">
        <f>('ПОН Cl'!R8-'ПОН S'!R10)/'ПОН Cl'!R8</f>
        <v>-2.4990464310829666E-3</v>
      </c>
      <c r="S8" s="106">
        <f>('ПОН Cl'!S8-'ПОН S'!S10)/'ПОН Cl'!S8</f>
        <v>-1.8103615822152859E-3</v>
      </c>
      <c r="T8" s="112">
        <f>('ПОН Cl'!T8-'ПОН S'!T10)/'ПОН Cl'!T8</f>
        <v>-2.0622731616922849E-3</v>
      </c>
    </row>
    <row r="9" spans="1:20" x14ac:dyDescent="0.25">
      <c r="A9" s="103" t="str">
        <f>'ПОН Cl'!A9</f>
        <v>МогилевОНП</v>
      </c>
      <c r="B9" s="99">
        <f>('ПОН Cl'!B9-'ПОН S'!B11)/'ПОН Cl'!B9</f>
        <v>-5.238984862753084E-4</v>
      </c>
      <c r="C9" s="96">
        <f>('ПОН Cl'!C9-'ПОН S'!C11)/'ПОН Cl'!C9</f>
        <v>-4.6752837845821359E-4</v>
      </c>
      <c r="D9" s="96">
        <f>('ПОН Cl'!D9-'ПОН S'!D11)/'ПОН Cl'!D9</f>
        <v>-3.3693849937190245E-4</v>
      </c>
      <c r="E9" s="96">
        <f>('ПОН Cl'!E9-'ПОН S'!E11)/'ПОН Cl'!E9</f>
        <v>-4.1825871095028353E-4</v>
      </c>
      <c r="F9" s="96">
        <f>('ПОН Cl'!F9-'ПОН S'!F11)/'ПОН Cl'!F9</f>
        <v>-4.1024684162216244E-4</v>
      </c>
      <c r="G9" s="96">
        <f>('ПОН Cl'!G9-'ПОН S'!G11)/'ПОН Cl'!G9</f>
        <v>-3.5632192007872647E-4</v>
      </c>
      <c r="H9" s="96">
        <f>('ПОН Cl'!H9-'ПОН S'!H11)/'ПОН Cl'!H9</f>
        <v>-3.2436539834285004E-4</v>
      </c>
      <c r="I9" s="96">
        <f>('ПОН Cl'!I9-'ПОН S'!I11)/'ПОН Cl'!I9</f>
        <v>-3.0198639054065376E-4</v>
      </c>
      <c r="J9" s="96">
        <f>('ПОН Cl'!J9-'ПОН S'!J11)/'ПОН Cl'!J9</f>
        <v>-4.5201180483594219E-4</v>
      </c>
      <c r="K9" s="96">
        <f>('ПОН Cl'!K9-'ПОН S'!K11)/'ПОН Cl'!K9</f>
        <v>-4.9072909956208923E-4</v>
      </c>
      <c r="L9" s="96">
        <f>('ПОН Cl'!L9-'ПОН S'!L11)/'ПОН Cl'!L9</f>
        <v>-3.8687998611693905E-4</v>
      </c>
      <c r="M9" s="106">
        <f>('ПОН Cl'!M9-'ПОН S'!M11)/'ПОН Cl'!M9</f>
        <v>-3.863064425488713E-4</v>
      </c>
      <c r="N9" s="112">
        <f>('ПОН Cl'!N9-'ПОН S'!N11)/'ПОН Cl'!N9</f>
        <v>-4.0244130496192075E-4</v>
      </c>
      <c r="O9" s="109">
        <f>('ПОН Cl'!O9-'ПОН S'!O11)/'ПОН Cl'!O9</f>
        <v>-4.1830770847274708E-4</v>
      </c>
      <c r="P9" s="96">
        <f>('ПОН Cl'!P9-'ПОН S'!P11)/'ПОН Cl'!P9</f>
        <v>-4.9411975367070343E-4</v>
      </c>
      <c r="Q9" s="96">
        <f>('ПОН Cl'!Q9-'ПОН S'!Q11)/'ПОН Cl'!Q9</f>
        <v>-4.3105934590209849E-4</v>
      </c>
      <c r="R9" s="96">
        <f>('ПОН Cl'!R9-'ПОН S'!R11)/'ПОН Cl'!R9</f>
        <v>-9.3471918632950324E-4</v>
      </c>
      <c r="S9" s="106">
        <f>('ПОН Cl'!S9-'ПОН S'!S11)/'ПОН Cl'!S9</f>
        <v>-5.3651125104900812E-4</v>
      </c>
      <c r="T9" s="112">
        <f>('ПОН Cl'!T9-'ПОН S'!T11)/'ПОН Cl'!T9</f>
        <v>-5.5978892627981443E-4</v>
      </c>
    </row>
    <row r="10" spans="1:20" x14ac:dyDescent="0.25">
      <c r="A10" s="103" t="str">
        <f>'ПОН Cl'!A10</f>
        <v>ПуховичиНП</v>
      </c>
      <c r="B10" s="99">
        <f>('ПОН Cl'!B10-'ПОН S'!B12)/'ПОН Cl'!B10</f>
        <v>1.4404050474332535E-4</v>
      </c>
      <c r="C10" s="96">
        <f>('ПОН Cl'!C10-'ПОН S'!C12)/'ПОН Cl'!C10</f>
        <v>5.1070961320126757E-5</v>
      </c>
      <c r="D10" s="96">
        <f>('ПОН Cl'!D10-'ПОН S'!D12)/'ПОН Cl'!D10</f>
        <v>2.5095234940958469E-5</v>
      </c>
      <c r="E10" s="96">
        <f>('ПОН Cl'!E10-'ПОН S'!E12)/'ПОН Cl'!E10</f>
        <v>-5.6026105086929219E-5</v>
      </c>
      <c r="F10" s="96">
        <f>('ПОН Cl'!F10-'ПОН S'!F12)/'ПОН Cl'!F10</f>
        <v>4.2491014662404724E-5</v>
      </c>
      <c r="G10" s="96">
        <f>('ПОН Cl'!G10-'ПОН S'!G12)/'ПОН Cl'!G10</f>
        <v>2.091629759148857E-4</v>
      </c>
      <c r="H10" s="96">
        <f>('ПОН Cl'!H10-'ПОН S'!H12)/'ПОН Cl'!H10</f>
        <v>-1.6488220999401565E-4</v>
      </c>
      <c r="I10" s="96">
        <f>('ПОН Cl'!I10-'ПОН S'!I12)/'ПОН Cl'!I10</f>
        <v>1.1956352372375167E-4</v>
      </c>
      <c r="J10" s="96">
        <f>('ПОН Cl'!J10-'ПОН S'!J12)/'ПОН Cl'!J10</f>
        <v>-9.0937198817258637E-5</v>
      </c>
      <c r="K10" s="96">
        <f>('ПОН Cl'!K10-'ПОН S'!K12)/'ПОН Cl'!K10</f>
        <v>1.1006863768729424E-4</v>
      </c>
      <c r="L10" s="96">
        <f>('ПОН Cl'!L10-'ПОН S'!L12)/'ПОН Cl'!L10</f>
        <v>-1.0281081510685666E-4</v>
      </c>
      <c r="M10" s="106">
        <f>('ПОН Cl'!M10-'ПОН S'!M12)/'ПОН Cl'!M10</f>
        <v>6.6769160662122676E-4</v>
      </c>
      <c r="N10" s="112">
        <f>('ПОН Cl'!N10-'ПОН S'!N12)/'ПОН Cl'!N10</f>
        <v>7.6554877525062298E-5</v>
      </c>
      <c r="O10" s="109">
        <f>('ПОН Cl'!O10-'ПОН S'!O12)/'ПОН Cl'!O10</f>
        <v>1.7064253154111814E-5</v>
      </c>
      <c r="P10" s="96">
        <f>('ПОН Cl'!P10-'ПОН S'!P12)/'ПОН Cl'!P10</f>
        <v>7.4390388882359201E-5</v>
      </c>
      <c r="Q10" s="96">
        <f>('ПОН Cl'!Q10-'ПОН S'!Q12)/'ПОН Cl'!Q10</f>
        <v>8.0941304982591349E-6</v>
      </c>
      <c r="R10" s="96">
        <f>('ПОН Cl'!R10-'ПОН S'!R12)/'ПОН Cl'!R10</f>
        <v>1.8221213044293346E-4</v>
      </c>
      <c r="S10" s="106">
        <f>('ПОН Cl'!S10-'ПОН S'!S12)/'ПОН Cl'!S10</f>
        <v>-1.8276218534251688E-4</v>
      </c>
      <c r="T10" s="112">
        <f>('ПОН Cl'!T10-'ПОН S'!T12)/'ПОН Cl'!T10</f>
        <v>1.5990470234645399E-5</v>
      </c>
    </row>
    <row r="11" spans="1:20" ht="15.75" thickBot="1" x14ac:dyDescent="0.3">
      <c r="A11" s="104" t="str">
        <f>'ПОН Cl'!A11</f>
        <v>Всего</v>
      </c>
      <c r="B11" s="100">
        <f>('ПОН Cl'!B11-'ПОН S'!B13)/'ПОН Cl'!B11</f>
        <v>-2.4108861800172641E-4</v>
      </c>
      <c r="C11" s="101">
        <f>('ПОН Cl'!C11-'ПОН S'!C13)/'ПОН Cl'!C11</f>
        <v>-2.3042284479010271E-4</v>
      </c>
      <c r="D11" s="101">
        <f>('ПОН Cl'!D11-'ПОН S'!D13)/'ПОН Cl'!D11</f>
        <v>-3.3880546795191243E-4</v>
      </c>
      <c r="E11" s="101">
        <f>('ПОН Cl'!E11-'ПОН S'!E13)/'ПОН Cl'!E11</f>
        <v>-3.7222010190428886E-4</v>
      </c>
      <c r="F11" s="101">
        <f>('ПОН Cl'!F11-'ПОН S'!F13)/'ПОН Cl'!F11</f>
        <v>-3.2826082260782602E-4</v>
      </c>
      <c r="G11" s="101">
        <f>('ПОН Cl'!G11-'ПОН S'!G13)/'ПОН Cl'!G11</f>
        <v>-3.6916888226656532E-4</v>
      </c>
      <c r="H11" s="101">
        <f>('ПОН Cl'!H11-'ПОН S'!H13)/'ПОН Cl'!H11</f>
        <v>-3.9751381618389781E-4</v>
      </c>
      <c r="I11" s="101">
        <f>('ПОН Cl'!I11-'ПОН S'!I13)/'ПОН Cl'!I11</f>
        <v>-5.6482926397811441E-4</v>
      </c>
      <c r="J11" s="101">
        <f>('ПОН Cl'!J11-'ПОН S'!J13)/'ПОН Cl'!J11</f>
        <v>-5.712511921940293E-4</v>
      </c>
      <c r="K11" s="101">
        <f>('ПОН Cl'!K11-'ПОН S'!K13)/'ПОН Cl'!K11</f>
        <v>-4.6322709981485037E-4</v>
      </c>
      <c r="L11" s="101">
        <f>('ПОН Cl'!L11-'ПОН S'!L13)/'ПОН Cl'!L11</f>
        <v>-3.824543469607833E-4</v>
      </c>
      <c r="M11" s="107">
        <f>('ПОН Cl'!M11-'ПОН S'!M13)/'ПОН Cl'!M11</f>
        <v>-3.8362357275467662E-4</v>
      </c>
      <c r="N11" s="113">
        <f>('ПОН Cl'!N11-'ПОН S'!N13)/'ПОН Cl'!N11</f>
        <v>-3.9223615713754513E-4</v>
      </c>
      <c r="O11" s="110">
        <f>('ПОН Cl'!O11-'ПОН S'!O13)/'ПОН Cl'!O11</f>
        <v>-3.8832195582952741E-4</v>
      </c>
      <c r="P11" s="101">
        <f>('ПОН Cl'!P11-'ПОН S'!P13)/'ПОН Cl'!P11</f>
        <v>-3.7594175883242292E-4</v>
      </c>
      <c r="Q11" s="101">
        <f>('ПОН Cl'!Q11-'ПОН S'!Q13)/'ПОН Cl'!Q11</f>
        <v>-4.9278775360655353E-4</v>
      </c>
      <c r="R11" s="101">
        <f>('ПОН Cl'!R11-'ПОН S'!R13)/'ПОН Cl'!R11</f>
        <v>-6.0331464467105263E-4</v>
      </c>
      <c r="S11" s="107">
        <f>('ПОН Cl'!S11-'ПОН S'!S13)/'ПОН Cl'!S11</f>
        <v>-4.3922702647600134E-4</v>
      </c>
      <c r="T11" s="113">
        <f>('ПОН Cl'!T11-'ПОН S'!T13)/'ПОН Cl'!T11</f>
        <v>-4.5840688540439771E-4</v>
      </c>
    </row>
  </sheetData>
  <conditionalFormatting sqref="B2:T11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82"/>
  <sheetViews>
    <sheetView topLeftCell="A319" workbookViewId="0">
      <selection activeCell="B333" sqref="B333:C333"/>
    </sheetView>
  </sheetViews>
  <sheetFormatPr defaultRowHeight="15" x14ac:dyDescent="0.25"/>
  <cols>
    <col min="1" max="1" width="19.85546875" customWidth="1"/>
    <col min="2" max="2" width="12.28515625" bestFit="1" customWidth="1"/>
  </cols>
  <sheetData>
    <row r="1" spans="1:4" ht="24" x14ac:dyDescent="0.25">
      <c r="A1" s="114" t="s">
        <v>161</v>
      </c>
      <c r="B1" s="115" t="s">
        <v>26</v>
      </c>
      <c r="C1" s="115" t="s">
        <v>25</v>
      </c>
      <c r="D1" s="116" t="s">
        <v>162</v>
      </c>
    </row>
    <row r="2" spans="1:4" x14ac:dyDescent="0.25">
      <c r="A2" s="117" t="s">
        <v>739</v>
      </c>
      <c r="B2" s="118">
        <v>1399539.36</v>
      </c>
      <c r="C2" s="118">
        <v>524000.16</v>
      </c>
      <c r="D2" s="119">
        <v>-0.62559098016364501</v>
      </c>
    </row>
    <row r="3" spans="1:4" x14ac:dyDescent="0.25">
      <c r="A3" s="117" t="s">
        <v>797</v>
      </c>
      <c r="B3" s="118">
        <v>4536603.4299999904</v>
      </c>
      <c r="C3" s="118">
        <v>1619119.96</v>
      </c>
      <c r="D3" s="119">
        <v>-0.64309863425730296</v>
      </c>
    </row>
    <row r="4" spans="1:4" x14ac:dyDescent="0.25">
      <c r="A4" s="117" t="s">
        <v>798</v>
      </c>
      <c r="B4" s="118">
        <v>7201590.3499999996</v>
      </c>
      <c r="C4" s="118">
        <v>2738131.8</v>
      </c>
      <c r="D4" s="119">
        <v>-0.61978789865491302</v>
      </c>
    </row>
    <row r="5" spans="1:4" x14ac:dyDescent="0.25">
      <c r="A5" s="117" t="s">
        <v>799</v>
      </c>
      <c r="B5" s="118">
        <v>6980868.0700000003</v>
      </c>
      <c r="C5" s="118">
        <v>3046012.26</v>
      </c>
      <c r="D5" s="119">
        <v>-0.56366282395593204</v>
      </c>
    </row>
    <row r="6" spans="1:4" x14ac:dyDescent="0.25">
      <c r="A6" s="117" t="s">
        <v>800</v>
      </c>
      <c r="B6" s="118">
        <v>3297964.34</v>
      </c>
      <c r="C6" s="118">
        <v>1275363.6100000001</v>
      </c>
      <c r="D6" s="119">
        <v>-0.613287628816508</v>
      </c>
    </row>
    <row r="7" spans="1:4" x14ac:dyDescent="0.25">
      <c r="A7" s="117" t="s">
        <v>733</v>
      </c>
      <c r="B7" s="118">
        <v>3823344.46</v>
      </c>
      <c r="C7" s="118">
        <v>1616503.0560000001</v>
      </c>
      <c r="D7" s="119">
        <v>-0.57720182606826897</v>
      </c>
    </row>
    <row r="8" spans="1:4" x14ac:dyDescent="0.25">
      <c r="A8" s="117" t="s">
        <v>801</v>
      </c>
      <c r="B8" s="118">
        <v>7951824.6500000097</v>
      </c>
      <c r="C8" s="118">
        <v>2993890.38</v>
      </c>
      <c r="D8" s="119">
        <v>-0.62349642858384702</v>
      </c>
    </row>
    <row r="9" spans="1:4" x14ac:dyDescent="0.25">
      <c r="A9" s="117" t="s">
        <v>802</v>
      </c>
      <c r="B9" s="118">
        <v>2881572.72</v>
      </c>
      <c r="C9" s="118">
        <v>1177394.1599999999</v>
      </c>
      <c r="D9" s="119">
        <v>-0.59140570986527197</v>
      </c>
    </row>
    <row r="10" spans="1:4" x14ac:dyDescent="0.25">
      <c r="A10" s="117" t="s">
        <v>803</v>
      </c>
      <c r="B10" s="118">
        <v>5382968.4699999997</v>
      </c>
      <c r="C10" s="118">
        <v>2119548.8199999998</v>
      </c>
      <c r="D10" s="119">
        <v>-0.60624907394265304</v>
      </c>
    </row>
    <row r="11" spans="1:4" x14ac:dyDescent="0.25">
      <c r="A11" s="117" t="s">
        <v>740</v>
      </c>
      <c r="B11" s="118">
        <v>5071609.5499999896</v>
      </c>
      <c r="C11" s="118">
        <v>1738763.14</v>
      </c>
      <c r="D11" s="119">
        <v>-0.65715753098540397</v>
      </c>
    </row>
    <row r="12" spans="1:4" x14ac:dyDescent="0.25">
      <c r="A12" s="117" t="s">
        <v>741</v>
      </c>
      <c r="B12" s="118">
        <v>4119256.55</v>
      </c>
      <c r="C12" s="118">
        <v>1511436.27</v>
      </c>
      <c r="D12" s="119">
        <v>-0.63308032610884601</v>
      </c>
    </row>
    <row r="13" spans="1:4" x14ac:dyDescent="0.25">
      <c r="A13" s="117" t="s">
        <v>742</v>
      </c>
      <c r="B13" s="118">
        <v>5153819.4400000097</v>
      </c>
      <c r="C13" s="118">
        <v>1967799.86</v>
      </c>
      <c r="D13" s="119">
        <v>-0.61818610781599304</v>
      </c>
    </row>
    <row r="14" spans="1:4" x14ac:dyDescent="0.25">
      <c r="A14" s="117" t="s">
        <v>743</v>
      </c>
      <c r="B14" s="118">
        <v>2264842.39</v>
      </c>
      <c r="C14" s="118">
        <v>1944686.97</v>
      </c>
      <c r="D14" s="119">
        <v>-0.14135880775350501</v>
      </c>
    </row>
    <row r="15" spans="1:4" x14ac:dyDescent="0.25">
      <c r="A15" s="117" t="s">
        <v>662</v>
      </c>
      <c r="B15" s="118">
        <v>17460422.899999999</v>
      </c>
      <c r="C15" s="118">
        <v>6554033.79</v>
      </c>
      <c r="D15" s="119">
        <v>-0.62463487697082098</v>
      </c>
    </row>
    <row r="16" spans="1:4" x14ac:dyDescent="0.25">
      <c r="A16" s="117" t="s">
        <v>744</v>
      </c>
      <c r="B16" s="118">
        <v>6195103.4900000002</v>
      </c>
      <c r="C16" s="118">
        <v>2067072.26</v>
      </c>
      <c r="D16" s="119">
        <v>-0.66633773538462704</v>
      </c>
    </row>
    <row r="17" spans="1:4" x14ac:dyDescent="0.25">
      <c r="A17" s="117" t="s">
        <v>745</v>
      </c>
      <c r="B17" s="118">
        <v>4555124.08</v>
      </c>
      <c r="C17" s="118">
        <v>1938451.32</v>
      </c>
      <c r="D17" s="119">
        <v>-0.57444598962494198</v>
      </c>
    </row>
    <row r="18" spans="1:4" x14ac:dyDescent="0.25">
      <c r="A18" s="117" t="s">
        <v>746</v>
      </c>
      <c r="B18" s="118">
        <v>9678616.1800000109</v>
      </c>
      <c r="C18" s="118">
        <v>2573701.06</v>
      </c>
      <c r="D18" s="119">
        <v>-0.73408377684008996</v>
      </c>
    </row>
    <row r="19" spans="1:4" x14ac:dyDescent="0.25">
      <c r="A19" s="117" t="s">
        <v>747</v>
      </c>
      <c r="B19" s="118">
        <v>4375310.7300000004</v>
      </c>
      <c r="C19" s="118">
        <v>1539598.52</v>
      </c>
      <c r="D19" s="119">
        <v>-0.64811675901245103</v>
      </c>
    </row>
    <row r="20" spans="1:4" x14ac:dyDescent="0.25">
      <c r="A20" s="117" t="s">
        <v>748</v>
      </c>
      <c r="B20" s="118">
        <v>3062385.88</v>
      </c>
      <c r="C20" s="118">
        <v>1130359.6399999999</v>
      </c>
      <c r="D20" s="119">
        <v>-0.63088922027030703</v>
      </c>
    </row>
    <row r="21" spans="1:4" x14ac:dyDescent="0.25">
      <c r="A21" s="117" t="s">
        <v>656</v>
      </c>
      <c r="B21" s="118">
        <v>6186749.97000001</v>
      </c>
      <c r="C21" s="118">
        <v>1442915.72</v>
      </c>
      <c r="D21" s="119">
        <v>-0.76677322875551801</v>
      </c>
    </row>
    <row r="22" spans="1:4" x14ac:dyDescent="0.25">
      <c r="A22" s="117" t="s">
        <v>749</v>
      </c>
      <c r="B22" s="118">
        <v>6255037.98999999</v>
      </c>
      <c r="C22" s="118">
        <v>1875140.89</v>
      </c>
      <c r="D22" s="119">
        <v>-0.70021910450459102</v>
      </c>
    </row>
    <row r="23" spans="1:4" x14ac:dyDescent="0.25">
      <c r="A23" s="117" t="s">
        <v>750</v>
      </c>
      <c r="B23" s="118">
        <v>2214693.0099999998</v>
      </c>
      <c r="C23" s="118">
        <v>906332.62000000104</v>
      </c>
      <c r="D23" s="119">
        <v>-0.59076376910585904</v>
      </c>
    </row>
    <row r="24" spans="1:4" x14ac:dyDescent="0.25">
      <c r="A24" s="117" t="s">
        <v>751</v>
      </c>
      <c r="B24" s="118">
        <v>3077804.97</v>
      </c>
      <c r="C24" s="118">
        <v>1135977.6000000001</v>
      </c>
      <c r="D24" s="119">
        <v>-0.63091306594387597</v>
      </c>
    </row>
    <row r="25" spans="1:4" x14ac:dyDescent="0.25">
      <c r="A25" s="117" t="s">
        <v>752</v>
      </c>
      <c r="B25" s="118">
        <v>4522362.6900000004</v>
      </c>
      <c r="C25" s="118">
        <v>1708004.25</v>
      </c>
      <c r="D25" s="119">
        <v>-0.62232037386634298</v>
      </c>
    </row>
    <row r="26" spans="1:4" x14ac:dyDescent="0.25">
      <c r="A26" s="117" t="s">
        <v>753</v>
      </c>
      <c r="B26" s="118">
        <v>4013453.59</v>
      </c>
      <c r="C26" s="118">
        <v>1521075.02</v>
      </c>
      <c r="D26" s="119">
        <v>-0.62100595263143399</v>
      </c>
    </row>
    <row r="27" spans="1:4" x14ac:dyDescent="0.25">
      <c r="A27" s="117" t="s">
        <v>650</v>
      </c>
      <c r="B27" s="118">
        <v>7601194.76000001</v>
      </c>
      <c r="C27" s="118">
        <v>2922402.24</v>
      </c>
      <c r="D27" s="119">
        <v>-0.61553382957918101</v>
      </c>
    </row>
    <row r="28" spans="1:4" x14ac:dyDescent="0.25">
      <c r="A28" s="117" t="s">
        <v>754</v>
      </c>
      <c r="B28" s="118">
        <v>4826086.26</v>
      </c>
      <c r="C28" s="118">
        <v>2391655.5299999998</v>
      </c>
      <c r="D28" s="119">
        <v>-0.50443166550446195</v>
      </c>
    </row>
    <row r="29" spans="1:4" x14ac:dyDescent="0.25">
      <c r="A29" s="117" t="s">
        <v>755</v>
      </c>
      <c r="B29" s="118">
        <v>5888306.5999999996</v>
      </c>
      <c r="C29" s="118">
        <v>2137563.29</v>
      </c>
      <c r="D29" s="119">
        <v>-0.63698165954877395</v>
      </c>
    </row>
    <row r="30" spans="1:4" x14ac:dyDescent="0.25">
      <c r="A30" s="117" t="s">
        <v>756</v>
      </c>
      <c r="B30" s="118">
        <v>971859.02</v>
      </c>
      <c r="C30" s="118">
        <v>239507.12</v>
      </c>
      <c r="D30" s="119">
        <v>-0.75355775367501299</v>
      </c>
    </row>
    <row r="31" spans="1:4" x14ac:dyDescent="0.25">
      <c r="A31" s="117" t="s">
        <v>757</v>
      </c>
      <c r="B31" s="118">
        <v>2026385.48</v>
      </c>
      <c r="C31" s="118">
        <v>679734.950000001</v>
      </c>
      <c r="D31" s="119">
        <v>-0.66455792507948697</v>
      </c>
    </row>
    <row r="32" spans="1:4" x14ac:dyDescent="0.25">
      <c r="A32" s="117" t="s">
        <v>758</v>
      </c>
      <c r="B32" s="118">
        <v>1401243.19</v>
      </c>
      <c r="C32" s="118">
        <v>374707.6</v>
      </c>
      <c r="D32" s="119">
        <v>-0.73258917318984496</v>
      </c>
    </row>
    <row r="33" spans="1:4" x14ac:dyDescent="0.25">
      <c r="A33" s="117" t="s">
        <v>759</v>
      </c>
      <c r="B33" s="118">
        <v>1871514.35</v>
      </c>
      <c r="C33" s="118">
        <v>722804.19000000099</v>
      </c>
      <c r="D33" s="119">
        <v>-0.61378645587195202</v>
      </c>
    </row>
    <row r="34" spans="1:4" x14ac:dyDescent="0.25">
      <c r="A34" s="117" t="s">
        <v>643</v>
      </c>
      <c r="B34" s="118">
        <v>9564497.9900000002</v>
      </c>
      <c r="C34" s="118">
        <v>3745537.58</v>
      </c>
      <c r="D34" s="119">
        <v>-0.60839161826202603</v>
      </c>
    </row>
    <row r="35" spans="1:4" x14ac:dyDescent="0.25">
      <c r="A35" s="117" t="s">
        <v>760</v>
      </c>
      <c r="B35" s="118">
        <v>3464436.01</v>
      </c>
      <c r="C35" s="118"/>
      <c r="D35" s="120"/>
    </row>
    <row r="36" spans="1:4" x14ac:dyDescent="0.25">
      <c r="A36" s="117" t="s">
        <v>761</v>
      </c>
      <c r="B36" s="118">
        <v>2650461.5699999998</v>
      </c>
      <c r="C36" s="118">
        <v>937628.27</v>
      </c>
      <c r="D36" s="119">
        <v>-0.646239628367824</v>
      </c>
    </row>
    <row r="37" spans="1:4" x14ac:dyDescent="0.25">
      <c r="A37" s="117" t="s">
        <v>762</v>
      </c>
      <c r="B37" s="118">
        <v>4504804.4999999898</v>
      </c>
      <c r="C37" s="118">
        <v>1651962.97</v>
      </c>
      <c r="D37" s="119">
        <v>-0.63328864326964696</v>
      </c>
    </row>
    <row r="38" spans="1:4" x14ac:dyDescent="0.25">
      <c r="A38" s="117" t="s">
        <v>763</v>
      </c>
      <c r="B38" s="118">
        <v>3601011.62</v>
      </c>
      <c r="C38" s="118">
        <v>1558586.96</v>
      </c>
      <c r="D38" s="119">
        <v>-0.56718080237685997</v>
      </c>
    </row>
    <row r="39" spans="1:4" x14ac:dyDescent="0.25">
      <c r="A39" s="117" t="s">
        <v>764</v>
      </c>
      <c r="B39" s="118">
        <v>3193856.09</v>
      </c>
      <c r="C39" s="118">
        <v>1241928.18</v>
      </c>
      <c r="D39" s="119">
        <v>-0.61115086434592603</v>
      </c>
    </row>
    <row r="40" spans="1:4" x14ac:dyDescent="0.25">
      <c r="A40" s="117" t="s">
        <v>637</v>
      </c>
      <c r="B40" s="118">
        <v>6284326.6399999997</v>
      </c>
      <c r="C40" s="118">
        <v>2132594.21</v>
      </c>
      <c r="D40" s="119">
        <v>-0.66064873260629897</v>
      </c>
    </row>
    <row r="41" spans="1:4" x14ac:dyDescent="0.25">
      <c r="A41" s="117" t="s">
        <v>765</v>
      </c>
      <c r="B41" s="118">
        <v>3770573.65</v>
      </c>
      <c r="C41" s="118">
        <v>1941027.81</v>
      </c>
      <c r="D41" s="119">
        <v>-0.485216842270141</v>
      </c>
    </row>
    <row r="42" spans="1:4" x14ac:dyDescent="0.25">
      <c r="A42" s="117" t="s">
        <v>766</v>
      </c>
      <c r="B42" s="118">
        <v>3166206.09</v>
      </c>
      <c r="C42" s="118">
        <v>1163059.83</v>
      </c>
      <c r="D42" s="119">
        <v>-0.63266452121567296</v>
      </c>
    </row>
    <row r="43" spans="1:4" x14ac:dyDescent="0.25">
      <c r="A43" s="117" t="s">
        <v>767</v>
      </c>
      <c r="B43" s="118">
        <v>7929436.7400000002</v>
      </c>
      <c r="C43" s="118">
        <v>2837000.17</v>
      </c>
      <c r="D43" s="119">
        <v>-0.64221920635437202</v>
      </c>
    </row>
    <row r="44" spans="1:4" x14ac:dyDescent="0.25">
      <c r="A44" s="117" t="s">
        <v>768</v>
      </c>
      <c r="B44" s="118">
        <v>485997.27</v>
      </c>
      <c r="C44" s="118">
        <v>136686.04999999999</v>
      </c>
      <c r="D44" s="119">
        <v>-0.71875140368586798</v>
      </c>
    </row>
    <row r="45" spans="1:4" x14ac:dyDescent="0.25">
      <c r="A45" s="117" t="s">
        <v>769</v>
      </c>
      <c r="B45" s="118">
        <v>5206713.63</v>
      </c>
      <c r="C45" s="118">
        <v>2227291.54</v>
      </c>
      <c r="D45" s="119">
        <v>-0.57222699417021705</v>
      </c>
    </row>
    <row r="46" spans="1:4" x14ac:dyDescent="0.25">
      <c r="A46" s="117" t="s">
        <v>770</v>
      </c>
      <c r="B46" s="118">
        <v>1972314.95</v>
      </c>
      <c r="C46" s="118">
        <v>873291.88</v>
      </c>
      <c r="D46" s="119">
        <v>-0.55722493509467097</v>
      </c>
    </row>
    <row r="47" spans="1:4" x14ac:dyDescent="0.25">
      <c r="A47" s="117" t="s">
        <v>630</v>
      </c>
      <c r="B47" s="118">
        <v>8702098.9900000002</v>
      </c>
      <c r="C47" s="118">
        <v>3566552.53</v>
      </c>
      <c r="D47" s="119">
        <v>-0.59015031498739601</v>
      </c>
    </row>
    <row r="48" spans="1:4" x14ac:dyDescent="0.25">
      <c r="A48" s="117" t="s">
        <v>771</v>
      </c>
      <c r="B48" s="118">
        <v>2238564.56</v>
      </c>
      <c r="C48" s="118">
        <v>39856.17</v>
      </c>
      <c r="D48" s="119">
        <v>-0.98219565756012905</v>
      </c>
    </row>
    <row r="49" spans="1:4" x14ac:dyDescent="0.25">
      <c r="A49" s="117" t="s">
        <v>772</v>
      </c>
      <c r="B49" s="118">
        <v>3425755.91</v>
      </c>
      <c r="C49" s="118">
        <v>1407247.06</v>
      </c>
      <c r="D49" s="119">
        <v>-0.58921560760001701</v>
      </c>
    </row>
    <row r="50" spans="1:4" x14ac:dyDescent="0.25">
      <c r="A50" s="117" t="s">
        <v>773</v>
      </c>
      <c r="B50" s="118">
        <v>4198583.1900000004</v>
      </c>
      <c r="C50" s="118">
        <v>1448657.26</v>
      </c>
      <c r="D50" s="119">
        <v>-0.65496521220531101</v>
      </c>
    </row>
    <row r="51" spans="1:4" x14ac:dyDescent="0.25">
      <c r="A51" s="117" t="s">
        <v>774</v>
      </c>
      <c r="B51" s="118">
        <v>1505144.8</v>
      </c>
      <c r="C51" s="118">
        <v>510059.17</v>
      </c>
      <c r="D51" s="119">
        <v>-0.66112285675105797</v>
      </c>
    </row>
    <row r="52" spans="1:4" x14ac:dyDescent="0.25">
      <c r="A52" s="117" t="s">
        <v>775</v>
      </c>
      <c r="B52" s="118">
        <v>4450611.1500000097</v>
      </c>
      <c r="C52" s="118">
        <v>1913573.21</v>
      </c>
      <c r="D52" s="119">
        <v>-0.57004259740822405</v>
      </c>
    </row>
    <row r="53" spans="1:4" x14ac:dyDescent="0.25">
      <c r="A53" s="117" t="s">
        <v>776</v>
      </c>
      <c r="B53" s="118">
        <v>6943345.2699999902</v>
      </c>
      <c r="C53" s="118">
        <v>1804323.29</v>
      </c>
      <c r="D53" s="119">
        <v>-0.74013631472484698</v>
      </c>
    </row>
    <row r="54" spans="1:4" x14ac:dyDescent="0.25">
      <c r="A54" s="117" t="s">
        <v>623</v>
      </c>
      <c r="B54" s="118">
        <v>8980754.2599999905</v>
      </c>
      <c r="C54" s="118">
        <v>3199843.77</v>
      </c>
      <c r="D54" s="119">
        <v>-0.64369988562630998</v>
      </c>
    </row>
    <row r="55" spans="1:4" x14ac:dyDescent="0.25">
      <c r="A55" s="117" t="s">
        <v>777</v>
      </c>
      <c r="B55" s="118">
        <v>1331001.1200000001</v>
      </c>
      <c r="C55" s="118">
        <v>466987.27</v>
      </c>
      <c r="D55" s="119">
        <v>-0.64914584745052695</v>
      </c>
    </row>
    <row r="56" spans="1:4" x14ac:dyDescent="0.25">
      <c r="A56" s="117" t="s">
        <v>778</v>
      </c>
      <c r="B56" s="118">
        <v>4718042.41</v>
      </c>
      <c r="C56" s="118">
        <v>1774365.38</v>
      </c>
      <c r="D56" s="119">
        <v>-0.62391915421548705</v>
      </c>
    </row>
    <row r="57" spans="1:4" x14ac:dyDescent="0.25">
      <c r="A57" s="117" t="s">
        <v>779</v>
      </c>
      <c r="B57" s="118">
        <v>6049970.4400000004</v>
      </c>
      <c r="C57" s="118">
        <v>2066771.83</v>
      </c>
      <c r="D57" s="119">
        <v>-0.65838315236462497</v>
      </c>
    </row>
    <row r="58" spans="1:4" x14ac:dyDescent="0.25">
      <c r="A58" s="117" t="s">
        <v>780</v>
      </c>
      <c r="B58" s="118">
        <v>6292222.96</v>
      </c>
      <c r="C58" s="118">
        <v>2081769.18</v>
      </c>
      <c r="D58" s="119">
        <v>-0.66915203208247398</v>
      </c>
    </row>
    <row r="59" spans="1:4" x14ac:dyDescent="0.25">
      <c r="A59" s="117" t="s">
        <v>781</v>
      </c>
      <c r="B59" s="118">
        <v>5250504.5799999898</v>
      </c>
      <c r="C59" s="118">
        <v>2148704.5099999998</v>
      </c>
      <c r="D59" s="119">
        <v>-0.59076228250809304</v>
      </c>
    </row>
    <row r="60" spans="1:4" x14ac:dyDescent="0.25">
      <c r="A60" s="117" t="s">
        <v>782</v>
      </c>
      <c r="B60" s="118">
        <v>3387552.35</v>
      </c>
      <c r="C60" s="118">
        <v>1335568.31</v>
      </c>
      <c r="D60" s="119">
        <v>-0.60574238505863998</v>
      </c>
    </row>
    <row r="61" spans="1:4" x14ac:dyDescent="0.25">
      <c r="A61" s="117" t="s">
        <v>616</v>
      </c>
      <c r="B61" s="118">
        <v>11351908.25</v>
      </c>
      <c r="C61" s="118">
        <v>4306630.5800000103</v>
      </c>
      <c r="D61" s="119">
        <v>-0.62062496585100502</v>
      </c>
    </row>
    <row r="62" spans="1:4" x14ac:dyDescent="0.25">
      <c r="A62" s="117" t="s">
        <v>783</v>
      </c>
      <c r="B62" s="118">
        <v>1549745.35</v>
      </c>
      <c r="C62" s="118">
        <v>996036.52</v>
      </c>
      <c r="D62" s="119">
        <v>-0.35729020254843802</v>
      </c>
    </row>
    <row r="63" spans="1:4" x14ac:dyDescent="0.25">
      <c r="A63" s="117" t="s">
        <v>784</v>
      </c>
      <c r="B63" s="118">
        <v>5072066.1300000101</v>
      </c>
      <c r="C63" s="118">
        <v>2083840.76</v>
      </c>
      <c r="D63" s="119">
        <v>-0.58915347186137801</v>
      </c>
    </row>
    <row r="64" spans="1:4" x14ac:dyDescent="0.25">
      <c r="A64" s="117" t="s">
        <v>785</v>
      </c>
      <c r="B64" s="118">
        <v>1302776.56</v>
      </c>
      <c r="C64" s="118">
        <v>475923.54</v>
      </c>
      <c r="D64" s="119">
        <v>-0.634685214170571</v>
      </c>
    </row>
    <row r="65" spans="1:4" x14ac:dyDescent="0.25">
      <c r="A65" s="117" t="s">
        <v>786</v>
      </c>
      <c r="B65" s="118">
        <v>3817665.75</v>
      </c>
      <c r="C65" s="118">
        <v>1383474.94</v>
      </c>
      <c r="D65" s="119">
        <v>-0.63761234466375205</v>
      </c>
    </row>
    <row r="66" spans="1:4" x14ac:dyDescent="0.25">
      <c r="A66" s="117" t="s">
        <v>787</v>
      </c>
      <c r="B66" s="118">
        <v>3361152.43</v>
      </c>
      <c r="C66" s="118">
        <v>1440061.2</v>
      </c>
      <c r="D66" s="119">
        <v>-0.57155730661105397</v>
      </c>
    </row>
    <row r="67" spans="1:4" x14ac:dyDescent="0.25">
      <c r="A67" s="117" t="s">
        <v>788</v>
      </c>
      <c r="B67" s="118">
        <v>2473121.5499999998</v>
      </c>
      <c r="C67" s="118">
        <v>921634.28</v>
      </c>
      <c r="D67" s="119">
        <v>-0.62733967523755496</v>
      </c>
    </row>
    <row r="68" spans="1:4" x14ac:dyDescent="0.25">
      <c r="A68" s="117" t="s">
        <v>609</v>
      </c>
      <c r="B68" s="118">
        <v>9589231.3900000006</v>
      </c>
      <c r="C68" s="118">
        <v>3705036.25</v>
      </c>
      <c r="D68" s="119">
        <v>-0.61362531580333501</v>
      </c>
    </row>
    <row r="69" spans="1:4" x14ac:dyDescent="0.25">
      <c r="A69" s="117" t="s">
        <v>789</v>
      </c>
      <c r="B69" s="118">
        <v>4727140.07</v>
      </c>
      <c r="C69" s="118">
        <v>1723913.89</v>
      </c>
      <c r="D69" s="119">
        <v>-0.63531567407098199</v>
      </c>
    </row>
    <row r="70" spans="1:4" x14ac:dyDescent="0.25">
      <c r="A70" s="117" t="s">
        <v>790</v>
      </c>
      <c r="B70" s="118">
        <v>5534404.7000000002</v>
      </c>
      <c r="C70" s="118">
        <v>2010515.28</v>
      </c>
      <c r="D70" s="119">
        <v>-0.63672420269518804</v>
      </c>
    </row>
    <row r="71" spans="1:4" x14ac:dyDescent="0.25">
      <c r="A71" s="117" t="s">
        <v>791</v>
      </c>
      <c r="B71" s="118">
        <v>9683787.6099999994</v>
      </c>
      <c r="C71" s="118">
        <v>2518035.2200000002</v>
      </c>
      <c r="D71" s="119">
        <v>-0.73997413807385204</v>
      </c>
    </row>
    <row r="72" spans="1:4" x14ac:dyDescent="0.25">
      <c r="A72" s="117" t="s">
        <v>792</v>
      </c>
      <c r="B72" s="118">
        <v>497497.53</v>
      </c>
      <c r="C72" s="118">
        <v>166425.66</v>
      </c>
      <c r="D72" s="119">
        <v>-0.66547439944073705</v>
      </c>
    </row>
    <row r="73" spans="1:4" x14ac:dyDescent="0.25">
      <c r="A73" s="117" t="s">
        <v>793</v>
      </c>
      <c r="B73" s="118">
        <v>4117781.34</v>
      </c>
      <c r="C73" s="118">
        <v>1559968.7</v>
      </c>
      <c r="D73" s="119">
        <v>-0.62116281288505704</v>
      </c>
    </row>
    <row r="74" spans="1:4" x14ac:dyDescent="0.25">
      <c r="A74" s="117" t="s">
        <v>794</v>
      </c>
      <c r="B74" s="118">
        <v>628333.16</v>
      </c>
      <c r="C74" s="118">
        <v>208257.87</v>
      </c>
      <c r="D74" s="119">
        <v>-0.66855502262525801</v>
      </c>
    </row>
    <row r="75" spans="1:4" x14ac:dyDescent="0.25">
      <c r="A75" s="117" t="s">
        <v>602</v>
      </c>
      <c r="B75" s="118">
        <v>8205214.1300000101</v>
      </c>
      <c r="C75" s="118">
        <v>3223975.79</v>
      </c>
      <c r="D75" s="119">
        <v>-0.60708206526719899</v>
      </c>
    </row>
    <row r="76" spans="1:4" x14ac:dyDescent="0.25">
      <c r="A76" s="117" t="s">
        <v>795</v>
      </c>
      <c r="B76" s="118">
        <v>4842186.4400000004</v>
      </c>
      <c r="C76" s="118">
        <v>1848494.5</v>
      </c>
      <c r="D76" s="119">
        <v>-0.61825210100749495</v>
      </c>
    </row>
    <row r="77" spans="1:4" x14ac:dyDescent="0.25">
      <c r="A77" s="117" t="s">
        <v>796</v>
      </c>
      <c r="B77" s="118">
        <v>3824476.14</v>
      </c>
      <c r="C77" s="118">
        <v>1422868.29</v>
      </c>
      <c r="D77" s="119">
        <v>-0.62795733640006401</v>
      </c>
    </row>
    <row r="78" spans="1:4" x14ac:dyDescent="0.25">
      <c r="A78" s="117" t="s">
        <v>864</v>
      </c>
      <c r="B78" s="118">
        <v>7666550.9699999997</v>
      </c>
      <c r="C78" s="118">
        <v>5695836.1499999901</v>
      </c>
      <c r="D78" s="119">
        <v>-0.25705363829336297</v>
      </c>
    </row>
    <row r="79" spans="1:4" x14ac:dyDescent="0.25">
      <c r="A79" s="117" t="s">
        <v>865</v>
      </c>
      <c r="B79" s="118">
        <v>7395600.9600000102</v>
      </c>
      <c r="C79" s="118">
        <v>2851940.56</v>
      </c>
      <c r="D79" s="119">
        <v>-0.61437338555378296</v>
      </c>
    </row>
    <row r="80" spans="1:4" x14ac:dyDescent="0.25">
      <c r="A80" s="117" t="s">
        <v>866</v>
      </c>
      <c r="B80" s="118">
        <v>6613288.1900000004</v>
      </c>
      <c r="C80" s="118">
        <v>2756283.89</v>
      </c>
      <c r="D80" s="119">
        <v>-0.583220357133719</v>
      </c>
    </row>
    <row r="81" spans="1:4" x14ac:dyDescent="0.25">
      <c r="A81" s="117" t="s">
        <v>867</v>
      </c>
      <c r="B81" s="118">
        <v>3858595.68</v>
      </c>
      <c r="C81" s="118">
        <v>1388909.99</v>
      </c>
      <c r="D81" s="119">
        <v>-0.64004780360921298</v>
      </c>
    </row>
    <row r="82" spans="1:4" x14ac:dyDescent="0.25">
      <c r="A82" s="117" t="s">
        <v>725</v>
      </c>
      <c r="B82" s="118">
        <v>6446520.29</v>
      </c>
      <c r="C82" s="118">
        <v>2495955.5299999998</v>
      </c>
      <c r="D82" s="119">
        <v>-0.61282127136529996</v>
      </c>
    </row>
    <row r="83" spans="1:4" x14ac:dyDescent="0.25">
      <c r="A83" s="117" t="s">
        <v>868</v>
      </c>
      <c r="B83" s="118">
        <v>7333798.6600000104</v>
      </c>
      <c r="C83" s="118">
        <v>3142769.91</v>
      </c>
      <c r="D83" s="119">
        <v>-0.571467658753533</v>
      </c>
    </row>
    <row r="84" spans="1:4" x14ac:dyDescent="0.25">
      <c r="A84" s="117" t="s">
        <v>869</v>
      </c>
      <c r="B84" s="118">
        <v>5116242.2699999996</v>
      </c>
      <c r="C84" s="118">
        <v>2032337.82</v>
      </c>
      <c r="D84" s="119">
        <v>-0.60276747801468</v>
      </c>
    </row>
    <row r="85" spans="1:4" x14ac:dyDescent="0.25">
      <c r="A85" s="117" t="s">
        <v>870</v>
      </c>
      <c r="B85" s="118">
        <v>5074391.3499999996</v>
      </c>
      <c r="C85" s="118">
        <v>1947551.86</v>
      </c>
      <c r="D85" s="119">
        <v>-0.61619990937435298</v>
      </c>
    </row>
    <row r="86" spans="1:4" x14ac:dyDescent="0.25">
      <c r="A86" s="117" t="s">
        <v>804</v>
      </c>
      <c r="B86" s="118">
        <v>2952221.38</v>
      </c>
      <c r="C86" s="118">
        <v>383220.79</v>
      </c>
      <c r="D86" s="119">
        <v>-0.87019239390509395</v>
      </c>
    </row>
    <row r="87" spans="1:4" x14ac:dyDescent="0.25">
      <c r="A87" s="117" t="s">
        <v>805</v>
      </c>
      <c r="B87" s="118">
        <v>573481.67000000004</v>
      </c>
      <c r="C87" s="118">
        <v>223809.86</v>
      </c>
      <c r="D87" s="119">
        <v>-0.60973493712536597</v>
      </c>
    </row>
    <row r="88" spans="1:4" x14ac:dyDescent="0.25">
      <c r="A88" s="117" t="s">
        <v>806</v>
      </c>
      <c r="B88" s="118">
        <v>6890080.9800000004</v>
      </c>
      <c r="C88" s="118">
        <v>2937420.82</v>
      </c>
      <c r="D88" s="119">
        <v>-0.57367397734126502</v>
      </c>
    </row>
    <row r="89" spans="1:4" x14ac:dyDescent="0.25">
      <c r="A89" s="117" t="s">
        <v>807</v>
      </c>
      <c r="B89" s="118">
        <v>3011718.26</v>
      </c>
      <c r="C89" s="118">
        <v>1155473.04</v>
      </c>
      <c r="D89" s="119">
        <v>-0.61634092559507903</v>
      </c>
    </row>
    <row r="90" spans="1:4" x14ac:dyDescent="0.25">
      <c r="A90" s="117" t="s">
        <v>595</v>
      </c>
      <c r="B90" s="118">
        <v>7574137.1299999896</v>
      </c>
      <c r="C90" s="118">
        <v>2960997.5</v>
      </c>
      <c r="D90" s="119">
        <v>-0.60906470939482404</v>
      </c>
    </row>
    <row r="91" spans="1:4" x14ac:dyDescent="0.25">
      <c r="A91" s="117" t="s">
        <v>808</v>
      </c>
      <c r="B91" s="118">
        <v>1148702.29</v>
      </c>
      <c r="C91" s="118">
        <v>446507.49</v>
      </c>
      <c r="D91" s="119">
        <v>-0.61129398462329199</v>
      </c>
    </row>
    <row r="92" spans="1:4" x14ac:dyDescent="0.25">
      <c r="A92" s="117" t="s">
        <v>809</v>
      </c>
      <c r="B92" s="118">
        <v>5018702.9800000004</v>
      </c>
      <c r="C92" s="118">
        <v>1779059.89</v>
      </c>
      <c r="D92" s="119">
        <v>-0.64551401087298499</v>
      </c>
    </row>
    <row r="93" spans="1:4" x14ac:dyDescent="0.25">
      <c r="A93" s="117" t="s">
        <v>810</v>
      </c>
      <c r="B93" s="118">
        <v>1919060.62</v>
      </c>
      <c r="C93" s="118">
        <v>821240.36000000103</v>
      </c>
      <c r="D93" s="119">
        <v>-0.57206127235313697</v>
      </c>
    </row>
    <row r="94" spans="1:4" x14ac:dyDescent="0.25">
      <c r="A94" s="117" t="s">
        <v>811</v>
      </c>
      <c r="B94" s="118">
        <v>5457289.5899999999</v>
      </c>
      <c r="C94" s="118">
        <v>1969561.93</v>
      </c>
      <c r="D94" s="119">
        <v>-0.63909521429666305</v>
      </c>
    </row>
    <row r="95" spans="1:4" x14ac:dyDescent="0.25">
      <c r="A95" s="117" t="s">
        <v>812</v>
      </c>
      <c r="B95" s="118">
        <v>6895950.4800000004</v>
      </c>
      <c r="C95" s="118">
        <v>2325269.1</v>
      </c>
      <c r="D95" s="119">
        <v>-0.66280658384310198</v>
      </c>
    </row>
    <row r="96" spans="1:4" x14ac:dyDescent="0.25">
      <c r="A96" s="117" t="s">
        <v>813</v>
      </c>
      <c r="B96" s="118">
        <v>5082684.22</v>
      </c>
      <c r="C96" s="118">
        <v>1649827.13</v>
      </c>
      <c r="D96" s="119">
        <v>-0.675402393973631</v>
      </c>
    </row>
    <row r="97" spans="1:4" x14ac:dyDescent="0.25">
      <c r="A97" s="117" t="s">
        <v>588</v>
      </c>
      <c r="B97" s="118">
        <v>3624120.8599999901</v>
      </c>
      <c r="C97" s="118">
        <v>1424900.49</v>
      </c>
      <c r="D97" s="119">
        <v>-0.60682865030058597</v>
      </c>
    </row>
    <row r="98" spans="1:4" x14ac:dyDescent="0.25">
      <c r="A98" s="117" t="s">
        <v>814</v>
      </c>
      <c r="B98" s="118">
        <v>6930385.5999999996</v>
      </c>
      <c r="C98" s="118">
        <v>2693640.4</v>
      </c>
      <c r="D98" s="119">
        <v>-0.61132892807580597</v>
      </c>
    </row>
    <row r="99" spans="1:4" x14ac:dyDescent="0.25">
      <c r="A99" s="117" t="s">
        <v>815</v>
      </c>
      <c r="B99" s="118">
        <v>3249767.5</v>
      </c>
      <c r="C99" s="118">
        <v>1319812.3400000001</v>
      </c>
      <c r="D99" s="119">
        <v>-0.59387484181560701</v>
      </c>
    </row>
    <row r="100" spans="1:4" x14ac:dyDescent="0.25">
      <c r="A100" s="117" t="s">
        <v>816</v>
      </c>
      <c r="B100" s="118">
        <v>2291608.61</v>
      </c>
      <c r="C100" s="118">
        <v>884624.89</v>
      </c>
      <c r="D100" s="119">
        <v>-0.61397208662084701</v>
      </c>
    </row>
    <row r="101" spans="1:4" x14ac:dyDescent="0.25">
      <c r="A101" s="117" t="s">
        <v>817</v>
      </c>
      <c r="B101" s="118">
        <v>5377545.6799999997</v>
      </c>
      <c r="C101" s="118">
        <v>1887716.95</v>
      </c>
      <c r="D101" s="119">
        <v>-0.64896310281087199</v>
      </c>
    </row>
    <row r="102" spans="1:4" x14ac:dyDescent="0.25">
      <c r="A102" s="117" t="s">
        <v>818</v>
      </c>
      <c r="B102" s="118">
        <v>2339519.31</v>
      </c>
      <c r="C102" s="118">
        <v>2127449.83</v>
      </c>
      <c r="D102" s="119">
        <v>-9.0646603810250401E-2</v>
      </c>
    </row>
    <row r="103" spans="1:4" x14ac:dyDescent="0.25">
      <c r="A103" s="117" t="s">
        <v>819</v>
      </c>
      <c r="B103" s="118">
        <v>3763160.6</v>
      </c>
      <c r="C103" s="118">
        <v>1444835.8</v>
      </c>
      <c r="D103" s="119">
        <v>-0.61605789558914903</v>
      </c>
    </row>
    <row r="104" spans="1:4" x14ac:dyDescent="0.25">
      <c r="A104" s="117" t="s">
        <v>581</v>
      </c>
      <c r="B104" s="118">
        <v>10956710.810000001</v>
      </c>
      <c r="C104" s="118">
        <v>5619931.8700000001</v>
      </c>
      <c r="D104" s="119">
        <v>-0.48707856149029899</v>
      </c>
    </row>
    <row r="105" spans="1:4" x14ac:dyDescent="0.25">
      <c r="A105" s="117" t="s">
        <v>820</v>
      </c>
      <c r="B105" s="118">
        <v>6128879.0599999996</v>
      </c>
      <c r="C105" s="118">
        <v>2370184.29</v>
      </c>
      <c r="D105" s="119">
        <v>-0.61327605475706704</v>
      </c>
    </row>
    <row r="106" spans="1:4" x14ac:dyDescent="0.25">
      <c r="A106" s="117" t="s">
        <v>821</v>
      </c>
      <c r="B106" s="118">
        <v>1260900.3700000001</v>
      </c>
      <c r="C106" s="118">
        <v>535796.79</v>
      </c>
      <c r="D106" s="119">
        <v>-0.575068099948293</v>
      </c>
    </row>
    <row r="107" spans="1:4" x14ac:dyDescent="0.25">
      <c r="A107" s="117" t="s">
        <v>822</v>
      </c>
      <c r="B107" s="118">
        <v>8216068.3399999896</v>
      </c>
      <c r="C107" s="118">
        <v>3308543.76</v>
      </c>
      <c r="D107" s="119">
        <v>-0.597308149946572</v>
      </c>
    </row>
    <row r="108" spans="1:4" x14ac:dyDescent="0.25">
      <c r="A108" s="117" t="s">
        <v>823</v>
      </c>
      <c r="B108" s="118">
        <v>6058658.7000000002</v>
      </c>
      <c r="C108" s="118">
        <v>1988289.74</v>
      </c>
      <c r="D108" s="119">
        <v>-0.67182674607500104</v>
      </c>
    </row>
    <row r="109" spans="1:4" x14ac:dyDescent="0.25">
      <c r="A109" s="117" t="s">
        <v>824</v>
      </c>
      <c r="B109" s="118">
        <v>6175072.3899999997</v>
      </c>
      <c r="C109" s="118">
        <v>762278.40000000002</v>
      </c>
      <c r="D109" s="119">
        <v>-0.87655555241191296</v>
      </c>
    </row>
    <row r="110" spans="1:4" x14ac:dyDescent="0.25">
      <c r="A110" s="117" t="s">
        <v>825</v>
      </c>
      <c r="B110" s="118">
        <v>7347600.3099999903</v>
      </c>
      <c r="C110" s="118">
        <v>2758442.52</v>
      </c>
      <c r="D110" s="119">
        <v>-0.62457912738587595</v>
      </c>
    </row>
    <row r="111" spans="1:4" x14ac:dyDescent="0.25">
      <c r="A111" s="117" t="s">
        <v>574</v>
      </c>
      <c r="B111" s="118">
        <v>6849540.4800000004</v>
      </c>
      <c r="C111" s="118">
        <v>2481763.37</v>
      </c>
      <c r="D111" s="119">
        <v>-0.63767447214210804</v>
      </c>
    </row>
    <row r="112" spans="1:4" x14ac:dyDescent="0.25">
      <c r="A112" s="117" t="s">
        <v>826</v>
      </c>
      <c r="B112" s="118">
        <v>7946223.6199999899</v>
      </c>
      <c r="C112" s="118">
        <v>2886459.57</v>
      </c>
      <c r="D112" s="119">
        <v>-0.63675077520660095</v>
      </c>
    </row>
    <row r="113" spans="1:4" x14ac:dyDescent="0.25">
      <c r="A113" s="117" t="s">
        <v>827</v>
      </c>
      <c r="B113" s="118">
        <v>3597599.37</v>
      </c>
      <c r="C113" s="118">
        <v>1418475.4</v>
      </c>
      <c r="D113" s="119">
        <v>-0.60571613064297403</v>
      </c>
    </row>
    <row r="114" spans="1:4" x14ac:dyDescent="0.25">
      <c r="A114" s="117" t="s">
        <v>828</v>
      </c>
      <c r="B114" s="118">
        <v>5570335.9299999904</v>
      </c>
      <c r="C114" s="118">
        <v>1772394.28</v>
      </c>
      <c r="D114" s="119">
        <v>-0.68181554895917995</v>
      </c>
    </row>
    <row r="115" spans="1:4" x14ac:dyDescent="0.25">
      <c r="A115" s="117" t="s">
        <v>829</v>
      </c>
      <c r="B115" s="118">
        <v>895049.35</v>
      </c>
      <c r="C115" s="118">
        <v>300504.03999999998</v>
      </c>
      <c r="D115" s="119">
        <v>-0.66425980869099599</v>
      </c>
    </row>
    <row r="116" spans="1:4" x14ac:dyDescent="0.25">
      <c r="A116" s="117" t="s">
        <v>830</v>
      </c>
      <c r="B116" s="118">
        <v>5813050.3700000001</v>
      </c>
      <c r="C116" s="118">
        <v>2333322.0699999998</v>
      </c>
      <c r="D116" s="119">
        <v>-0.59860625291640102</v>
      </c>
    </row>
    <row r="117" spans="1:4" x14ac:dyDescent="0.25">
      <c r="A117" s="117" t="s">
        <v>831</v>
      </c>
      <c r="B117" s="118">
        <v>3271394.76</v>
      </c>
      <c r="C117" s="118">
        <v>1222873.23</v>
      </c>
      <c r="D117" s="119">
        <v>-0.62619209245172303</v>
      </c>
    </row>
    <row r="118" spans="1:4" x14ac:dyDescent="0.25">
      <c r="A118" s="117" t="s">
        <v>567</v>
      </c>
      <c r="B118" s="118">
        <v>6485803.2699999996</v>
      </c>
      <c r="C118" s="118">
        <v>2543089.54</v>
      </c>
      <c r="D118" s="119">
        <v>-0.60789906290204199</v>
      </c>
    </row>
    <row r="119" spans="1:4" x14ac:dyDescent="0.25">
      <c r="A119" s="117" t="s">
        <v>832</v>
      </c>
      <c r="B119" s="118">
        <v>6077941.5899999999</v>
      </c>
      <c r="C119" s="118">
        <v>2093063.08</v>
      </c>
      <c r="D119" s="119">
        <v>-0.65562961588118895</v>
      </c>
    </row>
    <row r="120" spans="1:4" x14ac:dyDescent="0.25">
      <c r="A120" s="117" t="s">
        <v>833</v>
      </c>
      <c r="B120" s="118">
        <v>2723706.89</v>
      </c>
      <c r="C120" s="118">
        <v>1091652.69</v>
      </c>
      <c r="D120" s="119">
        <v>-0.59920331588983899</v>
      </c>
    </row>
    <row r="121" spans="1:4" x14ac:dyDescent="0.25">
      <c r="A121" s="117" t="s">
        <v>834</v>
      </c>
      <c r="B121" s="118">
        <v>4246143.3499999996</v>
      </c>
      <c r="C121" s="118">
        <v>1288275.3400000001</v>
      </c>
      <c r="D121" s="119">
        <v>-0.69660107212348299</v>
      </c>
    </row>
    <row r="122" spans="1:4" x14ac:dyDescent="0.25">
      <c r="A122" s="117" t="s">
        <v>835</v>
      </c>
      <c r="B122" s="118">
        <v>3302998.49</v>
      </c>
      <c r="C122" s="118">
        <v>1355562.36</v>
      </c>
      <c r="D122" s="119">
        <v>-0.58959643363324699</v>
      </c>
    </row>
    <row r="123" spans="1:4" x14ac:dyDescent="0.25">
      <c r="A123" s="117" t="s">
        <v>836</v>
      </c>
      <c r="B123" s="118">
        <v>5702970.7999999896</v>
      </c>
      <c r="C123" s="118">
        <v>2283729.8199999998</v>
      </c>
      <c r="D123" s="119">
        <v>-0.59955435507402499</v>
      </c>
    </row>
    <row r="124" spans="1:4" x14ac:dyDescent="0.25">
      <c r="A124" s="117" t="s">
        <v>837</v>
      </c>
      <c r="B124" s="118">
        <v>4334274.92</v>
      </c>
      <c r="C124" s="118">
        <v>1451648.8</v>
      </c>
      <c r="D124" s="119">
        <v>-0.665076898260067</v>
      </c>
    </row>
    <row r="125" spans="1:4" x14ac:dyDescent="0.25">
      <c r="A125" s="117" t="s">
        <v>560</v>
      </c>
      <c r="B125" s="118">
        <v>5290571.1500000004</v>
      </c>
      <c r="C125" s="118">
        <v>1972315.48</v>
      </c>
      <c r="D125" s="119">
        <v>-0.62720178519855996</v>
      </c>
    </row>
    <row r="126" spans="1:4" x14ac:dyDescent="0.25">
      <c r="A126" s="117" t="s">
        <v>838</v>
      </c>
      <c r="B126" s="118">
        <v>6255785.04</v>
      </c>
      <c r="C126" s="118">
        <v>2146914.12</v>
      </c>
      <c r="D126" s="119">
        <v>-0.65681139836608005</v>
      </c>
    </row>
    <row r="127" spans="1:4" x14ac:dyDescent="0.25">
      <c r="A127" s="117" t="s">
        <v>839</v>
      </c>
      <c r="B127" s="118">
        <v>3277309.93</v>
      </c>
      <c r="C127" s="118">
        <v>1278314.22</v>
      </c>
      <c r="D127" s="119">
        <v>-0.60995015811641595</v>
      </c>
    </row>
    <row r="128" spans="1:4" x14ac:dyDescent="0.25">
      <c r="A128" s="117" t="s">
        <v>840</v>
      </c>
      <c r="B128" s="118">
        <v>1200327.8400000001</v>
      </c>
      <c r="C128" s="118">
        <v>558481.23</v>
      </c>
      <c r="D128" s="119">
        <v>-0.53472608783280395</v>
      </c>
    </row>
    <row r="129" spans="1:4" x14ac:dyDescent="0.25">
      <c r="A129" s="117" t="s">
        <v>841</v>
      </c>
      <c r="B129" s="118">
        <v>5483452.2300000004</v>
      </c>
      <c r="C129" s="118">
        <v>1930523.69</v>
      </c>
      <c r="D129" s="119">
        <v>-0.64793644422794505</v>
      </c>
    </row>
    <row r="130" spans="1:4" x14ac:dyDescent="0.25">
      <c r="A130" s="117" t="s">
        <v>842</v>
      </c>
      <c r="B130" s="118">
        <v>5866993.0099999905</v>
      </c>
      <c r="C130" s="118">
        <v>2217715.92</v>
      </c>
      <c r="D130" s="119">
        <v>-0.622001267732889</v>
      </c>
    </row>
    <row r="131" spans="1:4" x14ac:dyDescent="0.25">
      <c r="A131" s="117" t="s">
        <v>843</v>
      </c>
      <c r="B131" s="118">
        <v>3097041.84</v>
      </c>
      <c r="C131" s="118">
        <v>1139080.42</v>
      </c>
      <c r="D131" s="119">
        <v>-0.63220373541998998</v>
      </c>
    </row>
    <row r="132" spans="1:4" x14ac:dyDescent="0.25">
      <c r="A132" s="117" t="s">
        <v>553</v>
      </c>
      <c r="B132" s="118">
        <v>18448569.189999901</v>
      </c>
      <c r="C132" s="118">
        <v>6807145.3700000104</v>
      </c>
      <c r="D132" s="119">
        <v>-0.63102041681965104</v>
      </c>
    </row>
    <row r="133" spans="1:4" x14ac:dyDescent="0.25">
      <c r="A133" s="117" t="s">
        <v>844</v>
      </c>
      <c r="B133" s="118">
        <v>3436357.07</v>
      </c>
      <c r="C133" s="118">
        <v>1251901.8600000001</v>
      </c>
      <c r="D133" s="119">
        <v>-0.63568923877867001</v>
      </c>
    </row>
    <row r="134" spans="1:4" x14ac:dyDescent="0.25">
      <c r="A134" s="117" t="s">
        <v>845</v>
      </c>
      <c r="B134" s="118">
        <v>828656.45</v>
      </c>
      <c r="C134" s="118">
        <v>326644.67</v>
      </c>
      <c r="D134" s="119">
        <v>-0.60581412236639198</v>
      </c>
    </row>
    <row r="135" spans="1:4" x14ac:dyDescent="0.25">
      <c r="A135" s="117" t="s">
        <v>846</v>
      </c>
      <c r="B135" s="118">
        <v>4162301.7</v>
      </c>
      <c r="C135" s="118">
        <v>2426099</v>
      </c>
      <c r="D135" s="119">
        <v>-0.41712562546823501</v>
      </c>
    </row>
    <row r="136" spans="1:4" x14ac:dyDescent="0.25">
      <c r="A136" s="117" t="s">
        <v>847</v>
      </c>
      <c r="B136" s="118">
        <v>975293.61</v>
      </c>
      <c r="C136" s="118">
        <v>364999.29</v>
      </c>
      <c r="D136" s="119">
        <v>-0.62575445357424198</v>
      </c>
    </row>
    <row r="137" spans="1:4" x14ac:dyDescent="0.25">
      <c r="A137" s="117" t="s">
        <v>848</v>
      </c>
      <c r="B137" s="118">
        <v>1869984.23</v>
      </c>
      <c r="C137" s="118">
        <v>887949.95</v>
      </c>
      <c r="D137" s="119">
        <v>-0.52515645011615997</v>
      </c>
    </row>
    <row r="138" spans="1:4" x14ac:dyDescent="0.25">
      <c r="A138" s="117" t="s">
        <v>849</v>
      </c>
      <c r="B138" s="118">
        <v>3518672.8100000098</v>
      </c>
      <c r="C138" s="118">
        <v>1347989.14</v>
      </c>
      <c r="D138" s="119">
        <v>-0.61690409629192</v>
      </c>
    </row>
    <row r="139" spans="1:4" x14ac:dyDescent="0.25">
      <c r="A139" s="117" t="s">
        <v>546</v>
      </c>
      <c r="B139" s="118">
        <v>8544633.9500000104</v>
      </c>
      <c r="C139" s="118">
        <v>3287615.89</v>
      </c>
      <c r="D139" s="119">
        <v>-0.61524204439442498</v>
      </c>
    </row>
    <row r="140" spans="1:4" x14ac:dyDescent="0.25">
      <c r="A140" s="117" t="s">
        <v>850</v>
      </c>
      <c r="B140" s="118">
        <v>2602055.5299999998</v>
      </c>
      <c r="C140" s="118">
        <v>920933.16000000096</v>
      </c>
      <c r="D140" s="119">
        <v>-0.64607474768226802</v>
      </c>
    </row>
    <row r="141" spans="1:4" x14ac:dyDescent="0.25">
      <c r="A141" s="117" t="s">
        <v>851</v>
      </c>
      <c r="B141" s="118">
        <v>2124014.71</v>
      </c>
      <c r="C141" s="118">
        <v>823773.83</v>
      </c>
      <c r="D141" s="119">
        <v>-0.61216189976386803</v>
      </c>
    </row>
    <row r="142" spans="1:4" x14ac:dyDescent="0.25">
      <c r="A142" s="117" t="s">
        <v>852</v>
      </c>
      <c r="B142" s="118">
        <v>6523288.6399999904</v>
      </c>
      <c r="C142" s="118">
        <v>2239888.4300000002</v>
      </c>
      <c r="D142" s="119">
        <v>-0.65663202203482496</v>
      </c>
    </row>
    <row r="143" spans="1:4" x14ac:dyDescent="0.25">
      <c r="A143" s="117" t="s">
        <v>853</v>
      </c>
      <c r="B143" s="118">
        <v>1750259.32</v>
      </c>
      <c r="C143" s="118">
        <v>637725.02</v>
      </c>
      <c r="D143" s="119">
        <v>-0.63563969480819604</v>
      </c>
    </row>
    <row r="144" spans="1:4" x14ac:dyDescent="0.25">
      <c r="A144" s="117" t="s">
        <v>854</v>
      </c>
      <c r="B144" s="118">
        <v>14014193.4</v>
      </c>
      <c r="C144" s="118">
        <v>3692577.2609999999</v>
      </c>
      <c r="D144" s="119">
        <v>-0.73651160965139795</v>
      </c>
    </row>
    <row r="145" spans="1:4" x14ac:dyDescent="0.25">
      <c r="A145" s="117" t="s">
        <v>855</v>
      </c>
      <c r="B145" s="118">
        <v>1216158.58</v>
      </c>
      <c r="C145" s="118">
        <v>443702.42</v>
      </c>
      <c r="D145" s="119">
        <v>-0.63516072056984596</v>
      </c>
    </row>
    <row r="146" spans="1:4" x14ac:dyDescent="0.25">
      <c r="A146" s="117" t="s">
        <v>539</v>
      </c>
      <c r="B146" s="118">
        <v>4149403.76</v>
      </c>
      <c r="C146" s="118">
        <v>1375307.69</v>
      </c>
      <c r="D146" s="119">
        <v>-0.66855293686821105</v>
      </c>
    </row>
    <row r="147" spans="1:4" x14ac:dyDescent="0.25">
      <c r="A147" s="117" t="s">
        <v>856</v>
      </c>
      <c r="B147" s="118">
        <v>5566165.7300000004</v>
      </c>
      <c r="C147" s="118">
        <v>2170921.79</v>
      </c>
      <c r="D147" s="119">
        <v>-0.60997895224366605</v>
      </c>
    </row>
    <row r="148" spans="1:4" x14ac:dyDescent="0.25">
      <c r="A148" s="117" t="s">
        <v>857</v>
      </c>
      <c r="B148" s="118">
        <v>2875137.21</v>
      </c>
      <c r="C148" s="118">
        <v>1068963.1499999999</v>
      </c>
      <c r="D148" s="119">
        <v>-0.62820447445706395</v>
      </c>
    </row>
    <row r="149" spans="1:4" x14ac:dyDescent="0.25">
      <c r="A149" s="117" t="s">
        <v>858</v>
      </c>
      <c r="B149" s="118">
        <v>4933553.0499999896</v>
      </c>
      <c r="C149" s="118">
        <v>1630863.3600000001</v>
      </c>
      <c r="D149" s="119">
        <v>-0.66943431164685596</v>
      </c>
    </row>
    <row r="150" spans="1:4" x14ac:dyDescent="0.25">
      <c r="A150" s="117" t="s">
        <v>859</v>
      </c>
      <c r="B150" s="118">
        <v>1079797.9099999999</v>
      </c>
      <c r="C150" s="118">
        <v>420252.37</v>
      </c>
      <c r="D150" s="119">
        <v>-0.61080460879943699</v>
      </c>
    </row>
    <row r="151" spans="1:4" x14ac:dyDescent="0.25">
      <c r="A151" s="117" t="s">
        <v>860</v>
      </c>
      <c r="B151" s="118">
        <v>5371942.7699999996</v>
      </c>
      <c r="C151" s="118">
        <v>2116875.69</v>
      </c>
      <c r="D151" s="119">
        <v>-0.60593852529073</v>
      </c>
    </row>
    <row r="152" spans="1:4" x14ac:dyDescent="0.25">
      <c r="A152" s="117" t="s">
        <v>861</v>
      </c>
      <c r="B152" s="118">
        <v>616005.929999999</v>
      </c>
      <c r="C152" s="118"/>
      <c r="D152" s="120"/>
    </row>
    <row r="153" spans="1:4" x14ac:dyDescent="0.25">
      <c r="A153" s="117" t="s">
        <v>532</v>
      </c>
      <c r="B153" s="118">
        <v>13750523.539999999</v>
      </c>
      <c r="C153" s="118">
        <v>5397987.7999999998</v>
      </c>
      <c r="D153" s="119">
        <v>-0.60743401629055305</v>
      </c>
    </row>
    <row r="154" spans="1:4" x14ac:dyDescent="0.25">
      <c r="A154" s="117" t="s">
        <v>862</v>
      </c>
      <c r="B154" s="118">
        <v>6778146.8799999999</v>
      </c>
      <c r="C154" s="118">
        <v>2671805.17</v>
      </c>
      <c r="D154" s="119">
        <v>-0.60582070331293802</v>
      </c>
    </row>
    <row r="155" spans="1:4" x14ac:dyDescent="0.25">
      <c r="A155" s="117" t="s">
        <v>863</v>
      </c>
      <c r="B155" s="118">
        <v>4662119.8</v>
      </c>
      <c r="C155" s="118">
        <v>1707611.58</v>
      </c>
      <c r="D155" s="119">
        <v>-0.63372636198666499</v>
      </c>
    </row>
    <row r="156" spans="1:4" x14ac:dyDescent="0.25">
      <c r="A156" s="117" t="s">
        <v>926</v>
      </c>
      <c r="B156" s="118">
        <v>2078893.74</v>
      </c>
      <c r="C156" s="118">
        <v>684729.07</v>
      </c>
      <c r="D156" s="119">
        <v>-0.67062815341394</v>
      </c>
    </row>
    <row r="157" spans="1:4" x14ac:dyDescent="0.25">
      <c r="A157" s="117" t="s">
        <v>927</v>
      </c>
      <c r="B157" s="118">
        <v>5527758.2499999898</v>
      </c>
      <c r="C157" s="118">
        <v>2337375.38</v>
      </c>
      <c r="D157" s="119">
        <v>-0.57715672895065495</v>
      </c>
    </row>
    <row r="158" spans="1:4" x14ac:dyDescent="0.25">
      <c r="A158" s="117" t="s">
        <v>928</v>
      </c>
      <c r="B158" s="118">
        <v>2848299.02</v>
      </c>
      <c r="C158" s="118">
        <v>1219277.76</v>
      </c>
      <c r="D158" s="119">
        <v>-0.571927753568514</v>
      </c>
    </row>
    <row r="159" spans="1:4" x14ac:dyDescent="0.25">
      <c r="A159" s="117" t="s">
        <v>929</v>
      </c>
      <c r="B159" s="118">
        <v>3874008.12</v>
      </c>
      <c r="C159" s="118">
        <v>1505637.24</v>
      </c>
      <c r="D159" s="119">
        <v>-0.61134897156591395</v>
      </c>
    </row>
    <row r="160" spans="1:4" x14ac:dyDescent="0.25">
      <c r="A160" s="117" t="s">
        <v>718</v>
      </c>
      <c r="B160" s="118">
        <v>6008209.8799999999</v>
      </c>
      <c r="C160" s="118">
        <v>2270462.64</v>
      </c>
      <c r="D160" s="119">
        <v>-0.62210663652781695</v>
      </c>
    </row>
    <row r="161" spans="1:4" x14ac:dyDescent="0.25">
      <c r="A161" s="117" t="s">
        <v>930</v>
      </c>
      <c r="B161" s="118">
        <v>6486401.892</v>
      </c>
      <c r="C161" s="118">
        <v>2198721.75</v>
      </c>
      <c r="D161" s="119">
        <v>-0.66102597609442104</v>
      </c>
    </row>
    <row r="162" spans="1:4" x14ac:dyDescent="0.25">
      <c r="A162" s="117" t="s">
        <v>931</v>
      </c>
      <c r="B162" s="118">
        <v>5614269.1399999997</v>
      </c>
      <c r="C162" s="118">
        <v>2141260.83</v>
      </c>
      <c r="D162" s="119">
        <v>-0.61860381527772701</v>
      </c>
    </row>
    <row r="163" spans="1:4" x14ac:dyDescent="0.25">
      <c r="A163" s="117" t="s">
        <v>932</v>
      </c>
      <c r="B163" s="118">
        <v>5800062.1699999999</v>
      </c>
      <c r="C163" s="118">
        <v>2424729.61</v>
      </c>
      <c r="D163" s="119">
        <v>-0.58194765177836005</v>
      </c>
    </row>
    <row r="164" spans="1:4" x14ac:dyDescent="0.25">
      <c r="A164" s="117" t="s">
        <v>871</v>
      </c>
      <c r="B164" s="118">
        <v>10455514.84</v>
      </c>
      <c r="C164" s="118">
        <v>4104341.06</v>
      </c>
      <c r="D164" s="119">
        <v>-0.60744725412297296</v>
      </c>
    </row>
    <row r="165" spans="1:4" x14ac:dyDescent="0.25">
      <c r="A165" s="117" t="s">
        <v>872</v>
      </c>
      <c r="B165" s="118">
        <v>198180.47</v>
      </c>
      <c r="C165" s="118">
        <v>71740.490000000005</v>
      </c>
      <c r="D165" s="119">
        <v>-0.63800423926737104</v>
      </c>
    </row>
    <row r="166" spans="1:4" x14ac:dyDescent="0.25">
      <c r="A166" s="117" t="s">
        <v>873</v>
      </c>
      <c r="B166" s="118">
        <v>5569621.1299999896</v>
      </c>
      <c r="C166" s="118">
        <v>2123303.0699999998</v>
      </c>
      <c r="D166" s="119">
        <v>-0.61877064517672098</v>
      </c>
    </row>
    <row r="167" spans="1:4" x14ac:dyDescent="0.25">
      <c r="A167" s="117" t="s">
        <v>526</v>
      </c>
      <c r="B167" s="118">
        <v>10504354.800000001</v>
      </c>
      <c r="C167" s="118">
        <v>4049374.57</v>
      </c>
      <c r="D167" s="119">
        <v>-0.61450516027885804</v>
      </c>
    </row>
    <row r="168" spans="1:4" x14ac:dyDescent="0.25">
      <c r="A168" s="117" t="s">
        <v>874</v>
      </c>
      <c r="B168" s="118">
        <v>3925644.27</v>
      </c>
      <c r="C168" s="118">
        <v>1551210.81</v>
      </c>
      <c r="D168" s="119">
        <v>-0.60485191644733505</v>
      </c>
    </row>
    <row r="169" spans="1:4" x14ac:dyDescent="0.25">
      <c r="A169" s="117" t="s">
        <v>875</v>
      </c>
      <c r="B169" s="118">
        <v>2644468.0599999898</v>
      </c>
      <c r="C169" s="118">
        <v>1032408.82</v>
      </c>
      <c r="D169" s="119">
        <v>-0.60959678976043197</v>
      </c>
    </row>
    <row r="170" spans="1:4" x14ac:dyDescent="0.25">
      <c r="A170" s="117" t="s">
        <v>876</v>
      </c>
      <c r="B170" s="118">
        <v>4574977.22</v>
      </c>
      <c r="C170" s="118">
        <v>1739097.18</v>
      </c>
      <c r="D170" s="119">
        <v>-0.61986757608380005</v>
      </c>
    </row>
    <row r="171" spans="1:4" x14ac:dyDescent="0.25">
      <c r="A171" s="117" t="s">
        <v>877</v>
      </c>
      <c r="B171" s="118">
        <v>119649.18</v>
      </c>
      <c r="C171" s="118">
        <v>46730.5</v>
      </c>
      <c r="D171" s="119">
        <v>-0.60943735677921096</v>
      </c>
    </row>
    <row r="172" spans="1:4" x14ac:dyDescent="0.25">
      <c r="A172" s="117" t="s">
        <v>878</v>
      </c>
      <c r="B172" s="118">
        <v>3806185.11</v>
      </c>
      <c r="C172" s="118">
        <v>1693751.13</v>
      </c>
      <c r="D172" s="119">
        <v>-0.55500032682330602</v>
      </c>
    </row>
    <row r="173" spans="1:4" x14ac:dyDescent="0.25">
      <c r="A173" s="117" t="s">
        <v>879</v>
      </c>
      <c r="B173" s="118">
        <v>4560651.05</v>
      </c>
      <c r="C173" s="118">
        <v>1822572.24</v>
      </c>
      <c r="D173" s="119">
        <v>-0.60037016206271698</v>
      </c>
    </row>
    <row r="174" spans="1:4" x14ac:dyDescent="0.25">
      <c r="A174" s="117" t="s">
        <v>519</v>
      </c>
      <c r="B174" s="118">
        <v>8587610.3099999893</v>
      </c>
      <c r="C174" s="118">
        <v>3316111.06</v>
      </c>
      <c r="D174" s="119">
        <v>-0.61384937831441899</v>
      </c>
    </row>
    <row r="175" spans="1:4" x14ac:dyDescent="0.25">
      <c r="A175" s="117" t="s">
        <v>880</v>
      </c>
      <c r="B175" s="118">
        <v>1900785.19</v>
      </c>
      <c r="C175" s="118">
        <v>674509.56</v>
      </c>
      <c r="D175" s="119">
        <v>-0.64514161644956802</v>
      </c>
    </row>
    <row r="176" spans="1:4" x14ac:dyDescent="0.25">
      <c r="A176" s="117" t="s">
        <v>881</v>
      </c>
      <c r="B176" s="118">
        <v>3362027.64</v>
      </c>
      <c r="C176" s="118">
        <v>1363466.04</v>
      </c>
      <c r="D176" s="119">
        <v>-0.59445126988902497</v>
      </c>
    </row>
    <row r="177" spans="1:4" x14ac:dyDescent="0.25">
      <c r="A177" s="117" t="s">
        <v>882</v>
      </c>
      <c r="B177" s="118">
        <v>2172240.13</v>
      </c>
      <c r="C177" s="118">
        <v>824752.179999999</v>
      </c>
      <c r="D177" s="119">
        <v>-0.62032181957710197</v>
      </c>
    </row>
    <row r="178" spans="1:4" x14ac:dyDescent="0.25">
      <c r="A178" s="117" t="s">
        <v>883</v>
      </c>
      <c r="B178" s="118">
        <v>1349245.78</v>
      </c>
      <c r="C178" s="118">
        <v>334586.08</v>
      </c>
      <c r="D178" s="119">
        <v>-0.75201991737932306</v>
      </c>
    </row>
    <row r="179" spans="1:4" x14ac:dyDescent="0.25">
      <c r="A179" s="117" t="s">
        <v>884</v>
      </c>
      <c r="B179" s="118">
        <v>3705596.16</v>
      </c>
      <c r="C179" s="118">
        <v>1444141.84</v>
      </c>
      <c r="D179" s="119">
        <v>-0.61028083535147004</v>
      </c>
    </row>
    <row r="180" spans="1:4" x14ac:dyDescent="0.25">
      <c r="A180" s="117" t="s">
        <v>885</v>
      </c>
      <c r="B180" s="118">
        <v>6091695.3700000001</v>
      </c>
      <c r="C180" s="118">
        <v>2408687.7000000002</v>
      </c>
      <c r="D180" s="119">
        <v>-0.60459485353418096</v>
      </c>
    </row>
    <row r="181" spans="1:4" x14ac:dyDescent="0.25">
      <c r="A181" s="117" t="s">
        <v>512</v>
      </c>
      <c r="B181" s="118">
        <v>1366788</v>
      </c>
      <c r="C181" s="118">
        <v>566026.47</v>
      </c>
      <c r="D181" s="119">
        <v>-0.58587105681349305</v>
      </c>
    </row>
    <row r="182" spans="1:4" x14ac:dyDescent="0.25">
      <c r="A182" s="117" t="s">
        <v>886</v>
      </c>
      <c r="B182" s="118">
        <v>4435891.0599999996</v>
      </c>
      <c r="C182" s="118">
        <v>1749665.05</v>
      </c>
      <c r="D182" s="119">
        <v>-0.60556627150352105</v>
      </c>
    </row>
    <row r="183" spans="1:4" x14ac:dyDescent="0.25">
      <c r="A183" s="117" t="s">
        <v>887</v>
      </c>
      <c r="B183" s="118">
        <v>3955969.34</v>
      </c>
      <c r="C183" s="118">
        <v>1516286.92</v>
      </c>
      <c r="D183" s="119">
        <v>-0.61670913253336801</v>
      </c>
    </row>
    <row r="184" spans="1:4" x14ac:dyDescent="0.25">
      <c r="A184" s="117" t="s">
        <v>888</v>
      </c>
      <c r="B184" s="118">
        <v>4322777.2699999996</v>
      </c>
      <c r="C184" s="118">
        <v>1675948.92</v>
      </c>
      <c r="D184" s="119">
        <v>-0.61229810945128804</v>
      </c>
    </row>
    <row r="185" spans="1:4" x14ac:dyDescent="0.25">
      <c r="A185" s="117" t="s">
        <v>889</v>
      </c>
      <c r="B185" s="118">
        <v>6997130.0400000103</v>
      </c>
      <c r="C185" s="118">
        <v>2642352.4700000002</v>
      </c>
      <c r="D185" s="119">
        <v>-0.62236624803388696</v>
      </c>
    </row>
    <row r="186" spans="1:4" x14ac:dyDescent="0.25">
      <c r="A186" s="117" t="s">
        <v>890</v>
      </c>
      <c r="B186" s="118">
        <v>5018047.1599999899</v>
      </c>
      <c r="C186" s="118">
        <v>1994946.3</v>
      </c>
      <c r="D186" s="119">
        <v>-0.60244568526534104</v>
      </c>
    </row>
    <row r="187" spans="1:4" x14ac:dyDescent="0.25">
      <c r="A187" s="117" t="s">
        <v>891</v>
      </c>
      <c r="B187" s="118">
        <v>3586686.24</v>
      </c>
      <c r="C187" s="118">
        <v>1324589.1599999999</v>
      </c>
      <c r="D187" s="119">
        <v>-0.63069277004837698</v>
      </c>
    </row>
    <row r="188" spans="1:4" x14ac:dyDescent="0.25">
      <c r="A188" s="117" t="s">
        <v>506</v>
      </c>
      <c r="B188" s="118">
        <v>4285883.21</v>
      </c>
      <c r="C188" s="118">
        <v>1748153.24</v>
      </c>
      <c r="D188" s="119">
        <v>-0.59211365444556796</v>
      </c>
    </row>
    <row r="189" spans="1:4" x14ac:dyDescent="0.25">
      <c r="A189" s="117" t="s">
        <v>892</v>
      </c>
      <c r="B189" s="118">
        <v>4211087.82</v>
      </c>
      <c r="C189" s="118">
        <v>1727974.64</v>
      </c>
      <c r="D189" s="119">
        <v>-0.58966074471465202</v>
      </c>
    </row>
    <row r="190" spans="1:4" x14ac:dyDescent="0.25">
      <c r="A190" s="117" t="s">
        <v>893</v>
      </c>
      <c r="B190" s="118">
        <v>1756166.33</v>
      </c>
      <c r="C190" s="118">
        <v>824459.93</v>
      </c>
      <c r="D190" s="119">
        <v>-0.530534257538123</v>
      </c>
    </row>
    <row r="191" spans="1:4" x14ac:dyDescent="0.25">
      <c r="A191" s="117" t="s">
        <v>894</v>
      </c>
      <c r="B191" s="118">
        <v>2882063.13</v>
      </c>
      <c r="C191" s="118">
        <v>1149862.76</v>
      </c>
      <c r="D191" s="119">
        <v>-0.60102790669960104</v>
      </c>
    </row>
    <row r="192" spans="1:4" x14ac:dyDescent="0.25">
      <c r="A192" s="117" t="s">
        <v>895</v>
      </c>
      <c r="B192" s="118">
        <v>3624443.66</v>
      </c>
      <c r="C192" s="118">
        <v>1301650.79</v>
      </c>
      <c r="D192" s="119">
        <v>-0.64086880302065397</v>
      </c>
    </row>
    <row r="193" spans="1:4" x14ac:dyDescent="0.25">
      <c r="A193" s="117" t="s">
        <v>896</v>
      </c>
      <c r="B193" s="118">
        <v>3629597.12</v>
      </c>
      <c r="C193" s="118">
        <v>1555609.51</v>
      </c>
      <c r="D193" s="119">
        <v>-0.57140986766046298</v>
      </c>
    </row>
    <row r="194" spans="1:4" x14ac:dyDescent="0.25">
      <c r="A194" s="117" t="s">
        <v>897</v>
      </c>
      <c r="B194" s="118">
        <v>1093248.44</v>
      </c>
      <c r="C194" s="118">
        <v>415542.71</v>
      </c>
      <c r="D194" s="119">
        <v>-0.61990093486893105</v>
      </c>
    </row>
    <row r="195" spans="1:4" x14ac:dyDescent="0.25">
      <c r="A195" s="117" t="s">
        <v>498</v>
      </c>
      <c r="B195" s="118">
        <v>4730639.57</v>
      </c>
      <c r="C195" s="118">
        <v>1958983.02</v>
      </c>
      <c r="D195" s="119">
        <v>-0.58589467850749799</v>
      </c>
    </row>
    <row r="196" spans="1:4" x14ac:dyDescent="0.25">
      <c r="A196" s="117" t="s">
        <v>898</v>
      </c>
      <c r="B196" s="118">
        <v>2291416.39</v>
      </c>
      <c r="C196" s="118">
        <v>943239.28</v>
      </c>
      <c r="D196" s="119">
        <v>-0.588359721909818</v>
      </c>
    </row>
    <row r="197" spans="1:4" x14ac:dyDescent="0.25">
      <c r="A197" s="117" t="s">
        <v>899</v>
      </c>
      <c r="B197" s="118">
        <v>1050148.98</v>
      </c>
      <c r="C197" s="118">
        <v>416909.48</v>
      </c>
      <c r="D197" s="119">
        <v>-0.60299968105477797</v>
      </c>
    </row>
    <row r="198" spans="1:4" x14ac:dyDescent="0.25">
      <c r="A198" s="117" t="s">
        <v>900</v>
      </c>
      <c r="B198" s="118">
        <v>6809232.8200000003</v>
      </c>
      <c r="C198" s="118">
        <v>2807678.58</v>
      </c>
      <c r="D198" s="119">
        <v>-0.58766594501610803</v>
      </c>
    </row>
    <row r="199" spans="1:4" x14ac:dyDescent="0.25">
      <c r="A199" s="117" t="s">
        <v>901</v>
      </c>
      <c r="B199" s="118">
        <v>1690172.97</v>
      </c>
      <c r="C199" s="118">
        <v>623657.39</v>
      </c>
      <c r="D199" s="119">
        <v>-0.63100972440708203</v>
      </c>
    </row>
    <row r="200" spans="1:4" x14ac:dyDescent="0.25">
      <c r="A200" s="117" t="s">
        <v>902</v>
      </c>
      <c r="B200" s="118">
        <v>2346853.17</v>
      </c>
      <c r="C200" s="118">
        <v>1815388.98</v>
      </c>
      <c r="D200" s="119">
        <v>-0.22645821936955601</v>
      </c>
    </row>
    <row r="201" spans="1:4" x14ac:dyDescent="0.25">
      <c r="A201" s="117" t="s">
        <v>903</v>
      </c>
      <c r="B201" s="118">
        <v>335599.08</v>
      </c>
      <c r="C201" s="118">
        <v>260728.94</v>
      </c>
      <c r="D201" s="119">
        <v>-0.22309399656280399</v>
      </c>
    </row>
    <row r="202" spans="1:4" x14ac:dyDescent="0.25">
      <c r="A202" s="117" t="s">
        <v>491</v>
      </c>
      <c r="B202" s="118">
        <v>7205124.5200000098</v>
      </c>
      <c r="C202" s="118">
        <v>2180427.67</v>
      </c>
      <c r="D202" s="119">
        <v>-0.69737821130675004</v>
      </c>
    </row>
    <row r="203" spans="1:4" x14ac:dyDescent="0.25">
      <c r="A203" s="117" t="s">
        <v>904</v>
      </c>
      <c r="B203" s="118">
        <v>2906435.36</v>
      </c>
      <c r="C203" s="118">
        <v>1129168.8999999999</v>
      </c>
      <c r="D203" s="119">
        <v>-0.61149354444958304</v>
      </c>
    </row>
    <row r="204" spans="1:4" x14ac:dyDescent="0.25">
      <c r="A204" s="117" t="s">
        <v>905</v>
      </c>
      <c r="B204" s="118">
        <v>2735903.31</v>
      </c>
      <c r="C204" s="118">
        <v>1012452.83</v>
      </c>
      <c r="D204" s="119">
        <v>-0.62993837307795797</v>
      </c>
    </row>
    <row r="205" spans="1:4" x14ac:dyDescent="0.25">
      <c r="A205" s="117" t="s">
        <v>906</v>
      </c>
      <c r="B205" s="118">
        <v>220225.56</v>
      </c>
      <c r="C205" s="118">
        <v>81630.23</v>
      </c>
      <c r="D205" s="119">
        <v>-0.62933353421828098</v>
      </c>
    </row>
    <row r="206" spans="1:4" x14ac:dyDescent="0.25">
      <c r="A206" s="117" t="s">
        <v>907</v>
      </c>
      <c r="B206" s="118">
        <v>311875.17</v>
      </c>
      <c r="C206" s="118">
        <v>104136.14</v>
      </c>
      <c r="D206" s="119">
        <v>-0.66609672709757495</v>
      </c>
    </row>
    <row r="207" spans="1:4" x14ac:dyDescent="0.25">
      <c r="A207" s="117" t="s">
        <v>908</v>
      </c>
      <c r="B207" s="118">
        <v>2571129.12</v>
      </c>
      <c r="C207" s="118">
        <v>997734.57</v>
      </c>
      <c r="D207" s="119">
        <v>-0.61194692159217601</v>
      </c>
    </row>
    <row r="208" spans="1:4" x14ac:dyDescent="0.25">
      <c r="A208" s="117" t="s">
        <v>909</v>
      </c>
      <c r="B208" s="118">
        <v>3995258.24</v>
      </c>
      <c r="C208" s="118">
        <v>1688486.13</v>
      </c>
      <c r="D208" s="119">
        <v>-0.57737747385260296</v>
      </c>
    </row>
    <row r="209" spans="1:4" x14ac:dyDescent="0.25">
      <c r="A209" s="117" t="s">
        <v>484</v>
      </c>
      <c r="B209" s="118">
        <v>2406630.5</v>
      </c>
      <c r="C209" s="118">
        <v>1050247.04</v>
      </c>
      <c r="D209" s="119">
        <v>-0.56360270510990296</v>
      </c>
    </row>
    <row r="210" spans="1:4" x14ac:dyDescent="0.25">
      <c r="A210" s="117" t="s">
        <v>910</v>
      </c>
      <c r="B210" s="118">
        <v>6744539.6399999997</v>
      </c>
      <c r="C210" s="118">
        <v>3791788.34</v>
      </c>
      <c r="D210" s="119">
        <v>-0.43779879096388602</v>
      </c>
    </row>
    <row r="211" spans="1:4" x14ac:dyDescent="0.25">
      <c r="A211" s="117" t="s">
        <v>911</v>
      </c>
      <c r="B211" s="118">
        <v>1541318.33</v>
      </c>
      <c r="C211" s="118">
        <v>616729.80000000005</v>
      </c>
      <c r="D211" s="119">
        <v>-0.59986863972479998</v>
      </c>
    </row>
    <row r="212" spans="1:4" x14ac:dyDescent="0.25">
      <c r="A212" s="117" t="s">
        <v>912</v>
      </c>
      <c r="B212" s="118">
        <v>765823.06</v>
      </c>
      <c r="C212" s="118">
        <v>305361.77</v>
      </c>
      <c r="D212" s="119">
        <v>-0.60126328658737405</v>
      </c>
    </row>
    <row r="213" spans="1:4" x14ac:dyDescent="0.25">
      <c r="A213" s="117" t="s">
        <v>913</v>
      </c>
      <c r="B213" s="118">
        <v>8835397.7599999905</v>
      </c>
      <c r="C213" s="118">
        <v>3483554.29</v>
      </c>
      <c r="D213" s="119">
        <v>-0.60572750829952404</v>
      </c>
    </row>
    <row r="214" spans="1:4" x14ac:dyDescent="0.25">
      <c r="A214" s="117" t="s">
        <v>479</v>
      </c>
      <c r="B214" s="118">
        <v>12161395.737</v>
      </c>
      <c r="C214" s="118">
        <v>4695906.88</v>
      </c>
      <c r="D214" s="119">
        <v>-0.61386776801341103</v>
      </c>
    </row>
    <row r="215" spans="1:4" x14ac:dyDescent="0.25">
      <c r="A215" s="117" t="s">
        <v>914</v>
      </c>
      <c r="B215" s="118">
        <v>7265887.2000000104</v>
      </c>
      <c r="C215" s="118">
        <v>2921559.74</v>
      </c>
      <c r="D215" s="119">
        <v>-0.597907363604544</v>
      </c>
    </row>
    <row r="216" spans="1:4" x14ac:dyDescent="0.25">
      <c r="A216" s="117" t="s">
        <v>915</v>
      </c>
      <c r="B216" s="118">
        <v>2459674.7000000002</v>
      </c>
      <c r="C216" s="118">
        <v>1001044.7</v>
      </c>
      <c r="D216" s="119">
        <v>-0.59301744250977595</v>
      </c>
    </row>
    <row r="217" spans="1:4" x14ac:dyDescent="0.25">
      <c r="A217" s="117" t="s">
        <v>916</v>
      </c>
      <c r="B217" s="118">
        <v>6193280.2100000102</v>
      </c>
      <c r="C217" s="118">
        <v>2348416.7599999998</v>
      </c>
      <c r="D217" s="119">
        <v>-0.62081212534060404</v>
      </c>
    </row>
    <row r="218" spans="1:4" x14ac:dyDescent="0.25">
      <c r="A218" s="117" t="s">
        <v>917</v>
      </c>
      <c r="B218" s="118">
        <v>2801621.96</v>
      </c>
      <c r="C218" s="118">
        <v>1162716.6100000001</v>
      </c>
      <c r="D218" s="119">
        <v>-0.58498447449348301</v>
      </c>
    </row>
    <row r="219" spans="1:4" x14ac:dyDescent="0.25">
      <c r="A219" s="117" t="s">
        <v>918</v>
      </c>
      <c r="B219" s="118">
        <v>3852916.78</v>
      </c>
      <c r="C219" s="118">
        <v>1465325.52</v>
      </c>
      <c r="D219" s="119">
        <v>-0.61968409813408998</v>
      </c>
    </row>
    <row r="220" spans="1:4" x14ac:dyDescent="0.25">
      <c r="A220" s="117" t="s">
        <v>473</v>
      </c>
      <c r="B220" s="118">
        <v>8690969.8000000101</v>
      </c>
      <c r="C220" s="118">
        <v>3551732.13</v>
      </c>
      <c r="D220" s="119">
        <v>-0.59133074769170202</v>
      </c>
    </row>
    <row r="221" spans="1:4" x14ac:dyDescent="0.25">
      <c r="A221" s="117" t="s">
        <v>919</v>
      </c>
      <c r="B221" s="118">
        <v>6165678.4900000002</v>
      </c>
      <c r="C221" s="118">
        <v>2220400.11</v>
      </c>
      <c r="D221" s="119">
        <v>-0.639877409501448</v>
      </c>
    </row>
    <row r="222" spans="1:4" x14ac:dyDescent="0.25">
      <c r="A222" s="117" t="s">
        <v>920</v>
      </c>
      <c r="B222" s="118">
        <v>4410227.13</v>
      </c>
      <c r="C222" s="118">
        <v>1673421.65</v>
      </c>
      <c r="D222" s="119">
        <v>-0.62055885089981699</v>
      </c>
    </row>
    <row r="223" spans="1:4" x14ac:dyDescent="0.25">
      <c r="A223" s="117" t="s">
        <v>921</v>
      </c>
      <c r="B223" s="118">
        <v>3001363.93</v>
      </c>
      <c r="C223" s="118">
        <v>1108053.9099999999</v>
      </c>
      <c r="D223" s="119">
        <v>-0.63081654346395799</v>
      </c>
    </row>
    <row r="224" spans="1:4" x14ac:dyDescent="0.25">
      <c r="A224" s="117" t="s">
        <v>922</v>
      </c>
      <c r="B224" s="118">
        <v>5647297.2499999898</v>
      </c>
      <c r="C224" s="118">
        <v>2299830.79</v>
      </c>
      <c r="D224" s="119">
        <v>-0.59275549201876998</v>
      </c>
    </row>
    <row r="225" spans="1:4" x14ac:dyDescent="0.25">
      <c r="A225" s="117" t="s">
        <v>923</v>
      </c>
      <c r="B225" s="118">
        <v>3555784.2499999902</v>
      </c>
      <c r="C225" s="118">
        <v>1081514.3500000001</v>
      </c>
      <c r="D225" s="119">
        <v>-0.69584365249381996</v>
      </c>
    </row>
    <row r="226" spans="1:4" x14ac:dyDescent="0.25">
      <c r="A226" s="117" t="s">
        <v>467</v>
      </c>
      <c r="B226" s="118">
        <v>6289182.4400000097</v>
      </c>
      <c r="C226" s="118">
        <v>2613843.2599999998</v>
      </c>
      <c r="D226" s="119">
        <v>-0.58439061278050697</v>
      </c>
    </row>
    <row r="227" spans="1:4" x14ac:dyDescent="0.25">
      <c r="A227" s="117" t="s">
        <v>924</v>
      </c>
      <c r="B227" s="118">
        <v>7566611.2199999997</v>
      </c>
      <c r="C227" s="118">
        <v>3099905.18</v>
      </c>
      <c r="D227" s="119">
        <v>-0.59031789927221801</v>
      </c>
    </row>
    <row r="228" spans="1:4" x14ac:dyDescent="0.25">
      <c r="A228" s="117" t="s">
        <v>925</v>
      </c>
      <c r="B228" s="118">
        <v>3177630.72</v>
      </c>
      <c r="C228" s="118">
        <v>1299772.67</v>
      </c>
      <c r="D228" s="119">
        <v>-0.59096169928770104</v>
      </c>
    </row>
    <row r="229" spans="1:4" x14ac:dyDescent="0.25">
      <c r="A229" s="117" t="s">
        <v>992</v>
      </c>
      <c r="B229" s="118">
        <v>9682709.7699999902</v>
      </c>
      <c r="C229" s="118">
        <v>3267866.24</v>
      </c>
      <c r="D229" s="119">
        <v>-0.66250498903469701</v>
      </c>
    </row>
    <row r="230" spans="1:4" x14ac:dyDescent="0.25">
      <c r="A230" s="117" t="s">
        <v>993</v>
      </c>
      <c r="B230" s="118">
        <v>3287804.02</v>
      </c>
      <c r="C230" s="118">
        <v>1309702.8799999999</v>
      </c>
      <c r="D230" s="119">
        <v>-0.60164812986632898</v>
      </c>
    </row>
    <row r="231" spans="1:4" x14ac:dyDescent="0.25">
      <c r="A231" s="117" t="s">
        <v>994</v>
      </c>
      <c r="B231" s="118">
        <v>6766904.96</v>
      </c>
      <c r="C231" s="118">
        <v>2541660.52</v>
      </c>
      <c r="D231" s="119">
        <v>-0.62439837192570802</v>
      </c>
    </row>
    <row r="232" spans="1:4" x14ac:dyDescent="0.25">
      <c r="A232" s="117" t="s">
        <v>995</v>
      </c>
      <c r="B232" s="118">
        <v>2746294.2</v>
      </c>
      <c r="C232" s="118">
        <v>1094699.5</v>
      </c>
      <c r="D232" s="119">
        <v>-0.60139030261215198</v>
      </c>
    </row>
    <row r="233" spans="1:4" x14ac:dyDescent="0.25">
      <c r="A233" s="117" t="s">
        <v>710</v>
      </c>
      <c r="B233" s="118">
        <v>4011655.15</v>
      </c>
      <c r="C233" s="118">
        <v>1353663.96</v>
      </c>
      <c r="D233" s="119">
        <v>-0.66256721742395996</v>
      </c>
    </row>
    <row r="234" spans="1:4" x14ac:dyDescent="0.25">
      <c r="A234" s="117" t="s">
        <v>996</v>
      </c>
      <c r="B234" s="118">
        <v>6287198.8799999999</v>
      </c>
      <c r="C234" s="118">
        <v>2712227.16</v>
      </c>
      <c r="D234" s="119">
        <v>-0.56861120321360004</v>
      </c>
    </row>
    <row r="235" spans="1:4" x14ac:dyDescent="0.25">
      <c r="A235" s="117" t="s">
        <v>997</v>
      </c>
      <c r="B235" s="118">
        <v>4191532.78</v>
      </c>
      <c r="C235" s="118">
        <v>1798639.31</v>
      </c>
      <c r="D235" s="119">
        <v>-0.57088745229853599</v>
      </c>
    </row>
    <row r="236" spans="1:4" x14ac:dyDescent="0.25">
      <c r="A236" s="117" t="s">
        <v>998</v>
      </c>
      <c r="B236" s="118">
        <v>4682298.6700000102</v>
      </c>
      <c r="C236" s="118">
        <v>890132.82</v>
      </c>
      <c r="D236" s="119">
        <v>-0.80989405359739697</v>
      </c>
    </row>
    <row r="237" spans="1:4" x14ac:dyDescent="0.25">
      <c r="A237" s="117" t="s">
        <v>933</v>
      </c>
      <c r="B237" s="118">
        <v>4584674.09</v>
      </c>
      <c r="C237" s="118">
        <v>1817876.95</v>
      </c>
      <c r="D237" s="119">
        <v>-0.60348829288321304</v>
      </c>
    </row>
    <row r="238" spans="1:4" x14ac:dyDescent="0.25">
      <c r="A238" s="117" t="s">
        <v>934</v>
      </c>
      <c r="B238" s="118">
        <v>5165022.25</v>
      </c>
      <c r="C238" s="118">
        <v>2487713.02</v>
      </c>
      <c r="D238" s="119">
        <v>-0.51835386188317001</v>
      </c>
    </row>
    <row r="239" spans="1:4" x14ac:dyDescent="0.25">
      <c r="A239" s="117" t="s">
        <v>935</v>
      </c>
      <c r="B239" s="118">
        <v>5971090.7300000004</v>
      </c>
      <c r="C239" s="118">
        <v>215340.03</v>
      </c>
      <c r="D239" s="119">
        <v>-0.96393623213291901</v>
      </c>
    </row>
    <row r="240" spans="1:4" x14ac:dyDescent="0.25">
      <c r="A240" s="117" t="s">
        <v>461</v>
      </c>
      <c r="B240" s="118">
        <v>12001668.6</v>
      </c>
      <c r="C240" s="118">
        <v>4710944.1100000003</v>
      </c>
      <c r="D240" s="119">
        <v>-0.60747590464212597</v>
      </c>
    </row>
    <row r="241" spans="1:4" x14ac:dyDescent="0.25">
      <c r="A241" s="117" t="s">
        <v>936</v>
      </c>
      <c r="B241" s="118">
        <v>6370231.5999999903</v>
      </c>
      <c r="C241" s="118">
        <v>2676382.77</v>
      </c>
      <c r="D241" s="119">
        <v>-0.57986099437891703</v>
      </c>
    </row>
    <row r="242" spans="1:4" x14ac:dyDescent="0.25">
      <c r="A242" s="117" t="s">
        <v>937</v>
      </c>
      <c r="B242" s="118">
        <v>5759541.8399999999</v>
      </c>
      <c r="C242" s="118">
        <v>2231624.84</v>
      </c>
      <c r="D242" s="119">
        <v>-0.61253431227786703</v>
      </c>
    </row>
    <row r="243" spans="1:4" x14ac:dyDescent="0.25">
      <c r="A243" s="117" t="s">
        <v>938</v>
      </c>
      <c r="B243" s="118">
        <v>4039594.6999999899</v>
      </c>
      <c r="C243" s="118">
        <v>1661433.89</v>
      </c>
      <c r="D243" s="119">
        <v>-0.58871272655150197</v>
      </c>
    </row>
    <row r="244" spans="1:4" x14ac:dyDescent="0.25">
      <c r="A244" s="117" t="s">
        <v>939</v>
      </c>
      <c r="B244" s="118">
        <v>2086741.66</v>
      </c>
      <c r="C244" s="118">
        <v>791375.5</v>
      </c>
      <c r="D244" s="119">
        <v>-0.62076019510723701</v>
      </c>
    </row>
    <row r="245" spans="1:4" x14ac:dyDescent="0.25">
      <c r="A245" s="117" t="s">
        <v>940</v>
      </c>
      <c r="B245" s="118">
        <v>5397942.2999999998</v>
      </c>
      <c r="C245" s="118">
        <v>1939278</v>
      </c>
      <c r="D245" s="119">
        <v>-0.64073754549025097</v>
      </c>
    </row>
    <row r="246" spans="1:4" x14ac:dyDescent="0.25">
      <c r="A246" s="117" t="s">
        <v>941</v>
      </c>
      <c r="B246" s="118">
        <v>9030522.1199999899</v>
      </c>
      <c r="C246" s="118">
        <v>3083555.29</v>
      </c>
      <c r="D246" s="119">
        <v>-0.65854075223725805</v>
      </c>
    </row>
    <row r="247" spans="1:4" x14ac:dyDescent="0.25">
      <c r="A247" s="117" t="s">
        <v>454</v>
      </c>
      <c r="B247" s="118">
        <v>8133649.8999999901</v>
      </c>
      <c r="C247" s="118">
        <v>3300986.52</v>
      </c>
      <c r="D247" s="119">
        <v>-0.59415679792167997</v>
      </c>
    </row>
    <row r="248" spans="1:4" x14ac:dyDescent="0.25">
      <c r="A248" s="117" t="s">
        <v>942</v>
      </c>
      <c r="B248" s="118">
        <v>7457906.5200000098</v>
      </c>
      <c r="C248" s="118">
        <v>3164090.73</v>
      </c>
      <c r="D248" s="119">
        <v>-0.57574009254275405</v>
      </c>
    </row>
    <row r="249" spans="1:4" x14ac:dyDescent="0.25">
      <c r="A249" s="117" t="s">
        <v>943</v>
      </c>
      <c r="B249" s="118">
        <v>2174511.2000000002</v>
      </c>
      <c r="C249" s="118">
        <v>803455.14</v>
      </c>
      <c r="D249" s="119">
        <v>-0.63051230087938803</v>
      </c>
    </row>
    <row r="250" spans="1:4" x14ac:dyDescent="0.25">
      <c r="A250" s="117" t="s">
        <v>944</v>
      </c>
      <c r="B250" s="118">
        <v>4269684.1900000004</v>
      </c>
      <c r="C250" s="118">
        <v>973502.38</v>
      </c>
      <c r="D250" s="119">
        <v>-0.77199663097330795</v>
      </c>
    </row>
    <row r="251" spans="1:4" x14ac:dyDescent="0.25">
      <c r="A251" s="117" t="s">
        <v>945</v>
      </c>
      <c r="B251" s="118">
        <v>5840109.3799999999</v>
      </c>
      <c r="C251" s="118">
        <v>2589294.11</v>
      </c>
      <c r="D251" s="119">
        <v>-0.55663602485472696</v>
      </c>
    </row>
    <row r="252" spans="1:4" x14ac:dyDescent="0.25">
      <c r="A252" s="117" t="s">
        <v>946</v>
      </c>
      <c r="B252" s="118">
        <v>3852416.46</v>
      </c>
      <c r="C252" s="118">
        <v>1745302</v>
      </c>
      <c r="D252" s="119">
        <v>-0.54695915716235899</v>
      </c>
    </row>
    <row r="253" spans="1:4" x14ac:dyDescent="0.25">
      <c r="A253" s="117" t="s">
        <v>947</v>
      </c>
      <c r="B253" s="118">
        <v>6629231.5300000003</v>
      </c>
      <c r="C253" s="118">
        <v>2427876.75</v>
      </c>
      <c r="D253" s="119">
        <v>-0.63376196184838895</v>
      </c>
    </row>
    <row r="254" spans="1:4" x14ac:dyDescent="0.25">
      <c r="A254" s="117" t="s">
        <v>447</v>
      </c>
      <c r="B254" s="118">
        <v>10126151.970000001</v>
      </c>
      <c r="C254" s="118">
        <v>3930393.19</v>
      </c>
      <c r="D254" s="119">
        <v>-0.61185717914916904</v>
      </c>
    </row>
    <row r="255" spans="1:4" x14ac:dyDescent="0.25">
      <c r="A255" s="117" t="s">
        <v>948</v>
      </c>
      <c r="B255" s="118">
        <v>4929644.28</v>
      </c>
      <c r="C255" s="118">
        <v>2007862.67</v>
      </c>
      <c r="D255" s="119">
        <v>-0.59269623608622701</v>
      </c>
    </row>
    <row r="256" spans="1:4" x14ac:dyDescent="0.25">
      <c r="A256" s="117" t="s">
        <v>949</v>
      </c>
      <c r="B256" s="118">
        <v>3442095.4800000102</v>
      </c>
      <c r="C256" s="118">
        <v>1358081.18</v>
      </c>
      <c r="D256" s="119">
        <v>-0.60544930031981603</v>
      </c>
    </row>
    <row r="257" spans="1:4" x14ac:dyDescent="0.25">
      <c r="A257" s="117" t="s">
        <v>950</v>
      </c>
      <c r="B257" s="118">
        <v>8792654.2599999998</v>
      </c>
      <c r="C257" s="118">
        <v>2813325.64</v>
      </c>
      <c r="D257" s="119">
        <v>-0.68003681746039701</v>
      </c>
    </row>
    <row r="258" spans="1:4" x14ac:dyDescent="0.25">
      <c r="A258" s="117" t="s">
        <v>951</v>
      </c>
      <c r="B258" s="118">
        <v>535081.56999999995</v>
      </c>
      <c r="C258" s="118">
        <v>263323.53000000003</v>
      </c>
      <c r="D258" s="119">
        <v>-0.50788151795248704</v>
      </c>
    </row>
    <row r="259" spans="1:4" x14ac:dyDescent="0.25">
      <c r="A259" s="117" t="s">
        <v>952</v>
      </c>
      <c r="B259" s="118">
        <v>2752238.71</v>
      </c>
      <c r="C259" s="118">
        <v>2296501.2000000002</v>
      </c>
      <c r="D259" s="119">
        <v>-0.16558792968942601</v>
      </c>
    </row>
    <row r="260" spans="1:4" x14ac:dyDescent="0.25">
      <c r="A260" s="117" t="s">
        <v>953</v>
      </c>
      <c r="B260" s="118">
        <v>535596.12</v>
      </c>
      <c r="C260" s="118">
        <v>196073.87</v>
      </c>
      <c r="D260" s="119">
        <v>-0.63391469303399695</v>
      </c>
    </row>
    <row r="261" spans="1:4" x14ac:dyDescent="0.25">
      <c r="A261" s="117" t="s">
        <v>440</v>
      </c>
      <c r="B261" s="118">
        <v>5720716.6899999902</v>
      </c>
      <c r="C261" s="118">
        <v>237616.06</v>
      </c>
      <c r="D261" s="119">
        <v>-0.958463935049369</v>
      </c>
    </row>
    <row r="262" spans="1:4" x14ac:dyDescent="0.25">
      <c r="A262" s="117" t="s">
        <v>954</v>
      </c>
      <c r="B262" s="118">
        <v>2970448.58</v>
      </c>
      <c r="C262" s="118">
        <v>1138011.99</v>
      </c>
      <c r="D262" s="119">
        <v>-0.61688884377187203</v>
      </c>
    </row>
    <row r="263" spans="1:4" x14ac:dyDescent="0.25">
      <c r="A263" s="117" t="s">
        <v>955</v>
      </c>
      <c r="B263" s="118">
        <v>4160642.1000000099</v>
      </c>
      <c r="C263" s="118">
        <v>1674613.65</v>
      </c>
      <c r="D263" s="119">
        <v>-0.59751076642713397</v>
      </c>
    </row>
    <row r="264" spans="1:4" x14ac:dyDescent="0.25">
      <c r="A264" s="117" t="s">
        <v>956</v>
      </c>
      <c r="B264" s="118">
        <v>4275591.79</v>
      </c>
      <c r="C264" s="118">
        <v>1394935.42</v>
      </c>
      <c r="D264" s="119">
        <v>-0.67374448064416403</v>
      </c>
    </row>
    <row r="265" spans="1:4" x14ac:dyDescent="0.25">
      <c r="A265" s="117" t="s">
        <v>957</v>
      </c>
      <c r="B265" s="118">
        <v>391316.8</v>
      </c>
      <c r="C265" s="118">
        <v>169603.31</v>
      </c>
      <c r="D265" s="119">
        <v>-0.56658311117743998</v>
      </c>
    </row>
    <row r="266" spans="1:4" x14ac:dyDescent="0.25">
      <c r="A266" s="117" t="s">
        <v>958</v>
      </c>
      <c r="B266" s="118">
        <v>4094021.01</v>
      </c>
      <c r="C266" s="118">
        <v>1514661.86</v>
      </c>
      <c r="D266" s="119">
        <v>-0.63003075550899501</v>
      </c>
    </row>
    <row r="267" spans="1:4" x14ac:dyDescent="0.25">
      <c r="A267" s="117" t="s">
        <v>959</v>
      </c>
      <c r="B267" s="118">
        <v>3477607.06</v>
      </c>
      <c r="C267" s="118">
        <v>1660827.91</v>
      </c>
      <c r="D267" s="119">
        <v>-0.52242220545756501</v>
      </c>
    </row>
    <row r="268" spans="1:4" x14ac:dyDescent="0.25">
      <c r="A268" s="117" t="s">
        <v>433</v>
      </c>
      <c r="B268" s="118">
        <v>10596024.15</v>
      </c>
      <c r="C268" s="118">
        <v>3878301.97</v>
      </c>
      <c r="D268" s="119">
        <v>-0.63398517074916205</v>
      </c>
    </row>
    <row r="269" spans="1:4" x14ac:dyDescent="0.25">
      <c r="A269" s="117" t="s">
        <v>960</v>
      </c>
      <c r="B269" s="118">
        <v>3719648.48</v>
      </c>
      <c r="C269" s="118">
        <v>1079555.25</v>
      </c>
      <c r="D269" s="119">
        <v>-0.70976955058936098</v>
      </c>
    </row>
    <row r="270" spans="1:4" x14ac:dyDescent="0.25">
      <c r="A270" s="117" t="s">
        <v>961</v>
      </c>
      <c r="B270" s="118">
        <v>6287004.04</v>
      </c>
      <c r="C270" s="118">
        <v>2174848</v>
      </c>
      <c r="D270" s="119">
        <v>-0.6540724347936</v>
      </c>
    </row>
    <row r="271" spans="1:4" x14ac:dyDescent="0.25">
      <c r="A271" s="117" t="s">
        <v>962</v>
      </c>
      <c r="B271" s="118">
        <v>3203719.36</v>
      </c>
      <c r="C271" s="118">
        <v>1020925.61</v>
      </c>
      <c r="D271" s="119">
        <v>-0.68133113569598103</v>
      </c>
    </row>
    <row r="272" spans="1:4" x14ac:dyDescent="0.25">
      <c r="A272" s="117" t="s">
        <v>963</v>
      </c>
      <c r="B272" s="118">
        <v>2045595.4</v>
      </c>
      <c r="C272" s="118">
        <v>824333.94</v>
      </c>
      <c r="D272" s="119">
        <v>-0.59702004609513704</v>
      </c>
    </row>
    <row r="273" spans="1:4" x14ac:dyDescent="0.25">
      <c r="A273" s="117" t="s">
        <v>964</v>
      </c>
      <c r="B273" s="118">
        <v>6849142.4200000102</v>
      </c>
      <c r="C273" s="118">
        <v>2718548.34</v>
      </c>
      <c r="D273" s="119">
        <v>-0.60308193737340898</v>
      </c>
    </row>
    <row r="274" spans="1:4" x14ac:dyDescent="0.25">
      <c r="A274" s="117" t="s">
        <v>965</v>
      </c>
      <c r="B274" s="118">
        <v>5764488.6800000099</v>
      </c>
      <c r="C274" s="118">
        <v>2153560.39</v>
      </c>
      <c r="D274" s="119">
        <v>-0.62640912151118999</v>
      </c>
    </row>
    <row r="275" spans="1:4" x14ac:dyDescent="0.25">
      <c r="A275" s="117" t="s">
        <v>426</v>
      </c>
      <c r="B275" s="118">
        <v>8495671.5099999998</v>
      </c>
      <c r="C275" s="118">
        <v>3142716.09</v>
      </c>
      <c r="D275" s="119">
        <v>-0.63008031957205501</v>
      </c>
    </row>
    <row r="276" spans="1:4" x14ac:dyDescent="0.25">
      <c r="A276" s="117" t="s">
        <v>966</v>
      </c>
      <c r="B276" s="118"/>
      <c r="C276" s="118">
        <v>1129310.3500000001</v>
      </c>
      <c r="D276" s="120"/>
    </row>
    <row r="277" spans="1:4" x14ac:dyDescent="0.25">
      <c r="A277" s="117" t="s">
        <v>967</v>
      </c>
      <c r="B277" s="118">
        <v>3141853.81</v>
      </c>
      <c r="C277" s="118">
        <v>1286356.78</v>
      </c>
      <c r="D277" s="119">
        <v>-0.59057395480790997</v>
      </c>
    </row>
    <row r="278" spans="1:4" x14ac:dyDescent="0.25">
      <c r="A278" s="117" t="s">
        <v>968</v>
      </c>
      <c r="B278" s="118">
        <v>3129119.58</v>
      </c>
      <c r="C278" s="118">
        <v>1114133.77</v>
      </c>
      <c r="D278" s="119">
        <v>-0.64394656659302296</v>
      </c>
    </row>
    <row r="279" spans="1:4" x14ac:dyDescent="0.25">
      <c r="A279" s="117" t="s">
        <v>969</v>
      </c>
      <c r="B279" s="118">
        <v>6996266.7000000197</v>
      </c>
      <c r="C279" s="118">
        <v>2629605.39</v>
      </c>
      <c r="D279" s="119">
        <v>-0.62414163113593202</v>
      </c>
    </row>
    <row r="280" spans="1:4" x14ac:dyDescent="0.25">
      <c r="A280" s="117" t="s">
        <v>970</v>
      </c>
      <c r="B280" s="118">
        <v>4624029.32</v>
      </c>
      <c r="C280" s="118">
        <v>1498093.68</v>
      </c>
      <c r="D280" s="119">
        <v>-0.67601985707132195</v>
      </c>
    </row>
    <row r="281" spans="1:4" x14ac:dyDescent="0.25">
      <c r="A281" s="117" t="s">
        <v>971</v>
      </c>
      <c r="B281" s="118">
        <v>2606101.5699999998</v>
      </c>
      <c r="C281" s="118">
        <v>995989.3</v>
      </c>
      <c r="D281" s="119">
        <v>-0.617824066619168</v>
      </c>
    </row>
    <row r="282" spans="1:4" x14ac:dyDescent="0.25">
      <c r="A282" s="117" t="s">
        <v>420</v>
      </c>
      <c r="B282" s="118">
        <v>4460001.41</v>
      </c>
      <c r="C282" s="118">
        <v>1032935.93</v>
      </c>
      <c r="D282" s="119">
        <v>-0.76840008891387301</v>
      </c>
    </row>
    <row r="283" spans="1:4" x14ac:dyDescent="0.25">
      <c r="A283" s="117" t="s">
        <v>972</v>
      </c>
      <c r="B283" s="118">
        <v>8120966.8399999999</v>
      </c>
      <c r="C283" s="118">
        <v>3277848.25</v>
      </c>
      <c r="D283" s="119">
        <v>-0.59637216669142301</v>
      </c>
    </row>
    <row r="284" spans="1:4" x14ac:dyDescent="0.25">
      <c r="A284" s="117" t="s">
        <v>973</v>
      </c>
      <c r="B284" s="118">
        <v>3521160.49</v>
      </c>
      <c r="C284" s="118">
        <v>1356744.09</v>
      </c>
      <c r="D284" s="119">
        <v>-0.61468836940175897</v>
      </c>
    </row>
    <row r="285" spans="1:4" x14ac:dyDescent="0.25">
      <c r="A285" s="117" t="s">
        <v>974</v>
      </c>
      <c r="B285" s="118">
        <v>2942183.75</v>
      </c>
      <c r="C285" s="118">
        <v>1074885.0900000001</v>
      </c>
      <c r="D285" s="119">
        <v>-0.63466418778228895</v>
      </c>
    </row>
    <row r="286" spans="1:4" x14ac:dyDescent="0.25">
      <c r="A286" s="117" t="s">
        <v>975</v>
      </c>
      <c r="B286" s="118">
        <v>2196619.58</v>
      </c>
      <c r="C286" s="118">
        <v>892173.14</v>
      </c>
      <c r="D286" s="119">
        <v>-0.59384267165641902</v>
      </c>
    </row>
    <row r="287" spans="1:4" x14ac:dyDescent="0.25">
      <c r="A287" s="117" t="s">
        <v>976</v>
      </c>
      <c r="B287" s="118">
        <v>7496501.8099999996</v>
      </c>
      <c r="C287" s="118">
        <v>2878313.62</v>
      </c>
      <c r="D287" s="119">
        <v>-0.61604576468447503</v>
      </c>
    </row>
    <row r="288" spans="1:4" x14ac:dyDescent="0.25">
      <c r="A288" s="117" t="s">
        <v>977</v>
      </c>
      <c r="B288" s="118">
        <v>3883117.91</v>
      </c>
      <c r="C288" s="118">
        <v>1539763.21</v>
      </c>
      <c r="D288" s="119">
        <v>-0.603472455462986</v>
      </c>
    </row>
    <row r="289" spans="1:4" x14ac:dyDescent="0.25">
      <c r="A289" s="117" t="s">
        <v>413</v>
      </c>
      <c r="B289" s="118">
        <v>8288593.0999999903</v>
      </c>
      <c r="C289" s="118">
        <v>3084049.68</v>
      </c>
      <c r="D289" s="119">
        <v>-0.62791638547198103</v>
      </c>
    </row>
    <row r="290" spans="1:4" x14ac:dyDescent="0.25">
      <c r="A290" s="117" t="s">
        <v>978</v>
      </c>
      <c r="B290" s="118">
        <v>7288433.71</v>
      </c>
      <c r="C290" s="118">
        <v>2843671.95</v>
      </c>
      <c r="D290" s="119">
        <v>-0.60983771505002804</v>
      </c>
    </row>
    <row r="291" spans="1:4" x14ac:dyDescent="0.25">
      <c r="A291" s="117" t="s">
        <v>979</v>
      </c>
      <c r="B291" s="118">
        <v>5216691.4000000004</v>
      </c>
      <c r="C291" s="118">
        <v>2147835.8199999998</v>
      </c>
      <c r="D291" s="119">
        <v>-0.58827623577656896</v>
      </c>
    </row>
    <row r="292" spans="1:4" x14ac:dyDescent="0.25">
      <c r="A292" s="117" t="s">
        <v>980</v>
      </c>
      <c r="B292" s="118">
        <v>3528102.3</v>
      </c>
      <c r="C292" s="118">
        <v>1428149.6</v>
      </c>
      <c r="D292" s="119">
        <v>-0.59520742921768399</v>
      </c>
    </row>
    <row r="293" spans="1:4" x14ac:dyDescent="0.25">
      <c r="A293" s="117" t="s">
        <v>981</v>
      </c>
      <c r="B293" s="118">
        <v>5194619.9599999897</v>
      </c>
      <c r="C293" s="118">
        <v>1912021.77</v>
      </c>
      <c r="D293" s="119">
        <v>-0.63192268448450595</v>
      </c>
    </row>
    <row r="294" spans="1:4" x14ac:dyDescent="0.25">
      <c r="A294" s="117" t="s">
        <v>982</v>
      </c>
      <c r="B294" s="118">
        <v>5248816.41</v>
      </c>
      <c r="C294" s="118">
        <v>1519516.69</v>
      </c>
      <c r="D294" s="119">
        <v>-0.71050298366217801</v>
      </c>
    </row>
    <row r="295" spans="1:4" x14ac:dyDescent="0.25">
      <c r="A295" s="117" t="s">
        <v>983</v>
      </c>
      <c r="B295" s="118">
        <v>5421088.9000000004</v>
      </c>
      <c r="C295" s="118">
        <v>2086732.46</v>
      </c>
      <c r="D295" s="119">
        <v>-0.61507134479938197</v>
      </c>
    </row>
    <row r="296" spans="1:4" x14ac:dyDescent="0.25">
      <c r="A296" s="117" t="s">
        <v>406</v>
      </c>
      <c r="B296" s="118">
        <v>9127062.0099999905</v>
      </c>
      <c r="C296" s="118">
        <v>3637220.31</v>
      </c>
      <c r="D296" s="119">
        <v>-0.601490566623201</v>
      </c>
    </row>
    <row r="297" spans="1:4" x14ac:dyDescent="0.25">
      <c r="A297" s="117" t="s">
        <v>984</v>
      </c>
      <c r="B297" s="118">
        <v>6879918.0999999996</v>
      </c>
      <c r="C297" s="118">
        <v>2634946.66</v>
      </c>
      <c r="D297" s="119">
        <v>-0.61700900770897305</v>
      </c>
    </row>
    <row r="298" spans="1:4" x14ac:dyDescent="0.25">
      <c r="A298" s="117" t="s">
        <v>985</v>
      </c>
      <c r="B298" s="118">
        <v>6430698.8100000098</v>
      </c>
      <c r="C298" s="118">
        <v>2346074.02</v>
      </c>
      <c r="D298" s="119">
        <v>-0.63517588223044197</v>
      </c>
    </row>
    <row r="299" spans="1:4" x14ac:dyDescent="0.25">
      <c r="A299" s="117" t="s">
        <v>986</v>
      </c>
      <c r="B299" s="118">
        <v>5720984.4000000004</v>
      </c>
      <c r="C299" s="118">
        <v>2203648.59</v>
      </c>
      <c r="D299" s="119">
        <v>-0.61481303986775404</v>
      </c>
    </row>
    <row r="300" spans="1:4" x14ac:dyDescent="0.25">
      <c r="A300" s="117" t="s">
        <v>987</v>
      </c>
      <c r="B300" s="118">
        <v>3104401.79</v>
      </c>
      <c r="C300" s="118">
        <v>1374395.21</v>
      </c>
      <c r="D300" s="119">
        <v>-0.55727534547002</v>
      </c>
    </row>
    <row r="301" spans="1:4" x14ac:dyDescent="0.25">
      <c r="A301" s="117" t="s">
        <v>988</v>
      </c>
      <c r="B301" s="118">
        <v>7676452.9900000002</v>
      </c>
      <c r="C301" s="118">
        <v>2730034.5</v>
      </c>
      <c r="D301" s="119">
        <v>-0.644362506543533</v>
      </c>
    </row>
    <row r="302" spans="1:4" x14ac:dyDescent="0.25">
      <c r="A302" s="117" t="s">
        <v>989</v>
      </c>
      <c r="B302" s="118">
        <v>2260965.16</v>
      </c>
      <c r="C302" s="118">
        <v>868871.12</v>
      </c>
      <c r="D302" s="119">
        <v>-0.61570786875813699</v>
      </c>
    </row>
    <row r="303" spans="1:4" x14ac:dyDescent="0.25">
      <c r="A303" s="117" t="s">
        <v>399</v>
      </c>
      <c r="B303" s="118">
        <v>14115646.439999999</v>
      </c>
      <c r="C303" s="118">
        <v>5792676.5199999996</v>
      </c>
      <c r="D303" s="119">
        <v>-0.58962725904035895</v>
      </c>
    </row>
    <row r="304" spans="1:4" x14ac:dyDescent="0.25">
      <c r="A304" s="117" t="s">
        <v>990</v>
      </c>
      <c r="B304" s="118">
        <v>6165107.9400000004</v>
      </c>
      <c r="C304" s="118">
        <v>2346074.48</v>
      </c>
      <c r="D304" s="119">
        <v>-0.61945930179447894</v>
      </c>
    </row>
    <row r="305" spans="1:4" x14ac:dyDescent="0.25">
      <c r="A305" s="117" t="s">
        <v>991</v>
      </c>
      <c r="B305" s="118">
        <v>3009785.97</v>
      </c>
      <c r="C305" s="118">
        <v>1267011.69</v>
      </c>
      <c r="D305" s="119">
        <v>-0.57903595051976398</v>
      </c>
    </row>
    <row r="306" spans="1:4" x14ac:dyDescent="0.25">
      <c r="A306" s="117" t="s">
        <v>1059</v>
      </c>
      <c r="B306" s="118">
        <v>17057115.989999998</v>
      </c>
      <c r="C306" s="118">
        <v>3693869.57</v>
      </c>
      <c r="D306" s="119">
        <v>-0.78344114138840404</v>
      </c>
    </row>
    <row r="307" spans="1:4" x14ac:dyDescent="0.25">
      <c r="A307" s="117" t="s">
        <v>1060</v>
      </c>
      <c r="B307" s="118">
        <v>3637682.96</v>
      </c>
      <c r="C307" s="118">
        <v>1349786.54</v>
      </c>
      <c r="D307" s="119">
        <v>-0.62894332605610004</v>
      </c>
    </row>
    <row r="308" spans="1:4" x14ac:dyDescent="0.25">
      <c r="A308" s="117" t="s">
        <v>1061</v>
      </c>
      <c r="B308" s="118">
        <v>3551225.01</v>
      </c>
      <c r="C308" s="118">
        <v>1223090.53</v>
      </c>
      <c r="D308" s="119">
        <v>-0.65558630428771403</v>
      </c>
    </row>
    <row r="309" spans="1:4" x14ac:dyDescent="0.25">
      <c r="A309" s="117" t="s">
        <v>1062</v>
      </c>
      <c r="B309" s="118">
        <v>2381951.37</v>
      </c>
      <c r="C309" s="118">
        <v>903181.89</v>
      </c>
      <c r="D309" s="119">
        <v>-0.62082269966745796</v>
      </c>
    </row>
    <row r="310" spans="1:4" x14ac:dyDescent="0.25">
      <c r="A310" s="117" t="s">
        <v>702</v>
      </c>
      <c r="B310" s="118">
        <v>7000526.8200000199</v>
      </c>
      <c r="C310" s="118">
        <v>2721269.82</v>
      </c>
      <c r="D310" s="119">
        <v>-0.61127642390776704</v>
      </c>
    </row>
    <row r="311" spans="1:4" x14ac:dyDescent="0.25">
      <c r="A311" s="117" t="s">
        <v>1063</v>
      </c>
      <c r="B311" s="118">
        <v>7406588.9199999897</v>
      </c>
      <c r="C311" s="118">
        <v>2936485.81</v>
      </c>
      <c r="D311" s="119">
        <v>-0.60353060744729403</v>
      </c>
    </row>
    <row r="312" spans="1:4" x14ac:dyDescent="0.25">
      <c r="A312" s="117" t="s">
        <v>1064</v>
      </c>
      <c r="B312" s="118">
        <v>5238536.1899999902</v>
      </c>
      <c r="C312" s="118">
        <v>2180759.7799999998</v>
      </c>
      <c r="D312" s="119">
        <v>-0.58370817707379397</v>
      </c>
    </row>
    <row r="313" spans="1:4" x14ac:dyDescent="0.25">
      <c r="A313" s="117" t="s">
        <v>1065</v>
      </c>
      <c r="B313" s="118">
        <v>6798518.8600000003</v>
      </c>
      <c r="C313" s="118">
        <v>2892430.25</v>
      </c>
      <c r="D313" s="119">
        <v>-0.57454994101465295</v>
      </c>
    </row>
    <row r="314" spans="1:4" x14ac:dyDescent="0.25">
      <c r="A314" s="117" t="s">
        <v>999</v>
      </c>
      <c r="B314" s="118">
        <v>3191889.4</v>
      </c>
      <c r="C314" s="118">
        <v>1124696.76</v>
      </c>
      <c r="D314" s="119">
        <v>-0.64763918198418802</v>
      </c>
    </row>
    <row r="315" spans="1:4" x14ac:dyDescent="0.25">
      <c r="A315" s="117" t="s">
        <v>1000</v>
      </c>
      <c r="B315" s="118">
        <v>5861122.6900000004</v>
      </c>
      <c r="C315" s="118">
        <v>2076252.7</v>
      </c>
      <c r="D315" s="119">
        <v>-0.64575853299532204</v>
      </c>
    </row>
    <row r="316" spans="1:4" x14ac:dyDescent="0.25">
      <c r="A316" s="117" t="s">
        <v>1001</v>
      </c>
      <c r="B316" s="118">
        <v>3898745.54</v>
      </c>
      <c r="C316" s="118">
        <v>1656200.49</v>
      </c>
      <c r="D316" s="119">
        <v>-0.57519656694496701</v>
      </c>
    </row>
    <row r="317" spans="1:4" x14ac:dyDescent="0.25">
      <c r="A317" s="117" t="s">
        <v>1002</v>
      </c>
      <c r="B317" s="118">
        <v>8898005.2999999896</v>
      </c>
      <c r="C317" s="118">
        <v>3211909.73</v>
      </c>
      <c r="D317" s="119">
        <v>-0.63903036447955297</v>
      </c>
    </row>
    <row r="318" spans="1:4" x14ac:dyDescent="0.25">
      <c r="A318" s="117" t="s">
        <v>392</v>
      </c>
      <c r="B318" s="118">
        <v>13482875.189999999</v>
      </c>
      <c r="C318" s="118">
        <v>5212740.46</v>
      </c>
      <c r="D318" s="119">
        <v>-0.61338064867156905</v>
      </c>
    </row>
    <row r="319" spans="1:4" x14ac:dyDescent="0.25">
      <c r="A319" s="117" t="s">
        <v>1003</v>
      </c>
      <c r="B319" s="118">
        <v>714287.68000000098</v>
      </c>
      <c r="C319" s="118">
        <v>250808</v>
      </c>
      <c r="D319" s="119">
        <v>-0.64886976631040305</v>
      </c>
    </row>
    <row r="320" spans="1:4" x14ac:dyDescent="0.25">
      <c r="A320" s="117" t="s">
        <v>1004</v>
      </c>
      <c r="B320" s="118">
        <v>590369.6</v>
      </c>
      <c r="C320" s="118">
        <v>248699.53</v>
      </c>
      <c r="D320" s="119">
        <v>-0.578739267740073</v>
      </c>
    </row>
    <row r="321" spans="1:7" x14ac:dyDescent="0.25">
      <c r="A321" s="117" t="s">
        <v>1005</v>
      </c>
      <c r="B321" s="118">
        <v>3202726.83</v>
      </c>
      <c r="C321" s="118">
        <v>1215251.1499999999</v>
      </c>
      <c r="D321" s="119">
        <v>-0.62055735174891602</v>
      </c>
    </row>
    <row r="322" spans="1:7" x14ac:dyDescent="0.25">
      <c r="A322" s="117" t="s">
        <v>1006</v>
      </c>
      <c r="B322" s="118">
        <v>6373718.0000000102</v>
      </c>
      <c r="C322" s="118">
        <v>2600959.98</v>
      </c>
      <c r="D322" s="119">
        <v>-0.59192421440672505</v>
      </c>
    </row>
    <row r="323" spans="1:7" x14ac:dyDescent="0.25">
      <c r="A323" s="117" t="s">
        <v>1007</v>
      </c>
      <c r="B323" s="118">
        <v>7261305.8509999998</v>
      </c>
      <c r="C323" s="118">
        <v>2395284.7799999998</v>
      </c>
      <c r="D323" s="119">
        <v>-0.67013030036875099</v>
      </c>
    </row>
    <row r="324" spans="1:7" x14ac:dyDescent="0.25">
      <c r="A324" s="117" t="s">
        <v>1008</v>
      </c>
      <c r="B324" s="118">
        <v>5036538.07</v>
      </c>
      <c r="C324" s="118">
        <v>1265128.77</v>
      </c>
      <c r="D324" s="119">
        <v>-0.74880984668105499</v>
      </c>
    </row>
    <row r="325" spans="1:7" x14ac:dyDescent="0.25">
      <c r="A325" s="117" t="s">
        <v>385</v>
      </c>
      <c r="B325" s="118">
        <v>7726175.4500000002</v>
      </c>
      <c r="C325" s="118">
        <v>3094974.89</v>
      </c>
      <c r="D325" s="119">
        <v>-0.59941695473664203</v>
      </c>
    </row>
    <row r="326" spans="1:7" x14ac:dyDescent="0.25">
      <c r="A326" s="117" t="s">
        <v>1009</v>
      </c>
      <c r="B326" s="118">
        <v>5984926.1299999999</v>
      </c>
      <c r="C326" s="118">
        <v>2600578.62</v>
      </c>
      <c r="D326" s="119">
        <v>-0.56547857675897495</v>
      </c>
    </row>
    <row r="327" spans="1:7" x14ac:dyDescent="0.25">
      <c r="A327" s="117" t="s">
        <v>1010</v>
      </c>
      <c r="B327" s="118">
        <v>5635585.9500000002</v>
      </c>
      <c r="C327" s="118">
        <v>2282040.98</v>
      </c>
      <c r="D327" s="119">
        <v>-0.59506589017598099</v>
      </c>
    </row>
    <row r="328" spans="1:7" x14ac:dyDescent="0.25">
      <c r="A328" s="117" t="s">
        <v>1011</v>
      </c>
      <c r="B328" s="118">
        <v>745075.71</v>
      </c>
      <c r="C328" s="118">
        <v>291700.76</v>
      </c>
      <c r="D328" s="119">
        <v>-0.60849514205744304</v>
      </c>
    </row>
    <row r="329" spans="1:7" x14ac:dyDescent="0.25">
      <c r="A329" s="117" t="s">
        <v>1012</v>
      </c>
      <c r="B329" s="118">
        <v>11409138.359999999</v>
      </c>
      <c r="C329" s="118">
        <v>3407825.09</v>
      </c>
      <c r="D329" s="119">
        <v>-0.70130740968593197</v>
      </c>
    </row>
    <row r="330" spans="1:7" x14ac:dyDescent="0.25">
      <c r="A330" s="117" t="s">
        <v>1013</v>
      </c>
      <c r="B330" s="118">
        <v>1055376.3</v>
      </c>
      <c r="C330" s="118">
        <v>451651.24</v>
      </c>
      <c r="D330" s="119">
        <v>-0.57204720250018903</v>
      </c>
    </row>
    <row r="331" spans="1:7" x14ac:dyDescent="0.25">
      <c r="A331" s="117" t="s">
        <v>1014</v>
      </c>
      <c r="B331" s="118">
        <v>3179526.84</v>
      </c>
      <c r="C331" s="118">
        <v>1198572.33</v>
      </c>
      <c r="D331" s="119">
        <v>-0.623034372623821</v>
      </c>
    </row>
    <row r="332" spans="1:7" x14ac:dyDescent="0.25">
      <c r="A332" s="117" t="s">
        <v>378</v>
      </c>
      <c r="B332" s="118">
        <v>14264536.939999999</v>
      </c>
      <c r="C332" s="118">
        <v>5646115.3300000001</v>
      </c>
      <c r="D332" s="119">
        <v>-0.60418516536857203</v>
      </c>
    </row>
    <row r="333" spans="1:7" x14ac:dyDescent="0.25">
      <c r="A333" s="117" t="s">
        <v>1015</v>
      </c>
      <c r="B333" s="118">
        <v>2266675.42</v>
      </c>
      <c r="C333" s="118">
        <v>833946.74</v>
      </c>
      <c r="D333" s="119">
        <v>-0.63208374139425805</v>
      </c>
      <c r="F333" s="118">
        <v>1410160.89</v>
      </c>
      <c r="G333" s="118">
        <v>578573.12</v>
      </c>
    </row>
    <row r="334" spans="1:7" x14ac:dyDescent="0.25">
      <c r="A334" s="117" t="s">
        <v>1016</v>
      </c>
      <c r="B334" s="118">
        <v>2288437.06</v>
      </c>
      <c r="C334" s="118">
        <v>822391.38</v>
      </c>
      <c r="D334" s="119">
        <v>-0.64063185552501101</v>
      </c>
    </row>
    <row r="335" spans="1:7" x14ac:dyDescent="0.25">
      <c r="A335" s="117" t="s">
        <v>1017</v>
      </c>
      <c r="B335" s="118">
        <v>675296.90000000095</v>
      </c>
      <c r="C335" s="118">
        <v>252730.45</v>
      </c>
      <c r="D335" s="119">
        <v>-0.62574913345522598</v>
      </c>
    </row>
    <row r="336" spans="1:7" x14ac:dyDescent="0.25">
      <c r="A336" s="117" t="s">
        <v>1018</v>
      </c>
      <c r="B336" s="118">
        <v>10224856.789999999</v>
      </c>
      <c r="C336" s="118">
        <v>3249885.46</v>
      </c>
      <c r="D336" s="119">
        <v>-0.68215833954971195</v>
      </c>
    </row>
    <row r="337" spans="1:4" x14ac:dyDescent="0.25">
      <c r="A337" s="117" t="s">
        <v>1019</v>
      </c>
      <c r="B337" s="118">
        <v>5503684.04</v>
      </c>
      <c r="C337" s="118">
        <v>2060428.66</v>
      </c>
      <c r="D337" s="119">
        <v>-0.62562737158872195</v>
      </c>
    </row>
    <row r="338" spans="1:4" x14ac:dyDescent="0.25">
      <c r="A338" s="117" t="s">
        <v>1020</v>
      </c>
      <c r="B338" s="118">
        <v>6915195.1399999997</v>
      </c>
      <c r="C338" s="118">
        <v>2503160.16</v>
      </c>
      <c r="D338" s="119">
        <v>-0.63802031478174603</v>
      </c>
    </row>
    <row r="339" spans="1:4" x14ac:dyDescent="0.25">
      <c r="A339" s="117" t="s">
        <v>371</v>
      </c>
      <c r="B339" s="118">
        <v>12732493.560000001</v>
      </c>
      <c r="C339" s="118">
        <v>4916283.0199999996</v>
      </c>
      <c r="D339" s="119">
        <v>-0.61387900988657496</v>
      </c>
    </row>
    <row r="340" spans="1:4" x14ac:dyDescent="0.25">
      <c r="A340" s="117" t="s">
        <v>1021</v>
      </c>
      <c r="B340" s="118">
        <v>6727777.4600000102</v>
      </c>
      <c r="C340" s="118">
        <v>2581143.42</v>
      </c>
      <c r="D340" s="119">
        <v>-0.61634530343100902</v>
      </c>
    </row>
    <row r="341" spans="1:4" x14ac:dyDescent="0.25">
      <c r="A341" s="117" t="s">
        <v>1022</v>
      </c>
      <c r="B341" s="118">
        <v>1446374.1</v>
      </c>
      <c r="C341" s="118">
        <v>470624.25</v>
      </c>
      <c r="D341" s="119">
        <v>-0.67461789449907905</v>
      </c>
    </row>
    <row r="342" spans="1:4" x14ac:dyDescent="0.25">
      <c r="A342" s="117" t="s">
        <v>1023</v>
      </c>
      <c r="B342" s="118">
        <v>4471017.84</v>
      </c>
      <c r="C342" s="118">
        <v>1801255.43</v>
      </c>
      <c r="D342" s="119">
        <v>-0.59712631564896601</v>
      </c>
    </row>
    <row r="343" spans="1:4" x14ac:dyDescent="0.25">
      <c r="A343" s="117" t="s">
        <v>1024</v>
      </c>
      <c r="B343" s="118">
        <v>4961954.9200000102</v>
      </c>
      <c r="C343" s="118">
        <v>1868789.59</v>
      </c>
      <c r="D343" s="119">
        <v>-0.62337634659526497</v>
      </c>
    </row>
    <row r="344" spans="1:4" x14ac:dyDescent="0.25">
      <c r="A344" s="117" t="s">
        <v>1025</v>
      </c>
      <c r="B344" s="118">
        <v>1026093.23</v>
      </c>
      <c r="C344" s="118">
        <v>330022.06</v>
      </c>
      <c r="D344" s="119">
        <v>-0.67837029779447999</v>
      </c>
    </row>
    <row r="345" spans="1:4" x14ac:dyDescent="0.25">
      <c r="A345" s="117" t="s">
        <v>1026</v>
      </c>
      <c r="B345" s="118">
        <v>1696084.94</v>
      </c>
      <c r="C345" s="118">
        <v>652390.46</v>
      </c>
      <c r="D345" s="119">
        <v>-0.61535507767671105</v>
      </c>
    </row>
    <row r="346" spans="1:4" x14ac:dyDescent="0.25">
      <c r="A346" s="117" t="s">
        <v>365</v>
      </c>
      <c r="B346" s="118">
        <v>6910183.0499999998</v>
      </c>
      <c r="C346" s="118">
        <v>2930697.77</v>
      </c>
      <c r="D346" s="119">
        <v>-0.57588710041479996</v>
      </c>
    </row>
    <row r="347" spans="1:4" x14ac:dyDescent="0.25">
      <c r="A347" s="117" t="s">
        <v>1027</v>
      </c>
      <c r="B347" s="118">
        <v>5829570.2499999898</v>
      </c>
      <c r="C347" s="118">
        <v>2148430.02</v>
      </c>
      <c r="D347" s="119">
        <v>-0.63145996568100304</v>
      </c>
    </row>
    <row r="348" spans="1:4" x14ac:dyDescent="0.25">
      <c r="A348" s="117" t="s">
        <v>1028</v>
      </c>
      <c r="B348" s="118">
        <v>5693348.4699999997</v>
      </c>
      <c r="C348" s="118">
        <v>2273753.7599999998</v>
      </c>
      <c r="D348" s="119">
        <v>-0.60062979247079096</v>
      </c>
    </row>
    <row r="349" spans="1:4" x14ac:dyDescent="0.25">
      <c r="A349" s="117" t="s">
        <v>1029</v>
      </c>
      <c r="B349" s="118">
        <v>6005773.4100000001</v>
      </c>
      <c r="C349" s="118">
        <v>2400202.31</v>
      </c>
      <c r="D349" s="119">
        <v>-0.60035083807798895</v>
      </c>
    </row>
    <row r="350" spans="1:4" x14ac:dyDescent="0.25">
      <c r="A350" s="117" t="s">
        <v>1030</v>
      </c>
      <c r="B350" s="118">
        <v>6088085.5899999896</v>
      </c>
      <c r="C350" s="118">
        <v>2207893</v>
      </c>
      <c r="D350" s="119">
        <v>-0.63734199078498799</v>
      </c>
    </row>
    <row r="351" spans="1:4" x14ac:dyDescent="0.25">
      <c r="A351" s="117" t="s">
        <v>1031</v>
      </c>
      <c r="B351" s="118">
        <v>2376759.5699999998</v>
      </c>
      <c r="C351" s="118">
        <v>952511.4</v>
      </c>
      <c r="D351" s="119">
        <v>-0.59923948049991405</v>
      </c>
    </row>
    <row r="352" spans="1:4" x14ac:dyDescent="0.25">
      <c r="A352" s="117" t="s">
        <v>1032</v>
      </c>
      <c r="B352" s="118">
        <v>2617810.12</v>
      </c>
      <c r="C352" s="118">
        <v>987744.8</v>
      </c>
      <c r="D352" s="119">
        <v>-0.62268279412106398</v>
      </c>
    </row>
    <row r="353" spans="1:4" x14ac:dyDescent="0.25">
      <c r="A353" s="117" t="s">
        <v>357</v>
      </c>
      <c r="B353" s="118">
        <v>7384725.4699999997</v>
      </c>
      <c r="C353" s="118">
        <v>2735740.65</v>
      </c>
      <c r="D353" s="119">
        <v>-0.62954064289677603</v>
      </c>
    </row>
    <row r="354" spans="1:4" x14ac:dyDescent="0.25">
      <c r="A354" s="117" t="s">
        <v>1033</v>
      </c>
      <c r="B354" s="118">
        <v>5053833.8099999996</v>
      </c>
      <c r="C354" s="118">
        <v>1865651.08</v>
      </c>
      <c r="D354" s="119">
        <v>-0.63084439454490104</v>
      </c>
    </row>
    <row r="355" spans="1:4" x14ac:dyDescent="0.25">
      <c r="A355" s="117" t="s">
        <v>1034</v>
      </c>
      <c r="B355" s="118">
        <v>3044412.03</v>
      </c>
      <c r="C355" s="118">
        <v>1336211.69</v>
      </c>
      <c r="D355" s="119">
        <v>-0.56109367692913703</v>
      </c>
    </row>
    <row r="356" spans="1:4" x14ac:dyDescent="0.25">
      <c r="A356" s="117" t="s">
        <v>1035</v>
      </c>
      <c r="B356" s="118">
        <v>3966835.88</v>
      </c>
      <c r="C356" s="118">
        <v>1654948.74</v>
      </c>
      <c r="D356" s="119">
        <v>-0.58280382903060801</v>
      </c>
    </row>
    <row r="357" spans="1:4" x14ac:dyDescent="0.25">
      <c r="A357" s="117" t="s">
        <v>1036</v>
      </c>
      <c r="B357" s="118">
        <v>531239.19999999995</v>
      </c>
      <c r="C357" s="118">
        <v>204971.06</v>
      </c>
      <c r="D357" s="119">
        <v>-0.61416427853968603</v>
      </c>
    </row>
    <row r="358" spans="1:4" x14ac:dyDescent="0.25">
      <c r="A358" s="117" t="s">
        <v>1037</v>
      </c>
      <c r="B358" s="118">
        <v>4310717.8600000003</v>
      </c>
      <c r="C358" s="118">
        <v>1908883.4</v>
      </c>
      <c r="D358" s="119">
        <v>-0.55717737462873496</v>
      </c>
    </row>
    <row r="359" spans="1:4" x14ac:dyDescent="0.25">
      <c r="A359" s="117" t="s">
        <v>1038</v>
      </c>
      <c r="B359" s="118">
        <v>2795374.53</v>
      </c>
      <c r="C359" s="118">
        <v>1221757.3400000001</v>
      </c>
      <c r="D359" s="119">
        <v>-0.56293608355943603</v>
      </c>
    </row>
    <row r="360" spans="1:4" x14ac:dyDescent="0.25">
      <c r="A360" s="117" t="s">
        <v>350</v>
      </c>
      <c r="B360" s="118">
        <v>11182235.35</v>
      </c>
      <c r="C360" s="118">
        <v>4614903.74</v>
      </c>
      <c r="D360" s="119">
        <v>-0.58730042826365703</v>
      </c>
    </row>
    <row r="361" spans="1:4" x14ac:dyDescent="0.25">
      <c r="A361" s="117" t="s">
        <v>1039</v>
      </c>
      <c r="B361" s="118">
        <v>5456132.0800000001</v>
      </c>
      <c r="C361" s="118">
        <v>2040249.81</v>
      </c>
      <c r="D361" s="119">
        <v>-0.62606297280105405</v>
      </c>
    </row>
    <row r="362" spans="1:4" x14ac:dyDescent="0.25">
      <c r="A362" s="117" t="s">
        <v>1040</v>
      </c>
      <c r="B362" s="118">
        <v>5857647.79</v>
      </c>
      <c r="C362" s="118">
        <v>2333690.77</v>
      </c>
      <c r="D362" s="119">
        <v>-0.601599335831696</v>
      </c>
    </row>
    <row r="363" spans="1:4" x14ac:dyDescent="0.25">
      <c r="A363" s="117" t="s">
        <v>1041</v>
      </c>
      <c r="B363" s="118">
        <v>3191992.35</v>
      </c>
      <c r="C363" s="118">
        <v>1125045.1399999999</v>
      </c>
      <c r="D363" s="119">
        <v>-0.64754140466533405</v>
      </c>
    </row>
    <row r="364" spans="1:4" x14ac:dyDescent="0.25">
      <c r="A364" s="117" t="s">
        <v>1042</v>
      </c>
      <c r="B364" s="118">
        <v>3955167.8</v>
      </c>
      <c r="C364" s="118">
        <v>1455581.94</v>
      </c>
      <c r="D364" s="119">
        <v>-0.63197972536083102</v>
      </c>
    </row>
    <row r="365" spans="1:4" x14ac:dyDescent="0.25">
      <c r="A365" s="117" t="s">
        <v>1043</v>
      </c>
      <c r="B365" s="118">
        <v>5550578.4199999897</v>
      </c>
      <c r="C365" s="118">
        <v>2258929.0299999998</v>
      </c>
      <c r="D365" s="119">
        <v>-0.59302817489064497</v>
      </c>
    </row>
    <row r="366" spans="1:4" x14ac:dyDescent="0.25">
      <c r="A366" s="117" t="s">
        <v>1044</v>
      </c>
      <c r="B366" s="118">
        <v>2787649.02</v>
      </c>
      <c r="C366" s="118">
        <v>1170111.6299999999</v>
      </c>
      <c r="D366" s="119">
        <v>-0.58025145145424295</v>
      </c>
    </row>
    <row r="367" spans="1:4" x14ac:dyDescent="0.25">
      <c r="A367" s="117" t="s">
        <v>343</v>
      </c>
      <c r="B367" s="118">
        <v>11012160.640000001</v>
      </c>
      <c r="C367" s="118">
        <v>4165221.88</v>
      </c>
      <c r="D367" s="119">
        <v>-0.62176161280553199</v>
      </c>
    </row>
    <row r="368" spans="1:4" x14ac:dyDescent="0.25">
      <c r="A368" s="117" t="s">
        <v>1045</v>
      </c>
      <c r="B368" s="118">
        <v>5955913.2000000002</v>
      </c>
      <c r="C368" s="118">
        <v>1836823.52</v>
      </c>
      <c r="D368" s="119">
        <v>-0.69159666060949299</v>
      </c>
    </row>
    <row r="369" spans="1:4" x14ac:dyDescent="0.25">
      <c r="A369" s="117" t="s">
        <v>1046</v>
      </c>
      <c r="B369" s="118">
        <v>4487105.58</v>
      </c>
      <c r="C369" s="118">
        <v>1667805.46</v>
      </c>
      <c r="D369" s="119">
        <v>-0.62831151835745302</v>
      </c>
    </row>
    <row r="370" spans="1:4" x14ac:dyDescent="0.25">
      <c r="A370" s="117" t="s">
        <v>1047</v>
      </c>
      <c r="B370" s="118">
        <v>3718993.67</v>
      </c>
      <c r="C370" s="118">
        <v>1251289.8400000001</v>
      </c>
      <c r="D370" s="119">
        <v>-0.66354074488112802</v>
      </c>
    </row>
    <row r="371" spans="1:4" x14ac:dyDescent="0.25">
      <c r="A371" s="117" t="s">
        <v>1048</v>
      </c>
      <c r="B371" s="118">
        <v>3647029.11</v>
      </c>
      <c r="C371" s="118">
        <v>1329060.9099999999</v>
      </c>
      <c r="D371" s="119">
        <v>-0.63557710401713796</v>
      </c>
    </row>
    <row r="372" spans="1:4" x14ac:dyDescent="0.25">
      <c r="A372" s="117" t="s">
        <v>1049</v>
      </c>
      <c r="B372" s="118">
        <v>2894460.83</v>
      </c>
      <c r="C372" s="118">
        <v>1254202.26</v>
      </c>
      <c r="D372" s="119">
        <v>-0.566688812299456</v>
      </c>
    </row>
    <row r="373" spans="1:4" x14ac:dyDescent="0.25">
      <c r="A373" s="117" t="s">
        <v>1050</v>
      </c>
      <c r="B373" s="118">
        <v>5944293.4499999899</v>
      </c>
      <c r="C373" s="118">
        <v>2001581.85</v>
      </c>
      <c r="D373" s="119">
        <v>-0.66327674317626395</v>
      </c>
    </row>
    <row r="374" spans="1:4" x14ac:dyDescent="0.25">
      <c r="A374" s="117" t="s">
        <v>336</v>
      </c>
      <c r="B374" s="118">
        <v>7368492.0499999896</v>
      </c>
      <c r="C374" s="118">
        <v>3057049.39</v>
      </c>
      <c r="D374" s="119">
        <v>-0.58511872317213098</v>
      </c>
    </row>
    <row r="375" spans="1:4" x14ac:dyDescent="0.25">
      <c r="A375" s="117" t="s">
        <v>1051</v>
      </c>
      <c r="B375" s="118">
        <v>5203945.7</v>
      </c>
      <c r="C375" s="118">
        <v>1993542.48</v>
      </c>
      <c r="D375" s="119">
        <v>-0.61691712501919505</v>
      </c>
    </row>
    <row r="376" spans="1:4" x14ac:dyDescent="0.25">
      <c r="A376" s="117" t="s">
        <v>1052</v>
      </c>
      <c r="B376" s="118">
        <v>2856257.39</v>
      </c>
      <c r="C376" s="118">
        <v>1142259.94</v>
      </c>
      <c r="D376" s="119">
        <v>-0.60008508196804999</v>
      </c>
    </row>
    <row r="377" spans="1:4" x14ac:dyDescent="0.25">
      <c r="A377" s="117" t="s">
        <v>1053</v>
      </c>
      <c r="B377" s="118">
        <v>4466001.59</v>
      </c>
      <c r="C377" s="118">
        <v>1619095.64</v>
      </c>
      <c r="D377" s="119">
        <v>-0.63746192038413496</v>
      </c>
    </row>
    <row r="378" spans="1:4" x14ac:dyDescent="0.25">
      <c r="A378" s="117" t="s">
        <v>1054</v>
      </c>
      <c r="B378" s="118">
        <v>1856106.29</v>
      </c>
      <c r="C378" s="118">
        <v>1514614.56</v>
      </c>
      <c r="D378" s="119">
        <v>-0.183982852619933</v>
      </c>
    </row>
    <row r="379" spans="1:4" x14ac:dyDescent="0.25">
      <c r="A379" s="117" t="s">
        <v>1055</v>
      </c>
      <c r="B379" s="118">
        <v>2634915.0660000001</v>
      </c>
      <c r="C379" s="118">
        <v>960049.61000000103</v>
      </c>
      <c r="D379" s="119">
        <v>-0.63564305264024001</v>
      </c>
    </row>
    <row r="380" spans="1:4" x14ac:dyDescent="0.25">
      <c r="A380" s="117" t="s">
        <v>1056</v>
      </c>
      <c r="B380" s="118">
        <v>3107490.49</v>
      </c>
      <c r="C380" s="118">
        <v>1236247.72</v>
      </c>
      <c r="D380" s="119">
        <v>-0.60217168033875501</v>
      </c>
    </row>
    <row r="381" spans="1:4" x14ac:dyDescent="0.25">
      <c r="A381" s="117" t="s">
        <v>329</v>
      </c>
      <c r="B381" s="118">
        <v>10133833.58</v>
      </c>
      <c r="C381" s="118">
        <v>3790019.99</v>
      </c>
      <c r="D381" s="119">
        <v>-0.62600333229470695</v>
      </c>
    </row>
    <row r="382" spans="1:4" x14ac:dyDescent="0.25">
      <c r="A382" s="117" t="s">
        <v>1057</v>
      </c>
      <c r="B382" s="118">
        <v>5873919.7699999996</v>
      </c>
      <c r="C382" s="118">
        <v>2465235.14</v>
      </c>
      <c r="D382" s="119">
        <v>-0.58030833982603103</v>
      </c>
    </row>
    <row r="383" spans="1:4" x14ac:dyDescent="0.25">
      <c r="A383" s="117" t="s">
        <v>1058</v>
      </c>
      <c r="B383" s="118">
        <v>1959829.97</v>
      </c>
      <c r="C383" s="118">
        <v>744937.83999999904</v>
      </c>
      <c r="D383" s="119">
        <v>-0.61989669950807003</v>
      </c>
    </row>
    <row r="384" spans="1:4" x14ac:dyDescent="0.25">
      <c r="A384" s="117" t="s">
        <v>1115</v>
      </c>
      <c r="B384" s="118">
        <v>9016649.6099999994</v>
      </c>
      <c r="C384" s="118">
        <v>2988449.97</v>
      </c>
      <c r="D384" s="119">
        <v>-0.66856314714884502</v>
      </c>
    </row>
    <row r="385" spans="1:4" x14ac:dyDescent="0.25">
      <c r="A385" s="117" t="s">
        <v>1116</v>
      </c>
      <c r="B385" s="118">
        <v>5413941.1999999899</v>
      </c>
      <c r="C385" s="118">
        <v>1907784.24</v>
      </c>
      <c r="D385" s="119">
        <v>-0.64761637233887903</v>
      </c>
    </row>
    <row r="386" spans="1:4" x14ac:dyDescent="0.25">
      <c r="A386" s="117" t="s">
        <v>1117</v>
      </c>
      <c r="B386" s="118">
        <v>5981702.29</v>
      </c>
      <c r="C386" s="118">
        <v>2320266.91</v>
      </c>
      <c r="D386" s="119">
        <v>-0.61210591943384796</v>
      </c>
    </row>
    <row r="387" spans="1:4" x14ac:dyDescent="0.25">
      <c r="A387" s="117" t="s">
        <v>1118</v>
      </c>
      <c r="B387" s="118">
        <v>4925603.62</v>
      </c>
      <c r="C387" s="118">
        <v>1827846.68</v>
      </c>
      <c r="D387" s="119">
        <v>-0.62890910007898704</v>
      </c>
    </row>
    <row r="388" spans="1:4" x14ac:dyDescent="0.25">
      <c r="A388" s="117" t="s">
        <v>694</v>
      </c>
      <c r="B388" s="118">
        <v>9844243.1300000101</v>
      </c>
      <c r="C388" s="118">
        <v>3862639</v>
      </c>
      <c r="D388" s="119">
        <v>-0.60762458332335001</v>
      </c>
    </row>
    <row r="389" spans="1:4" x14ac:dyDescent="0.25">
      <c r="A389" s="117" t="s">
        <v>1119</v>
      </c>
      <c r="B389" s="118">
        <v>6216866.3899999997</v>
      </c>
      <c r="C389" s="118">
        <v>2211317.52</v>
      </c>
      <c r="D389" s="119">
        <v>-0.644303515424271</v>
      </c>
    </row>
    <row r="390" spans="1:4" x14ac:dyDescent="0.25">
      <c r="A390" s="117" t="s">
        <v>1120</v>
      </c>
      <c r="B390" s="118">
        <v>3798866.21</v>
      </c>
      <c r="C390" s="118">
        <v>1490132.93</v>
      </c>
      <c r="D390" s="119">
        <v>-0.60774271910986799</v>
      </c>
    </row>
    <row r="391" spans="1:4" x14ac:dyDescent="0.25">
      <c r="A391" s="117" t="s">
        <v>1121</v>
      </c>
      <c r="B391" s="118">
        <v>6104605.7800000003</v>
      </c>
      <c r="C391" s="118">
        <v>2298925.2799999998</v>
      </c>
      <c r="D391" s="119">
        <v>-0.62341134499925099</v>
      </c>
    </row>
    <row r="392" spans="1:4" x14ac:dyDescent="0.25">
      <c r="A392" s="117" t="s">
        <v>1066</v>
      </c>
      <c r="B392" s="118">
        <v>5416340.9499999899</v>
      </c>
      <c r="C392" s="118">
        <v>2240359.6</v>
      </c>
      <c r="D392" s="119">
        <v>-0.58637027825953203</v>
      </c>
    </row>
    <row r="393" spans="1:4" x14ac:dyDescent="0.25">
      <c r="A393" s="117" t="s">
        <v>1067</v>
      </c>
      <c r="B393" s="118">
        <v>6369824.7400000002</v>
      </c>
      <c r="C393" s="118">
        <v>2223389.4300000002</v>
      </c>
      <c r="D393" s="119">
        <v>-0.65094966961367295</v>
      </c>
    </row>
    <row r="394" spans="1:4" x14ac:dyDescent="0.25">
      <c r="A394" s="117" t="s">
        <v>1068</v>
      </c>
      <c r="B394" s="118">
        <v>2245450.7999999998</v>
      </c>
      <c r="C394" s="118">
        <v>813430.04000000097</v>
      </c>
      <c r="D394" s="119">
        <v>-0.63774310263221901</v>
      </c>
    </row>
    <row r="395" spans="1:4" x14ac:dyDescent="0.25">
      <c r="A395" s="117" t="s">
        <v>1069</v>
      </c>
      <c r="B395" s="118">
        <v>1122149.95</v>
      </c>
      <c r="C395" s="118">
        <v>1026546.53</v>
      </c>
      <c r="D395" s="119">
        <v>-8.5196653085445898E-2</v>
      </c>
    </row>
    <row r="396" spans="1:4" x14ac:dyDescent="0.25">
      <c r="A396" s="117" t="s">
        <v>322</v>
      </c>
      <c r="B396" s="118">
        <v>2850574.39</v>
      </c>
      <c r="C396" s="118">
        <v>1133696.22</v>
      </c>
      <c r="D396" s="119">
        <v>-0.60229200684006701</v>
      </c>
    </row>
    <row r="397" spans="1:4" x14ac:dyDescent="0.25">
      <c r="A397" s="117" t="s">
        <v>1070</v>
      </c>
      <c r="B397" s="118">
        <v>6513061.3499999996</v>
      </c>
      <c r="C397" s="118">
        <v>2384673.13</v>
      </c>
      <c r="D397" s="119">
        <v>-0.63386294065846605</v>
      </c>
    </row>
    <row r="398" spans="1:4" x14ac:dyDescent="0.25">
      <c r="A398" s="117" t="s">
        <v>1071</v>
      </c>
      <c r="B398" s="118">
        <v>3704508.06</v>
      </c>
      <c r="C398" s="118">
        <v>1438509.32</v>
      </c>
      <c r="D398" s="119">
        <v>-0.61168681598171504</v>
      </c>
    </row>
    <row r="399" spans="1:4" x14ac:dyDescent="0.25">
      <c r="A399" s="117" t="s">
        <v>1072</v>
      </c>
      <c r="B399" s="118">
        <v>4905649.45</v>
      </c>
      <c r="C399" s="118">
        <v>2149086.6800000002</v>
      </c>
      <c r="D399" s="119">
        <v>-0.56191597016782402</v>
      </c>
    </row>
    <row r="400" spans="1:4" x14ac:dyDescent="0.25">
      <c r="A400" s="117" t="s">
        <v>1073</v>
      </c>
      <c r="B400" s="118">
        <v>714178.82</v>
      </c>
      <c r="C400" s="118">
        <v>237619.13</v>
      </c>
      <c r="D400" s="119">
        <v>-0.66728342629931303</v>
      </c>
    </row>
    <row r="401" spans="1:4" x14ac:dyDescent="0.25">
      <c r="A401" s="117" t="s">
        <v>1074</v>
      </c>
      <c r="B401" s="118">
        <v>1659703.15</v>
      </c>
      <c r="C401" s="118">
        <v>580612.29</v>
      </c>
      <c r="D401" s="119">
        <v>-0.65017100196501998</v>
      </c>
    </row>
    <row r="402" spans="1:4" x14ac:dyDescent="0.25">
      <c r="A402" s="117" t="s">
        <v>1075</v>
      </c>
      <c r="B402" s="118">
        <v>8484681.6199999899</v>
      </c>
      <c r="C402" s="118">
        <v>2143440.9900000002</v>
      </c>
      <c r="D402" s="119">
        <v>-0.74737520086228104</v>
      </c>
    </row>
    <row r="403" spans="1:4" x14ac:dyDescent="0.25">
      <c r="A403" s="117" t="s">
        <v>315</v>
      </c>
      <c r="B403" s="118">
        <v>2976534.34</v>
      </c>
      <c r="C403" s="118">
        <v>1377597.24</v>
      </c>
      <c r="D403" s="119">
        <v>-0.53718080067572804</v>
      </c>
    </row>
    <row r="404" spans="1:4" x14ac:dyDescent="0.25">
      <c r="A404" s="117" t="s">
        <v>1076</v>
      </c>
      <c r="B404" s="118">
        <v>4330962.1500000004</v>
      </c>
      <c r="C404" s="118">
        <v>1585867.61</v>
      </c>
      <c r="D404" s="119">
        <v>-0.63383018482394304</v>
      </c>
    </row>
    <row r="405" spans="1:4" x14ac:dyDescent="0.25">
      <c r="A405" s="117" t="s">
        <v>1077</v>
      </c>
      <c r="B405" s="118">
        <v>3308970.41</v>
      </c>
      <c r="C405" s="118">
        <v>1196202</v>
      </c>
      <c r="D405" s="119">
        <v>-0.63849722065057701</v>
      </c>
    </row>
    <row r="406" spans="1:4" x14ac:dyDescent="0.25">
      <c r="A406" s="117" t="s">
        <v>1078</v>
      </c>
      <c r="B406" s="118">
        <v>3830021.03</v>
      </c>
      <c r="C406" s="118">
        <v>1483698.35</v>
      </c>
      <c r="D406" s="119">
        <v>-0.61261352395237301</v>
      </c>
    </row>
    <row r="407" spans="1:4" x14ac:dyDescent="0.25">
      <c r="A407" s="117" t="s">
        <v>1079</v>
      </c>
      <c r="B407" s="118">
        <v>974635.8</v>
      </c>
      <c r="C407" s="118">
        <v>491161.88</v>
      </c>
      <c r="D407" s="119">
        <v>-0.49605598316827698</v>
      </c>
    </row>
    <row r="408" spans="1:4" x14ac:dyDescent="0.25">
      <c r="A408" s="117" t="s">
        <v>1080</v>
      </c>
      <c r="B408" s="118">
        <v>6195560.4299999997</v>
      </c>
      <c r="C408" s="118">
        <v>2258204.25</v>
      </c>
      <c r="D408" s="119">
        <v>-0.63551251327234604</v>
      </c>
    </row>
    <row r="409" spans="1:4" x14ac:dyDescent="0.25">
      <c r="A409" s="117" t="s">
        <v>309</v>
      </c>
      <c r="B409" s="118">
        <v>6760564.25</v>
      </c>
      <c r="C409" s="118">
        <v>3108646.11</v>
      </c>
      <c r="D409" s="119">
        <v>-0.54017948871649302</v>
      </c>
    </row>
    <row r="410" spans="1:4" x14ac:dyDescent="0.25">
      <c r="A410" s="117" t="s">
        <v>1081</v>
      </c>
      <c r="B410" s="118">
        <v>3176225.76</v>
      </c>
      <c r="C410" s="118">
        <v>1173588.33</v>
      </c>
      <c r="D410" s="119">
        <v>-0.63050852846178096</v>
      </c>
    </row>
    <row r="411" spans="1:4" x14ac:dyDescent="0.25">
      <c r="A411" s="117" t="s">
        <v>1082</v>
      </c>
      <c r="B411" s="118">
        <v>6377688.9300000099</v>
      </c>
      <c r="C411" s="118">
        <v>2564172.34</v>
      </c>
      <c r="D411" s="119">
        <v>-0.59794647118356803</v>
      </c>
    </row>
    <row r="412" spans="1:4" x14ac:dyDescent="0.25">
      <c r="A412" s="117" t="s">
        <v>1083</v>
      </c>
      <c r="B412" s="118">
        <v>3089291.59</v>
      </c>
      <c r="C412" s="118">
        <v>1297606.46</v>
      </c>
      <c r="D412" s="119">
        <v>-0.57996633784899498</v>
      </c>
    </row>
    <row r="413" spans="1:4" x14ac:dyDescent="0.25">
      <c r="A413" s="117" t="s">
        <v>1084</v>
      </c>
      <c r="B413" s="118">
        <v>1172557.81</v>
      </c>
      <c r="C413" s="118">
        <v>398839.56</v>
      </c>
      <c r="D413" s="119">
        <v>-0.65985509916990803</v>
      </c>
    </row>
    <row r="414" spans="1:4" x14ac:dyDescent="0.25">
      <c r="A414" s="117" t="s">
        <v>1085</v>
      </c>
      <c r="B414" s="118">
        <v>859220.49999999895</v>
      </c>
      <c r="C414" s="118">
        <v>307089.45</v>
      </c>
      <c r="D414" s="119">
        <v>-0.64259529422307704</v>
      </c>
    </row>
    <row r="415" spans="1:4" x14ac:dyDescent="0.25">
      <c r="A415" s="117" t="s">
        <v>303</v>
      </c>
      <c r="B415" s="118">
        <v>718.71</v>
      </c>
      <c r="C415" s="118">
        <v>782044.64</v>
      </c>
      <c r="D415" s="121">
        <v>1087.1226642178401</v>
      </c>
    </row>
    <row r="416" spans="1:4" x14ac:dyDescent="0.25">
      <c r="A416" s="117" t="s">
        <v>1086</v>
      </c>
      <c r="B416" s="118">
        <v>4338816.79</v>
      </c>
      <c r="C416" s="118">
        <v>1365770.27</v>
      </c>
      <c r="D416" s="119">
        <v>-0.68522057138992498</v>
      </c>
    </row>
    <row r="417" spans="1:4" x14ac:dyDescent="0.25">
      <c r="A417" s="117" t="s">
        <v>1087</v>
      </c>
      <c r="B417" s="118">
        <v>4923515.6899999902</v>
      </c>
      <c r="C417" s="118">
        <v>1843367.66</v>
      </c>
      <c r="D417" s="119">
        <v>-0.62559931234828503</v>
      </c>
    </row>
    <row r="418" spans="1:4" x14ac:dyDescent="0.25">
      <c r="A418" s="117" t="s">
        <v>1088</v>
      </c>
      <c r="B418" s="118">
        <v>1519748.26</v>
      </c>
      <c r="C418" s="118">
        <v>585896.18999999994</v>
      </c>
      <c r="D418" s="119">
        <v>-0.61447813073988999</v>
      </c>
    </row>
    <row r="419" spans="1:4" x14ac:dyDescent="0.25">
      <c r="A419" s="117" t="s">
        <v>1089</v>
      </c>
      <c r="B419" s="118">
        <v>3192471.41</v>
      </c>
      <c r="C419" s="118">
        <v>922531.94</v>
      </c>
      <c r="D419" s="119">
        <v>-0.71102891098404597</v>
      </c>
    </row>
    <row r="420" spans="1:4" x14ac:dyDescent="0.25">
      <c r="A420" s="117" t="s">
        <v>1090</v>
      </c>
      <c r="B420" s="118">
        <v>3750358.48</v>
      </c>
      <c r="C420" s="118">
        <v>1508821.25</v>
      </c>
      <c r="D420" s="119">
        <v>-0.59768612572737301</v>
      </c>
    </row>
    <row r="421" spans="1:4" x14ac:dyDescent="0.25">
      <c r="A421" s="117" t="s">
        <v>1091</v>
      </c>
      <c r="B421" s="118">
        <v>3294868.93</v>
      </c>
      <c r="C421" s="118">
        <v>1262399.8600000001</v>
      </c>
      <c r="D421" s="119">
        <v>-0.616858853320153</v>
      </c>
    </row>
    <row r="422" spans="1:4" x14ac:dyDescent="0.25">
      <c r="A422" s="117" t="s">
        <v>1092</v>
      </c>
      <c r="B422" s="118">
        <v>6745958.4800000004</v>
      </c>
      <c r="C422" s="118">
        <v>2462628.6</v>
      </c>
      <c r="D422" s="119">
        <v>-0.63494756048365197</v>
      </c>
    </row>
    <row r="423" spans="1:4" x14ac:dyDescent="0.25">
      <c r="A423" s="117" t="s">
        <v>1093</v>
      </c>
      <c r="B423" s="118">
        <v>2002931.4</v>
      </c>
      <c r="C423" s="118">
        <v>758221.55</v>
      </c>
      <c r="D423" s="119">
        <v>-0.62144407442012295</v>
      </c>
    </row>
    <row r="424" spans="1:4" x14ac:dyDescent="0.25">
      <c r="A424" s="117" t="s">
        <v>1094</v>
      </c>
      <c r="B424" s="118">
        <v>2359606.4300000002</v>
      </c>
      <c r="C424" s="118">
        <v>857454.38</v>
      </c>
      <c r="D424" s="119">
        <v>-0.636611271651773</v>
      </c>
    </row>
    <row r="425" spans="1:4" x14ac:dyDescent="0.25">
      <c r="A425" s="117" t="s">
        <v>1095</v>
      </c>
      <c r="B425" s="118">
        <v>4364256.9000000004</v>
      </c>
      <c r="C425" s="118">
        <v>1791982.74</v>
      </c>
      <c r="D425" s="119">
        <v>-0.58939567925068803</v>
      </c>
    </row>
    <row r="426" spans="1:4" x14ac:dyDescent="0.25">
      <c r="A426" s="117" t="s">
        <v>1096</v>
      </c>
      <c r="B426" s="118">
        <v>294657.64</v>
      </c>
      <c r="C426" s="118">
        <v>116423.48</v>
      </c>
      <c r="D426" s="119">
        <v>-0.604885588576627</v>
      </c>
    </row>
    <row r="427" spans="1:4" x14ac:dyDescent="0.25">
      <c r="A427" s="117" t="s">
        <v>1097</v>
      </c>
      <c r="B427" s="118">
        <v>7721612.1800000099</v>
      </c>
      <c r="C427" s="118">
        <v>2876963.59</v>
      </c>
      <c r="D427" s="119">
        <v>-0.62741413024449599</v>
      </c>
    </row>
    <row r="428" spans="1:4" x14ac:dyDescent="0.25">
      <c r="A428" s="117" t="s">
        <v>1098</v>
      </c>
      <c r="B428" s="118">
        <v>2716261.09</v>
      </c>
      <c r="C428" s="118">
        <v>1012356.32</v>
      </c>
      <c r="D428" s="119">
        <v>-0.62729786038351698</v>
      </c>
    </row>
    <row r="429" spans="1:4" x14ac:dyDescent="0.25">
      <c r="A429" s="117" t="s">
        <v>1099</v>
      </c>
      <c r="B429" s="118">
        <v>4255190.47</v>
      </c>
      <c r="C429" s="118">
        <v>1577915.99</v>
      </c>
      <c r="D429" s="119">
        <v>-0.62917852887558301</v>
      </c>
    </row>
    <row r="430" spans="1:4" x14ac:dyDescent="0.25">
      <c r="A430" s="117" t="s">
        <v>1100</v>
      </c>
      <c r="B430" s="118">
        <v>3099976.38</v>
      </c>
      <c r="C430" s="118">
        <v>1075142.31</v>
      </c>
      <c r="D430" s="119">
        <v>-0.65317725743445798</v>
      </c>
    </row>
    <row r="431" spans="1:4" x14ac:dyDescent="0.25">
      <c r="A431" s="117" t="s">
        <v>1101</v>
      </c>
      <c r="B431" s="118">
        <v>13704207.65</v>
      </c>
      <c r="C431" s="118">
        <v>4097470.44</v>
      </c>
      <c r="D431" s="119">
        <v>-0.701006395652507</v>
      </c>
    </row>
    <row r="432" spans="1:4" x14ac:dyDescent="0.25">
      <c r="A432" s="117" t="s">
        <v>1102</v>
      </c>
      <c r="B432" s="118">
        <v>4659359.25</v>
      </c>
      <c r="C432" s="118">
        <v>1860396.08</v>
      </c>
      <c r="D432" s="119">
        <v>-0.60071847218048302</v>
      </c>
    </row>
    <row r="433" spans="1:4" x14ac:dyDescent="0.25">
      <c r="A433" s="117" t="s">
        <v>1103</v>
      </c>
      <c r="B433" s="118">
        <v>8309534.9800000004</v>
      </c>
      <c r="C433" s="118">
        <v>3749427.26</v>
      </c>
      <c r="D433" s="119">
        <v>-0.54878013402381698</v>
      </c>
    </row>
    <row r="434" spans="1:4" x14ac:dyDescent="0.25">
      <c r="A434" s="117" t="s">
        <v>1104</v>
      </c>
      <c r="B434" s="118">
        <v>3387716.8</v>
      </c>
      <c r="C434" s="118">
        <v>1275771.68</v>
      </c>
      <c r="D434" s="119">
        <v>-0.62341253554606502</v>
      </c>
    </row>
    <row r="435" spans="1:4" x14ac:dyDescent="0.25">
      <c r="A435" s="117" t="s">
        <v>1105</v>
      </c>
      <c r="B435" s="118">
        <v>1925360.84</v>
      </c>
      <c r="C435" s="118">
        <v>473323.36</v>
      </c>
      <c r="D435" s="119">
        <v>-0.75416381689782397</v>
      </c>
    </row>
    <row r="436" spans="1:4" x14ac:dyDescent="0.25">
      <c r="A436" s="117" t="s">
        <v>1106</v>
      </c>
      <c r="B436" s="118">
        <v>2270466.71</v>
      </c>
      <c r="C436" s="118">
        <v>829004.18</v>
      </c>
      <c r="D436" s="119">
        <v>-0.634874990085188</v>
      </c>
    </row>
    <row r="437" spans="1:4" x14ac:dyDescent="0.25">
      <c r="A437" s="117" t="s">
        <v>1107</v>
      </c>
      <c r="B437" s="118">
        <v>4086235.63</v>
      </c>
      <c r="C437" s="118">
        <v>1740696</v>
      </c>
      <c r="D437" s="119">
        <v>-0.57400988155937505</v>
      </c>
    </row>
    <row r="438" spans="1:4" x14ac:dyDescent="0.25">
      <c r="A438" s="117" t="s">
        <v>1108</v>
      </c>
      <c r="B438" s="118">
        <v>3863768.28</v>
      </c>
      <c r="C438" s="118">
        <v>1605578.32</v>
      </c>
      <c r="D438" s="119">
        <v>-0.58445274052511298</v>
      </c>
    </row>
    <row r="439" spans="1:4" x14ac:dyDescent="0.25">
      <c r="A439" s="117" t="s">
        <v>1109</v>
      </c>
      <c r="B439" s="118">
        <v>5392787.8400000101</v>
      </c>
      <c r="C439" s="118">
        <v>2396643.7000000002</v>
      </c>
      <c r="D439" s="119">
        <v>-0.555583536547954</v>
      </c>
    </row>
    <row r="440" spans="1:4" x14ac:dyDescent="0.25">
      <c r="A440" s="117" t="s">
        <v>1110</v>
      </c>
      <c r="B440" s="118">
        <v>1255709.1000000001</v>
      </c>
      <c r="C440" s="118">
        <v>482179.98</v>
      </c>
      <c r="D440" s="119">
        <v>-0.61600980672991901</v>
      </c>
    </row>
    <row r="441" spans="1:4" x14ac:dyDescent="0.25">
      <c r="A441" s="117" t="s">
        <v>1111</v>
      </c>
      <c r="B441" s="118">
        <v>3623484.23</v>
      </c>
      <c r="C441" s="118">
        <v>1286211.9099999999</v>
      </c>
      <c r="D441" s="119">
        <v>-0.64503449487898001</v>
      </c>
    </row>
    <row r="442" spans="1:4" x14ac:dyDescent="0.25">
      <c r="A442" s="117" t="s">
        <v>1112</v>
      </c>
      <c r="B442" s="118">
        <v>4980440.43</v>
      </c>
      <c r="C442" s="118">
        <v>1943466.97</v>
      </c>
      <c r="D442" s="119">
        <v>-0.60978009930740196</v>
      </c>
    </row>
    <row r="443" spans="1:4" x14ac:dyDescent="0.25">
      <c r="A443" s="117" t="s">
        <v>1113</v>
      </c>
      <c r="B443" s="118">
        <v>5391401.2800000003</v>
      </c>
      <c r="C443" s="118">
        <v>1967011.71</v>
      </c>
      <c r="D443" s="119">
        <v>-0.63515761342105104</v>
      </c>
    </row>
    <row r="444" spans="1:4" x14ac:dyDescent="0.25">
      <c r="A444" s="117" t="s">
        <v>1114</v>
      </c>
      <c r="B444" s="118">
        <v>2472236.29</v>
      </c>
      <c r="C444" s="118">
        <v>939056.61</v>
      </c>
      <c r="D444" s="119">
        <v>-0.620159038277042</v>
      </c>
    </row>
    <row r="445" spans="1:4" x14ac:dyDescent="0.25">
      <c r="A445" s="117" t="s">
        <v>1174</v>
      </c>
      <c r="B445" s="118">
        <v>4831514.53</v>
      </c>
      <c r="C445" s="118">
        <v>1518885.53</v>
      </c>
      <c r="D445" s="119">
        <v>-0.68562952246777198</v>
      </c>
    </row>
    <row r="446" spans="1:4" x14ac:dyDescent="0.25">
      <c r="A446" s="117" t="s">
        <v>1175</v>
      </c>
      <c r="B446" s="118">
        <v>3522643</v>
      </c>
      <c r="C446" s="118">
        <v>1253273.8999999999</v>
      </c>
      <c r="D446" s="119">
        <v>-0.64422341406722206</v>
      </c>
    </row>
    <row r="447" spans="1:4" x14ac:dyDescent="0.25">
      <c r="A447" s="117" t="s">
        <v>1176</v>
      </c>
      <c r="B447" s="118">
        <v>2840521.25</v>
      </c>
      <c r="C447" s="118">
        <v>1013913.23</v>
      </c>
      <c r="D447" s="119">
        <v>-0.64305381274651596</v>
      </c>
    </row>
    <row r="448" spans="1:4" x14ac:dyDescent="0.25">
      <c r="A448" s="117" t="s">
        <v>1177</v>
      </c>
      <c r="B448" s="118">
        <v>5402974.6900000004</v>
      </c>
      <c r="C448" s="118">
        <v>601504.18999999994</v>
      </c>
      <c r="D448" s="119">
        <v>-0.88867166246155405</v>
      </c>
    </row>
    <row r="449" spans="1:4" x14ac:dyDescent="0.25">
      <c r="A449" s="117" t="s">
        <v>686</v>
      </c>
      <c r="B449" s="118">
        <v>11585195.24</v>
      </c>
      <c r="C449" s="118">
        <v>4748405.1899999902</v>
      </c>
      <c r="D449" s="119">
        <v>-0.59013162129497398</v>
      </c>
    </row>
    <row r="450" spans="1:4" x14ac:dyDescent="0.25">
      <c r="A450" s="117" t="s">
        <v>1178</v>
      </c>
      <c r="B450" s="118">
        <v>7190152.6800000099</v>
      </c>
      <c r="C450" s="118">
        <v>2979783.68</v>
      </c>
      <c r="D450" s="119">
        <v>-0.58557435250457102</v>
      </c>
    </row>
    <row r="451" spans="1:4" x14ac:dyDescent="0.25">
      <c r="A451" s="117" t="s">
        <v>1179</v>
      </c>
      <c r="B451" s="118">
        <v>2897414.89</v>
      </c>
      <c r="C451" s="118">
        <v>714922.25</v>
      </c>
      <c r="D451" s="119">
        <v>-0.75325513357874696</v>
      </c>
    </row>
    <row r="452" spans="1:4" x14ac:dyDescent="0.25">
      <c r="A452" s="117" t="s">
        <v>1180</v>
      </c>
      <c r="B452" s="118">
        <v>4385578.0800000103</v>
      </c>
      <c r="C452" s="118">
        <v>1656254.3</v>
      </c>
      <c r="D452" s="119">
        <v>-0.62234071089665899</v>
      </c>
    </row>
    <row r="453" spans="1:4" x14ac:dyDescent="0.25">
      <c r="A453" s="117" t="s">
        <v>1122</v>
      </c>
      <c r="B453" s="118">
        <v>1354308.8</v>
      </c>
      <c r="C453" s="118">
        <v>667407.23000000103</v>
      </c>
      <c r="D453" s="119">
        <v>-0.50719715474048399</v>
      </c>
    </row>
    <row r="454" spans="1:4" x14ac:dyDescent="0.25">
      <c r="A454" s="117" t="s">
        <v>1123</v>
      </c>
      <c r="B454" s="118">
        <v>7649606.0399999898</v>
      </c>
      <c r="C454" s="118">
        <v>2974338.44</v>
      </c>
      <c r="D454" s="119">
        <v>-0.61117756594952599</v>
      </c>
    </row>
    <row r="455" spans="1:4" x14ac:dyDescent="0.25">
      <c r="A455" s="117" t="s">
        <v>1124</v>
      </c>
      <c r="B455" s="118">
        <v>2638445.5499999998</v>
      </c>
      <c r="C455" s="118">
        <v>1154788.55</v>
      </c>
      <c r="D455" s="119">
        <v>-0.56232238713435001</v>
      </c>
    </row>
    <row r="456" spans="1:4" x14ac:dyDescent="0.25">
      <c r="A456" s="117" t="s">
        <v>1125</v>
      </c>
      <c r="B456" s="118">
        <v>1951716.42</v>
      </c>
      <c r="C456" s="118">
        <v>725646.11000000103</v>
      </c>
      <c r="D456" s="119">
        <v>-0.62820105289681405</v>
      </c>
    </row>
    <row r="457" spans="1:4" x14ac:dyDescent="0.25">
      <c r="A457" s="117" t="s">
        <v>1126</v>
      </c>
      <c r="B457" s="118">
        <v>4776942.8899999997</v>
      </c>
      <c r="C457" s="118">
        <v>1902004.02</v>
      </c>
      <c r="D457" s="119">
        <v>-0.60183655869496899</v>
      </c>
    </row>
    <row r="458" spans="1:4" x14ac:dyDescent="0.25">
      <c r="A458" s="117" t="s">
        <v>1127</v>
      </c>
      <c r="B458" s="118">
        <v>4826272.8400000101</v>
      </c>
      <c r="C458" s="118">
        <v>1780534.87</v>
      </c>
      <c r="D458" s="119">
        <v>-0.631074551931052</v>
      </c>
    </row>
    <row r="459" spans="1:4" x14ac:dyDescent="0.25">
      <c r="A459" s="117" t="s">
        <v>1128</v>
      </c>
      <c r="B459" s="118">
        <v>4612982.03</v>
      </c>
      <c r="C459" s="118">
        <v>1565223.71</v>
      </c>
      <c r="D459" s="119">
        <v>-0.66069156571156196</v>
      </c>
    </row>
    <row r="460" spans="1:4" x14ac:dyDescent="0.25">
      <c r="A460" s="117" t="s">
        <v>1129</v>
      </c>
      <c r="B460" s="118">
        <v>8243722.2700000098</v>
      </c>
      <c r="C460" s="118">
        <v>3360572.66</v>
      </c>
      <c r="D460" s="119">
        <v>-0.59234766165891295</v>
      </c>
    </row>
    <row r="461" spans="1:4" x14ac:dyDescent="0.25">
      <c r="A461" s="117" t="s">
        <v>1130</v>
      </c>
      <c r="B461" s="118">
        <v>3448876.39</v>
      </c>
      <c r="C461" s="118">
        <v>1251041.1200000001</v>
      </c>
      <c r="D461" s="119">
        <v>-0.63726124727827604</v>
      </c>
    </row>
    <row r="462" spans="1:4" x14ac:dyDescent="0.25">
      <c r="A462" s="117" t="s">
        <v>1131</v>
      </c>
      <c r="B462" s="118">
        <v>6656630.7100000205</v>
      </c>
      <c r="C462" s="118">
        <v>2563603.2799999998</v>
      </c>
      <c r="D462" s="119">
        <v>-0.61487975047965504</v>
      </c>
    </row>
    <row r="463" spans="1:4" x14ac:dyDescent="0.25">
      <c r="A463" s="117" t="s">
        <v>1132</v>
      </c>
      <c r="B463" s="118">
        <v>4962943.58</v>
      </c>
      <c r="C463" s="118">
        <v>2073872.11</v>
      </c>
      <c r="D463" s="119">
        <v>-0.58212861448648601</v>
      </c>
    </row>
    <row r="464" spans="1:4" x14ac:dyDescent="0.25">
      <c r="A464" s="117" t="s">
        <v>1133</v>
      </c>
      <c r="B464" s="118">
        <v>3898724.91</v>
      </c>
      <c r="C464" s="118">
        <v>1608972.33</v>
      </c>
      <c r="D464" s="119">
        <v>-0.587308064266581</v>
      </c>
    </row>
    <row r="465" spans="1:4" x14ac:dyDescent="0.25">
      <c r="A465" s="117" t="s">
        <v>1134</v>
      </c>
      <c r="B465" s="118">
        <v>4615917.78</v>
      </c>
      <c r="C465" s="118">
        <v>1818196.64</v>
      </c>
      <c r="D465" s="119">
        <v>-0.60610289726607702</v>
      </c>
    </row>
    <row r="466" spans="1:4" x14ac:dyDescent="0.25">
      <c r="A466" s="117" t="s">
        <v>1135</v>
      </c>
      <c r="B466" s="118">
        <v>2486315.46</v>
      </c>
      <c r="C466" s="118">
        <v>983366.74</v>
      </c>
      <c r="D466" s="119">
        <v>-0.60448834598003998</v>
      </c>
    </row>
    <row r="467" spans="1:4" x14ac:dyDescent="0.25">
      <c r="A467" s="117" t="s">
        <v>1136</v>
      </c>
      <c r="B467" s="118">
        <v>5255533.0999999996</v>
      </c>
      <c r="C467" s="118">
        <v>2076758.51</v>
      </c>
      <c r="D467" s="119">
        <v>-0.60484341540918096</v>
      </c>
    </row>
    <row r="468" spans="1:4" x14ac:dyDescent="0.25">
      <c r="A468" s="117" t="s">
        <v>1137</v>
      </c>
      <c r="B468" s="118">
        <v>2514107</v>
      </c>
      <c r="C468" s="118">
        <v>1127448.97</v>
      </c>
      <c r="D468" s="119">
        <v>-0.55155092046599496</v>
      </c>
    </row>
    <row r="469" spans="1:4" x14ac:dyDescent="0.25">
      <c r="A469" s="117" t="s">
        <v>1138</v>
      </c>
      <c r="B469" s="118">
        <v>6294372.5700000003</v>
      </c>
      <c r="C469" s="118">
        <v>2527456.7200000002</v>
      </c>
      <c r="D469" s="119">
        <v>-0.59845771887633903</v>
      </c>
    </row>
    <row r="470" spans="1:4" x14ac:dyDescent="0.25">
      <c r="A470" s="117" t="s">
        <v>1139</v>
      </c>
      <c r="B470" s="118">
        <v>3484978.91</v>
      </c>
      <c r="C470" s="118">
        <v>1436044.66</v>
      </c>
      <c r="D470" s="119">
        <v>-0.58793304146566505</v>
      </c>
    </row>
    <row r="471" spans="1:4" x14ac:dyDescent="0.25">
      <c r="A471" s="117" t="s">
        <v>1140</v>
      </c>
      <c r="B471" s="118">
        <v>2256675.7999999998</v>
      </c>
      <c r="C471" s="118">
        <v>917789.67</v>
      </c>
      <c r="D471" s="119">
        <v>-0.59330016744097702</v>
      </c>
    </row>
    <row r="472" spans="1:4" x14ac:dyDescent="0.25">
      <c r="A472" s="117" t="s">
        <v>1141</v>
      </c>
      <c r="B472" s="118">
        <v>141179.75</v>
      </c>
      <c r="C472" s="118">
        <v>90775.79</v>
      </c>
      <c r="D472" s="119">
        <v>-0.35701975672856801</v>
      </c>
    </row>
    <row r="473" spans="1:4" x14ac:dyDescent="0.25">
      <c r="A473" s="117" t="s">
        <v>1142</v>
      </c>
      <c r="B473" s="118">
        <v>1672355.08</v>
      </c>
      <c r="C473" s="118">
        <v>633652.42000000004</v>
      </c>
      <c r="D473" s="119">
        <v>-0.62110174592826295</v>
      </c>
    </row>
    <row r="474" spans="1:4" x14ac:dyDescent="0.25">
      <c r="A474" s="117" t="s">
        <v>1143</v>
      </c>
      <c r="B474" s="118">
        <v>3185611.52</v>
      </c>
      <c r="C474" s="118">
        <v>1305734.8500000001</v>
      </c>
      <c r="D474" s="119">
        <v>-0.59011485179460899</v>
      </c>
    </row>
    <row r="475" spans="1:4" x14ac:dyDescent="0.25">
      <c r="A475" s="117" t="s">
        <v>1144</v>
      </c>
      <c r="B475" s="118">
        <v>6018293.0099999998</v>
      </c>
      <c r="C475" s="118">
        <v>2354625.19</v>
      </c>
      <c r="D475" s="119">
        <v>-0.60875530884130202</v>
      </c>
    </row>
    <row r="476" spans="1:4" x14ac:dyDescent="0.25">
      <c r="A476" s="117" t="s">
        <v>1145</v>
      </c>
      <c r="B476" s="118">
        <v>5564234.8600000003</v>
      </c>
      <c r="C476" s="118">
        <v>2030589.35</v>
      </c>
      <c r="D476" s="119">
        <v>-0.63506404724260601</v>
      </c>
    </row>
    <row r="477" spans="1:4" x14ac:dyDescent="0.25">
      <c r="A477" s="117" t="s">
        <v>1146</v>
      </c>
      <c r="B477" s="118">
        <v>213048.53</v>
      </c>
      <c r="C477" s="118">
        <v>106161.82</v>
      </c>
      <c r="D477" s="119">
        <v>-0.50170123210894702</v>
      </c>
    </row>
    <row r="478" spans="1:4" x14ac:dyDescent="0.25">
      <c r="A478" s="117" t="s">
        <v>1147</v>
      </c>
      <c r="B478" s="118">
        <v>4691747.29</v>
      </c>
      <c r="C478" s="118">
        <v>1790720.17</v>
      </c>
      <c r="D478" s="119">
        <v>-0.61832552792927598</v>
      </c>
    </row>
    <row r="479" spans="1:4" x14ac:dyDescent="0.25">
      <c r="A479" s="117" t="s">
        <v>1148</v>
      </c>
      <c r="B479" s="118">
        <v>4323995.0800000103</v>
      </c>
      <c r="C479" s="118">
        <v>1410533.54</v>
      </c>
      <c r="D479" s="119">
        <v>-0.67378928192490095</v>
      </c>
    </row>
    <row r="480" spans="1:4" x14ac:dyDescent="0.25">
      <c r="A480" s="117" t="s">
        <v>1149</v>
      </c>
      <c r="B480" s="118">
        <v>4626305.58</v>
      </c>
      <c r="C480" s="118">
        <v>1854757.09</v>
      </c>
      <c r="D480" s="119">
        <v>-0.59908461342927499</v>
      </c>
    </row>
    <row r="481" spans="1:4" x14ac:dyDescent="0.25">
      <c r="A481" s="117" t="s">
        <v>1150</v>
      </c>
      <c r="B481" s="118">
        <v>5338833.28</v>
      </c>
      <c r="C481" s="118">
        <v>2251563.5499999998</v>
      </c>
      <c r="D481" s="119">
        <v>-0.57826674257938304</v>
      </c>
    </row>
    <row r="482" spans="1:4" x14ac:dyDescent="0.25">
      <c r="A482" s="117" t="s">
        <v>1151</v>
      </c>
      <c r="B482" s="118">
        <v>3383190.14</v>
      </c>
      <c r="C482" s="118">
        <v>1343469.57</v>
      </c>
      <c r="D482" s="119">
        <v>-0.602898591446001</v>
      </c>
    </row>
    <row r="483" spans="1:4" x14ac:dyDescent="0.25">
      <c r="A483" s="117" t="s">
        <v>1152</v>
      </c>
      <c r="B483" s="118">
        <v>4374921.63</v>
      </c>
      <c r="C483" s="118">
        <v>1729745.55</v>
      </c>
      <c r="D483" s="119">
        <v>-0.60462250611789803</v>
      </c>
    </row>
    <row r="484" spans="1:4" x14ac:dyDescent="0.25">
      <c r="A484" s="117" t="s">
        <v>1153</v>
      </c>
      <c r="B484" s="118">
        <v>7751280.7699999902</v>
      </c>
      <c r="C484" s="118">
        <v>2862673.51</v>
      </c>
      <c r="D484" s="119">
        <v>-0.63068380633565901</v>
      </c>
    </row>
    <row r="485" spans="1:4" x14ac:dyDescent="0.25">
      <c r="A485" s="117" t="s">
        <v>1154</v>
      </c>
      <c r="B485" s="118">
        <v>8272014.2199999997</v>
      </c>
      <c r="C485" s="118">
        <v>3138987.64</v>
      </c>
      <c r="D485" s="119">
        <v>-0.62052922583104597</v>
      </c>
    </row>
    <row r="486" spans="1:4" x14ac:dyDescent="0.25">
      <c r="A486" s="117" t="s">
        <v>1155</v>
      </c>
      <c r="B486" s="118">
        <v>5281522.8499999996</v>
      </c>
      <c r="C486" s="118">
        <v>1925509.3</v>
      </c>
      <c r="D486" s="119">
        <v>-0.63542535842669001</v>
      </c>
    </row>
    <row r="487" spans="1:4" x14ac:dyDescent="0.25">
      <c r="A487" s="117" t="s">
        <v>1156</v>
      </c>
      <c r="B487" s="118">
        <v>4120131.17</v>
      </c>
      <c r="C487" s="118">
        <v>1414471.96</v>
      </c>
      <c r="D487" s="119">
        <v>-0.65669249311788302</v>
      </c>
    </row>
    <row r="488" spans="1:4" x14ac:dyDescent="0.25">
      <c r="A488" s="117" t="s">
        <v>1157</v>
      </c>
      <c r="B488" s="118">
        <v>1626790.87</v>
      </c>
      <c r="C488" s="118">
        <v>619002.22</v>
      </c>
      <c r="D488" s="119">
        <v>-0.61949490164030696</v>
      </c>
    </row>
    <row r="489" spans="1:4" x14ac:dyDescent="0.25">
      <c r="A489" s="117" t="s">
        <v>1158</v>
      </c>
      <c r="B489" s="118">
        <v>4026774.53</v>
      </c>
      <c r="C489" s="118">
        <v>1554591.51</v>
      </c>
      <c r="D489" s="119">
        <v>-0.61393629108903702</v>
      </c>
    </row>
    <row r="490" spans="1:4" x14ac:dyDescent="0.25">
      <c r="A490" s="117" t="s">
        <v>1159</v>
      </c>
      <c r="B490" s="118">
        <v>4253217.3899999997</v>
      </c>
      <c r="C490" s="118">
        <v>1121379.58</v>
      </c>
      <c r="D490" s="119">
        <v>-0.73634557626032804</v>
      </c>
    </row>
    <row r="491" spans="1:4" x14ac:dyDescent="0.25">
      <c r="A491" s="117" t="s">
        <v>1160</v>
      </c>
      <c r="B491" s="118">
        <v>1585290.24</v>
      </c>
      <c r="C491" s="118">
        <v>668714.18999999994</v>
      </c>
      <c r="D491" s="119">
        <v>-0.57817554594923903</v>
      </c>
    </row>
    <row r="492" spans="1:4" x14ac:dyDescent="0.25">
      <c r="A492" s="117" t="s">
        <v>1161</v>
      </c>
      <c r="B492" s="118">
        <v>4185897.31</v>
      </c>
      <c r="C492" s="118">
        <v>1660576.54</v>
      </c>
      <c r="D492" s="119">
        <v>-0.60329257575599704</v>
      </c>
    </row>
    <row r="493" spans="1:4" x14ac:dyDescent="0.25">
      <c r="A493" s="117" t="s">
        <v>1162</v>
      </c>
      <c r="B493" s="118">
        <v>3632149.59</v>
      </c>
      <c r="C493" s="118">
        <v>1442574.75</v>
      </c>
      <c r="D493" s="119">
        <v>-0.60283168017867905</v>
      </c>
    </row>
    <row r="494" spans="1:4" x14ac:dyDescent="0.25">
      <c r="A494" s="117" t="s">
        <v>1163</v>
      </c>
      <c r="B494" s="118">
        <v>2717065.17</v>
      </c>
      <c r="C494" s="118">
        <v>1034630.06</v>
      </c>
      <c r="D494" s="119">
        <v>-0.61921043653141306</v>
      </c>
    </row>
    <row r="495" spans="1:4" x14ac:dyDescent="0.25">
      <c r="A495" s="117" t="s">
        <v>1164</v>
      </c>
      <c r="B495" s="118">
        <v>11396211.460000001</v>
      </c>
      <c r="C495" s="118">
        <v>4825092.62</v>
      </c>
      <c r="D495" s="119">
        <v>-0.57660555554486104</v>
      </c>
    </row>
    <row r="496" spans="1:4" x14ac:dyDescent="0.25">
      <c r="A496" s="117" t="s">
        <v>1165</v>
      </c>
      <c r="B496" s="118">
        <v>8041841.2500000102</v>
      </c>
      <c r="C496" s="118">
        <v>2726697.96</v>
      </c>
      <c r="D496" s="119">
        <v>-0.66093611211238601</v>
      </c>
    </row>
    <row r="497" spans="1:4" x14ac:dyDescent="0.25">
      <c r="A497" s="117" t="s">
        <v>1166</v>
      </c>
      <c r="B497" s="118">
        <v>878477.86999999895</v>
      </c>
      <c r="C497" s="118">
        <v>885349.74</v>
      </c>
      <c r="D497" s="121">
        <v>7.8224736611753904E-3</v>
      </c>
    </row>
    <row r="498" spans="1:4" x14ac:dyDescent="0.25">
      <c r="A498" s="117" t="s">
        <v>1167</v>
      </c>
      <c r="B498" s="118">
        <v>5154999.8200000096</v>
      </c>
      <c r="C498" s="118">
        <v>1824347.94</v>
      </c>
      <c r="D498" s="119">
        <v>-0.646101260193643</v>
      </c>
    </row>
    <row r="499" spans="1:4" x14ac:dyDescent="0.25">
      <c r="A499" s="117" t="s">
        <v>1168</v>
      </c>
      <c r="B499" s="118">
        <v>2286247.64</v>
      </c>
      <c r="C499" s="118">
        <v>844165.85</v>
      </c>
      <c r="D499" s="119">
        <v>-0.63076359916986102</v>
      </c>
    </row>
    <row r="500" spans="1:4" x14ac:dyDescent="0.25">
      <c r="A500" s="117" t="s">
        <v>1169</v>
      </c>
      <c r="B500" s="118">
        <v>7015739</v>
      </c>
      <c r="C500" s="118">
        <v>3446778.77</v>
      </c>
      <c r="D500" s="119">
        <v>-0.50870766857204897</v>
      </c>
    </row>
    <row r="501" spans="1:4" x14ac:dyDescent="0.25">
      <c r="A501" s="117" t="s">
        <v>1170</v>
      </c>
      <c r="B501" s="118">
        <v>5666839.7400000095</v>
      </c>
      <c r="C501" s="118">
        <v>2138579.7400000002</v>
      </c>
      <c r="D501" s="119">
        <v>-0.62261510151688204</v>
      </c>
    </row>
    <row r="502" spans="1:4" x14ac:dyDescent="0.25">
      <c r="A502" s="117" t="s">
        <v>1171</v>
      </c>
      <c r="B502" s="118">
        <v>3520628.41</v>
      </c>
      <c r="C502" s="118">
        <v>1307347.8500000001</v>
      </c>
      <c r="D502" s="119">
        <v>-0.62866065436312202</v>
      </c>
    </row>
    <row r="503" spans="1:4" x14ac:dyDescent="0.25">
      <c r="A503" s="117" t="s">
        <v>1172</v>
      </c>
      <c r="B503" s="118">
        <v>3274094.1</v>
      </c>
      <c r="C503" s="118">
        <v>1231199.79</v>
      </c>
      <c r="D503" s="119">
        <v>-0.62395711534375198</v>
      </c>
    </row>
    <row r="504" spans="1:4" x14ac:dyDescent="0.25">
      <c r="A504" s="117" t="s">
        <v>1173</v>
      </c>
      <c r="B504" s="118">
        <v>5174918.7</v>
      </c>
      <c r="C504" s="118">
        <v>1986804.39</v>
      </c>
      <c r="D504" s="119">
        <v>-0.616070414787386</v>
      </c>
    </row>
    <row r="505" spans="1:4" x14ac:dyDescent="0.25">
      <c r="A505" s="117" t="s">
        <v>1215</v>
      </c>
      <c r="B505" s="118">
        <v>1810224.01</v>
      </c>
      <c r="C505" s="118">
        <v>614026.61</v>
      </c>
      <c r="D505" s="119">
        <v>-0.66080075912814795</v>
      </c>
    </row>
    <row r="506" spans="1:4" x14ac:dyDescent="0.25">
      <c r="A506" s="117" t="s">
        <v>1216</v>
      </c>
      <c r="B506" s="118">
        <v>6055207.0199999902</v>
      </c>
      <c r="C506" s="118">
        <v>2054804.38</v>
      </c>
      <c r="D506" s="119">
        <v>-0.66065497460068601</v>
      </c>
    </row>
    <row r="507" spans="1:4" x14ac:dyDescent="0.25">
      <c r="A507" s="117" t="s">
        <v>1217</v>
      </c>
      <c r="B507" s="118">
        <v>5162249.8600000003</v>
      </c>
      <c r="C507" s="118">
        <v>2033918.81</v>
      </c>
      <c r="D507" s="119">
        <v>-0.606001478975293</v>
      </c>
    </row>
    <row r="508" spans="1:4" x14ac:dyDescent="0.25">
      <c r="A508" s="117" t="s">
        <v>1218</v>
      </c>
      <c r="B508" s="118">
        <v>3229283.4</v>
      </c>
      <c r="C508" s="118">
        <v>1166649.81</v>
      </c>
      <c r="D508" s="119">
        <v>-0.63872795741618704</v>
      </c>
    </row>
    <row r="509" spans="1:4" x14ac:dyDescent="0.25">
      <c r="A509" s="117" t="s">
        <v>678</v>
      </c>
      <c r="B509" s="118">
        <v>7778940.8799999999</v>
      </c>
      <c r="C509" s="118">
        <v>2500322.17</v>
      </c>
      <c r="D509" s="119">
        <v>-0.67857807270030301</v>
      </c>
    </row>
    <row r="510" spans="1:4" x14ac:dyDescent="0.25">
      <c r="A510" s="117" t="s">
        <v>1219</v>
      </c>
      <c r="B510" s="118">
        <v>5975992.6099999901</v>
      </c>
      <c r="C510" s="118">
        <v>2227610.36</v>
      </c>
      <c r="D510" s="119">
        <v>-0.62724010798266305</v>
      </c>
    </row>
    <row r="511" spans="1:4" x14ac:dyDescent="0.25">
      <c r="A511" s="117" t="s">
        <v>1220</v>
      </c>
      <c r="B511" s="118">
        <v>1139679.8500000001</v>
      </c>
      <c r="C511" s="118">
        <v>456121.37</v>
      </c>
      <c r="D511" s="119">
        <v>-0.59978114029128504</v>
      </c>
    </row>
    <row r="512" spans="1:4" x14ac:dyDescent="0.25">
      <c r="A512" s="117" t="s">
        <v>1221</v>
      </c>
      <c r="B512" s="118">
        <v>2734786.27</v>
      </c>
      <c r="C512" s="118">
        <v>1135039.21</v>
      </c>
      <c r="D512" s="119">
        <v>-0.58496237075228597</v>
      </c>
    </row>
    <row r="513" spans="1:4" x14ac:dyDescent="0.25">
      <c r="A513" s="117" t="s">
        <v>1181</v>
      </c>
      <c r="B513" s="118">
        <v>5263723.1500000004</v>
      </c>
      <c r="C513" s="118">
        <v>2034662.64</v>
      </c>
      <c r="D513" s="119">
        <v>-0.61345561268738003</v>
      </c>
    </row>
    <row r="514" spans="1:4" x14ac:dyDescent="0.25">
      <c r="A514" s="117" t="s">
        <v>1182</v>
      </c>
      <c r="B514" s="118">
        <v>5766661.0599999996</v>
      </c>
      <c r="C514" s="118">
        <v>2360198.27</v>
      </c>
      <c r="D514" s="119">
        <v>-0.59071666507828302</v>
      </c>
    </row>
    <row r="515" spans="1:4" x14ac:dyDescent="0.25">
      <c r="A515" s="117" t="s">
        <v>1183</v>
      </c>
      <c r="B515" s="118">
        <v>2328833.02</v>
      </c>
      <c r="C515" s="118">
        <v>874916.36</v>
      </c>
      <c r="D515" s="119">
        <v>-0.624311252680538</v>
      </c>
    </row>
    <row r="516" spans="1:4" x14ac:dyDescent="0.25">
      <c r="A516" s="117" t="s">
        <v>1184</v>
      </c>
      <c r="B516" s="118">
        <v>5293657.09</v>
      </c>
      <c r="C516" s="118">
        <v>1984010.58</v>
      </c>
      <c r="D516" s="119">
        <v>-0.62520984146330505</v>
      </c>
    </row>
    <row r="517" spans="1:4" x14ac:dyDescent="0.25">
      <c r="A517" s="117" t="s">
        <v>1185</v>
      </c>
      <c r="B517" s="118">
        <v>2664535.8199999998</v>
      </c>
      <c r="C517" s="118">
        <v>1005866.02</v>
      </c>
      <c r="D517" s="119">
        <v>-0.62249859339477798</v>
      </c>
    </row>
    <row r="518" spans="1:4" x14ac:dyDescent="0.25">
      <c r="A518" s="117" t="s">
        <v>1186</v>
      </c>
      <c r="B518" s="118">
        <v>3420080.26</v>
      </c>
      <c r="C518" s="118">
        <v>1363280.63</v>
      </c>
      <c r="D518" s="119">
        <v>-0.60138928727947505</v>
      </c>
    </row>
    <row r="519" spans="1:4" x14ac:dyDescent="0.25">
      <c r="A519" s="117" t="s">
        <v>1187</v>
      </c>
      <c r="B519" s="118">
        <v>6518224.3699999899</v>
      </c>
      <c r="C519" s="118">
        <v>2323160.54</v>
      </c>
      <c r="D519" s="119">
        <v>-0.64358997049989497</v>
      </c>
    </row>
    <row r="520" spans="1:4" x14ac:dyDescent="0.25">
      <c r="A520" s="117" t="s">
        <v>1188</v>
      </c>
      <c r="B520" s="118">
        <v>5833631.6200000001</v>
      </c>
      <c r="C520" s="118">
        <v>2212644.33</v>
      </c>
      <c r="D520" s="119">
        <v>-0.62070893842282104</v>
      </c>
    </row>
    <row r="521" spans="1:4" x14ac:dyDescent="0.25">
      <c r="A521" s="117" t="s">
        <v>1189</v>
      </c>
      <c r="B521" s="118">
        <v>2993499.91</v>
      </c>
      <c r="C521" s="118">
        <v>1038589.2</v>
      </c>
      <c r="D521" s="119">
        <v>-0.65305186864027698</v>
      </c>
    </row>
    <row r="522" spans="1:4" x14ac:dyDescent="0.25">
      <c r="A522" s="117" t="s">
        <v>1190</v>
      </c>
      <c r="B522" s="118">
        <v>1437048.46</v>
      </c>
      <c r="C522" s="118">
        <v>924244.81999999902</v>
      </c>
      <c r="D522" s="119">
        <v>-0.35684505726410998</v>
      </c>
    </row>
    <row r="523" spans="1:4" x14ac:dyDescent="0.25">
      <c r="A523" s="117" t="s">
        <v>1191</v>
      </c>
      <c r="B523" s="118">
        <v>5389548.0199999996</v>
      </c>
      <c r="C523" s="118">
        <v>2202901.3199999998</v>
      </c>
      <c r="D523" s="119">
        <v>-0.59126418174116202</v>
      </c>
    </row>
    <row r="524" spans="1:4" x14ac:dyDescent="0.25">
      <c r="A524" s="117" t="s">
        <v>1192</v>
      </c>
      <c r="B524" s="118">
        <v>4742513.1500000004</v>
      </c>
      <c r="C524" s="118">
        <v>1821568.82</v>
      </c>
      <c r="D524" s="119">
        <v>-0.61590642716509902</v>
      </c>
    </row>
    <row r="525" spans="1:4" x14ac:dyDescent="0.25">
      <c r="A525" s="117" t="s">
        <v>1193</v>
      </c>
      <c r="B525" s="118">
        <v>229689.78</v>
      </c>
      <c r="C525" s="118">
        <v>52687.41</v>
      </c>
      <c r="D525" s="119">
        <v>-0.77061491373277502</v>
      </c>
    </row>
    <row r="526" spans="1:4" x14ac:dyDescent="0.25">
      <c r="A526" s="117" t="s">
        <v>1194</v>
      </c>
      <c r="B526" s="118">
        <v>3998870.68</v>
      </c>
      <c r="C526" s="118">
        <v>1549277.75</v>
      </c>
      <c r="D526" s="119">
        <v>-0.61257117972117103</v>
      </c>
    </row>
    <row r="527" spans="1:4" x14ac:dyDescent="0.25">
      <c r="A527" s="117" t="s">
        <v>1195</v>
      </c>
      <c r="B527" s="118">
        <v>5783795.96</v>
      </c>
      <c r="C527" s="118">
        <v>2334834.73</v>
      </c>
      <c r="D527" s="119">
        <v>-0.59631447130095505</v>
      </c>
    </row>
    <row r="528" spans="1:4" x14ac:dyDescent="0.25">
      <c r="A528" s="117" t="s">
        <v>1196</v>
      </c>
      <c r="B528" s="118">
        <v>1094101.8600000001</v>
      </c>
      <c r="C528" s="118">
        <v>440681.69</v>
      </c>
      <c r="D528" s="119">
        <v>-0.59722060064864602</v>
      </c>
    </row>
    <row r="529" spans="1:4" x14ac:dyDescent="0.25">
      <c r="A529" s="117" t="s">
        <v>1197</v>
      </c>
      <c r="B529" s="118">
        <v>9942693.8100000005</v>
      </c>
      <c r="C529" s="118">
        <v>3511003.23</v>
      </c>
      <c r="D529" s="119">
        <v>-0.64687605822993799</v>
      </c>
    </row>
    <row r="530" spans="1:4" x14ac:dyDescent="0.25">
      <c r="A530" s="117" t="s">
        <v>1198</v>
      </c>
      <c r="B530" s="118">
        <v>5611483.3000000101</v>
      </c>
      <c r="C530" s="118">
        <v>2158414.5699999998</v>
      </c>
      <c r="D530" s="119">
        <v>-0.615357570430621</v>
      </c>
    </row>
    <row r="531" spans="1:4" x14ac:dyDescent="0.25">
      <c r="A531" s="117" t="s">
        <v>1199</v>
      </c>
      <c r="B531" s="118">
        <v>4251637.9800000004</v>
      </c>
      <c r="C531" s="118">
        <v>1664324.26</v>
      </c>
      <c r="D531" s="119">
        <v>-0.60854516122278102</v>
      </c>
    </row>
    <row r="532" spans="1:4" x14ac:dyDescent="0.25">
      <c r="A532" s="117" t="s">
        <v>1200</v>
      </c>
      <c r="B532" s="118">
        <v>3062571.46</v>
      </c>
      <c r="C532" s="118">
        <v>1187056.74</v>
      </c>
      <c r="D532" s="119">
        <v>-0.61239868016010301</v>
      </c>
    </row>
    <row r="533" spans="1:4" x14ac:dyDescent="0.25">
      <c r="A533" s="117" t="s">
        <v>1201</v>
      </c>
      <c r="B533" s="118">
        <v>2767159.17</v>
      </c>
      <c r="C533" s="118">
        <v>1340069.29</v>
      </c>
      <c r="D533" s="119">
        <v>-0.51572381360339303</v>
      </c>
    </row>
    <row r="534" spans="1:4" x14ac:dyDescent="0.25">
      <c r="A534" s="117" t="s">
        <v>1202</v>
      </c>
      <c r="B534" s="118">
        <v>2358115.0299999998</v>
      </c>
      <c r="C534" s="118">
        <v>1036648.73</v>
      </c>
      <c r="D534" s="119">
        <v>-0.56039094072522899</v>
      </c>
    </row>
    <row r="535" spans="1:4" x14ac:dyDescent="0.25">
      <c r="A535" s="117" t="s">
        <v>1203</v>
      </c>
      <c r="B535" s="118">
        <v>3703963.83</v>
      </c>
      <c r="C535" s="118">
        <v>1374710.53</v>
      </c>
      <c r="D535" s="119">
        <v>-0.62885422398954705</v>
      </c>
    </row>
    <row r="536" spans="1:4" x14ac:dyDescent="0.25">
      <c r="A536" s="117" t="s">
        <v>1204</v>
      </c>
      <c r="B536" s="118">
        <v>7783417.9199999897</v>
      </c>
      <c r="C536" s="118">
        <v>2677063.44</v>
      </c>
      <c r="D536" s="119">
        <v>-0.65605554429743296</v>
      </c>
    </row>
    <row r="537" spans="1:4" x14ac:dyDescent="0.25">
      <c r="A537" s="117" t="s">
        <v>1205</v>
      </c>
      <c r="B537" s="118">
        <v>2819522.92</v>
      </c>
      <c r="C537" s="118">
        <v>1167126.04</v>
      </c>
      <c r="D537" s="119">
        <v>-0.58605548771350302</v>
      </c>
    </row>
    <row r="538" spans="1:4" x14ac:dyDescent="0.25">
      <c r="A538" s="117" t="s">
        <v>1206</v>
      </c>
      <c r="B538" s="118">
        <v>6879809.7999999998</v>
      </c>
      <c r="C538" s="118">
        <v>2752198.88</v>
      </c>
      <c r="D538" s="119">
        <v>-0.599960033778841</v>
      </c>
    </row>
    <row r="539" spans="1:4" x14ac:dyDescent="0.25">
      <c r="A539" s="117" t="s">
        <v>1207</v>
      </c>
      <c r="B539" s="118">
        <v>2758566.75</v>
      </c>
      <c r="C539" s="118">
        <v>878617.38</v>
      </c>
      <c r="D539" s="119">
        <v>-0.68149497198137399</v>
      </c>
    </row>
    <row r="540" spans="1:4" x14ac:dyDescent="0.25">
      <c r="A540" s="117" t="s">
        <v>1208</v>
      </c>
      <c r="B540" s="118">
        <v>5406714.0700000003</v>
      </c>
      <c r="C540" s="118">
        <v>1238110.1599999999</v>
      </c>
      <c r="D540" s="119">
        <v>-0.77100506075032704</v>
      </c>
    </row>
    <row r="541" spans="1:4" x14ac:dyDescent="0.25">
      <c r="A541" s="117" t="s">
        <v>1209</v>
      </c>
      <c r="B541" s="118">
        <v>4010256.31</v>
      </c>
      <c r="C541" s="118">
        <v>1373706.36</v>
      </c>
      <c r="D541" s="119">
        <v>-0.65745173031097304</v>
      </c>
    </row>
    <row r="542" spans="1:4" x14ac:dyDescent="0.25">
      <c r="A542" s="117" t="s">
        <v>1210</v>
      </c>
      <c r="B542" s="118">
        <v>5167734.91</v>
      </c>
      <c r="C542" s="118">
        <v>2026546.99</v>
      </c>
      <c r="D542" s="119">
        <v>-0.60784617916866102</v>
      </c>
    </row>
    <row r="543" spans="1:4" x14ac:dyDescent="0.25">
      <c r="A543" s="117" t="s">
        <v>1211</v>
      </c>
      <c r="B543" s="118">
        <v>4728814.08</v>
      </c>
      <c r="C543" s="118">
        <v>1746145.05</v>
      </c>
      <c r="D543" s="119">
        <v>-0.63074356055038605</v>
      </c>
    </row>
    <row r="544" spans="1:4" x14ac:dyDescent="0.25">
      <c r="A544" s="117" t="s">
        <v>1212</v>
      </c>
      <c r="B544" s="118">
        <v>6311866.0600000098</v>
      </c>
      <c r="C544" s="118">
        <v>2394145.86</v>
      </c>
      <c r="D544" s="119">
        <v>-0.62069127620239795</v>
      </c>
    </row>
    <row r="545" spans="1:4" x14ac:dyDescent="0.25">
      <c r="A545" s="117" t="s">
        <v>1213</v>
      </c>
      <c r="B545" s="118">
        <v>6733441.8300000001</v>
      </c>
      <c r="C545" s="118">
        <v>1281024.74</v>
      </c>
      <c r="D545" s="119">
        <v>-0.80975186652796904</v>
      </c>
    </row>
    <row r="546" spans="1:4" x14ac:dyDescent="0.25">
      <c r="A546" s="117" t="s">
        <v>1214</v>
      </c>
      <c r="B546" s="118">
        <v>6199162.4400000004</v>
      </c>
      <c r="C546" s="118">
        <v>2458968.27</v>
      </c>
      <c r="D546" s="119">
        <v>-0.60333862940362004</v>
      </c>
    </row>
    <row r="547" spans="1:4" x14ac:dyDescent="0.25">
      <c r="A547" s="117" t="s">
        <v>1227</v>
      </c>
      <c r="B547" s="118">
        <v>4654325.8900000099</v>
      </c>
      <c r="C547" s="118">
        <v>1023333.74</v>
      </c>
      <c r="D547" s="119">
        <v>-0.78013277020445204</v>
      </c>
    </row>
    <row r="548" spans="1:4" x14ac:dyDescent="0.25">
      <c r="A548" s="117" t="s">
        <v>1228</v>
      </c>
      <c r="B548" s="118">
        <v>3040221.09</v>
      </c>
      <c r="C548" s="118">
        <v>1055015.23</v>
      </c>
      <c r="D548" s="119">
        <v>-0.65298075410693301</v>
      </c>
    </row>
    <row r="549" spans="1:4" x14ac:dyDescent="0.25">
      <c r="A549" s="117" t="s">
        <v>1229</v>
      </c>
      <c r="B549" s="118">
        <v>5268378</v>
      </c>
      <c r="C549" s="118">
        <v>1996287.92</v>
      </c>
      <c r="D549" s="119">
        <v>-0.62108111452898795</v>
      </c>
    </row>
    <row r="550" spans="1:4" x14ac:dyDescent="0.25">
      <c r="A550" s="117" t="s">
        <v>1230</v>
      </c>
      <c r="B550" s="118">
        <v>10093632.43</v>
      </c>
      <c r="C550" s="118">
        <v>3091494.6</v>
      </c>
      <c r="D550" s="119">
        <v>-0.69371832970541403</v>
      </c>
    </row>
    <row r="551" spans="1:4" x14ac:dyDescent="0.25">
      <c r="A551" s="117" t="s">
        <v>670</v>
      </c>
      <c r="B551" s="118">
        <v>6122762.2599999998</v>
      </c>
      <c r="C551" s="118">
        <v>2241676.92</v>
      </c>
      <c r="D551" s="119">
        <v>-0.63387817053670803</v>
      </c>
    </row>
    <row r="552" spans="1:4" x14ac:dyDescent="0.25">
      <c r="A552" s="117" t="s">
        <v>1231</v>
      </c>
      <c r="B552" s="118">
        <v>6983964.8299999898</v>
      </c>
      <c r="C552" s="118">
        <v>2654374.4900000002</v>
      </c>
      <c r="D552" s="119">
        <v>-0.619933010172389</v>
      </c>
    </row>
    <row r="553" spans="1:4" x14ac:dyDescent="0.25">
      <c r="A553" s="117" t="s">
        <v>1232</v>
      </c>
      <c r="B553" s="118">
        <v>4754185.3499999996</v>
      </c>
      <c r="C553" s="118">
        <v>1825608.61</v>
      </c>
      <c r="D553" s="119">
        <v>-0.61599969803449095</v>
      </c>
    </row>
    <row r="554" spans="1:4" x14ac:dyDescent="0.25">
      <c r="A554" s="117" t="s">
        <v>1233</v>
      </c>
      <c r="B554" s="118">
        <v>4836244</v>
      </c>
      <c r="C554" s="118">
        <v>2193064.79</v>
      </c>
      <c r="D554" s="119">
        <v>-0.54653553666853905</v>
      </c>
    </row>
    <row r="555" spans="1:4" x14ac:dyDescent="0.25">
      <c r="A555" s="117" t="s">
        <v>1222</v>
      </c>
      <c r="B555" s="118">
        <v>5134124.5199999996</v>
      </c>
      <c r="C555" s="118">
        <v>1582560.44</v>
      </c>
      <c r="D555" s="119">
        <v>-0.69175651392265003</v>
      </c>
    </row>
    <row r="556" spans="1:4" x14ac:dyDescent="0.25">
      <c r="A556" s="117" t="s">
        <v>1223</v>
      </c>
      <c r="B556" s="118">
        <v>413510.57</v>
      </c>
      <c r="C556" s="118">
        <v>194536.19</v>
      </c>
      <c r="D556" s="119">
        <v>-0.52954965576817103</v>
      </c>
    </row>
    <row r="557" spans="1:4" x14ac:dyDescent="0.25">
      <c r="A557" s="117" t="s">
        <v>1224</v>
      </c>
      <c r="B557" s="118">
        <v>2509572.29</v>
      </c>
      <c r="C557" s="118">
        <v>1195364.24</v>
      </c>
      <c r="D557" s="119">
        <v>-0.52367810054198605</v>
      </c>
    </row>
    <row r="558" spans="1:4" x14ac:dyDescent="0.25">
      <c r="A558" s="117" t="s">
        <v>1225</v>
      </c>
      <c r="B558" s="118">
        <v>2935773.73</v>
      </c>
      <c r="C558" s="118">
        <v>1144278.18</v>
      </c>
      <c r="D558" s="119">
        <v>-0.61022943685786102</v>
      </c>
    </row>
    <row r="559" spans="1:4" x14ac:dyDescent="0.25">
      <c r="A559" s="117" t="s">
        <v>1226</v>
      </c>
      <c r="B559" s="118">
        <v>4357533.21</v>
      </c>
      <c r="C559" s="118">
        <v>1719554.68</v>
      </c>
      <c r="D559" s="119">
        <v>-0.60538345960190698</v>
      </c>
    </row>
    <row r="560" spans="1:4" x14ac:dyDescent="0.25">
      <c r="A560" s="117" t="s">
        <v>1244</v>
      </c>
      <c r="B560" s="118">
        <v>6892684.3799999999</v>
      </c>
      <c r="C560" s="118">
        <v>2494440.4300000002</v>
      </c>
      <c r="D560" s="119">
        <v>-0.638103198626367</v>
      </c>
    </row>
    <row r="561" spans="1:4" x14ac:dyDescent="0.25">
      <c r="A561" s="117" t="s">
        <v>1234</v>
      </c>
      <c r="B561" s="118">
        <v>2901655.08</v>
      </c>
      <c r="C561" s="118">
        <v>1126845.82</v>
      </c>
      <c r="D561" s="119">
        <v>-0.61165411155622296</v>
      </c>
    </row>
    <row r="562" spans="1:4" x14ac:dyDescent="0.25">
      <c r="A562" s="117" t="s">
        <v>1235</v>
      </c>
      <c r="B562" s="118">
        <v>5346547.18</v>
      </c>
      <c r="C562" s="118">
        <v>2021983.1</v>
      </c>
      <c r="D562" s="119">
        <v>-0.62181515809610799</v>
      </c>
    </row>
    <row r="563" spans="1:4" x14ac:dyDescent="0.25">
      <c r="A563" s="117" t="s">
        <v>1236</v>
      </c>
      <c r="B563" s="118">
        <v>506054.45</v>
      </c>
      <c r="C563" s="118">
        <v>87558.71</v>
      </c>
      <c r="D563" s="119">
        <v>-0.826977689851359</v>
      </c>
    </row>
    <row r="564" spans="1:4" x14ac:dyDescent="0.25">
      <c r="A564" s="117" t="s">
        <v>1237</v>
      </c>
      <c r="B564" s="118">
        <v>1887747.7</v>
      </c>
      <c r="C564" s="118">
        <v>500780.43</v>
      </c>
      <c r="D564" s="119">
        <v>-0.73472067798043195</v>
      </c>
    </row>
    <row r="565" spans="1:4" x14ac:dyDescent="0.25">
      <c r="A565" s="117" t="s">
        <v>1238</v>
      </c>
      <c r="B565" s="118">
        <v>581774.37000000104</v>
      </c>
      <c r="C565" s="118">
        <v>212545.87</v>
      </c>
      <c r="D565" s="119">
        <v>-0.63465927521007903</v>
      </c>
    </row>
    <row r="566" spans="1:4" x14ac:dyDescent="0.25">
      <c r="A566" s="117" t="s">
        <v>1239</v>
      </c>
      <c r="B566" s="118">
        <v>802099.99</v>
      </c>
      <c r="C566" s="118">
        <v>282629.95</v>
      </c>
      <c r="D566" s="119">
        <v>-0.64763750963268296</v>
      </c>
    </row>
    <row r="567" spans="1:4" x14ac:dyDescent="0.25">
      <c r="A567" s="117" t="s">
        <v>1240</v>
      </c>
      <c r="B567" s="118">
        <v>1221209.95</v>
      </c>
      <c r="C567" s="118">
        <v>465327.52</v>
      </c>
      <c r="D567" s="119">
        <v>-0.61896189922134204</v>
      </c>
    </row>
    <row r="568" spans="1:4" x14ac:dyDescent="0.25">
      <c r="A568" s="117" t="s">
        <v>1241</v>
      </c>
      <c r="B568" s="118">
        <v>12615490.279999999</v>
      </c>
      <c r="C568" s="118">
        <v>3798507.5</v>
      </c>
      <c r="D568" s="119">
        <v>-0.69890131769020702</v>
      </c>
    </row>
    <row r="569" spans="1:4" x14ac:dyDescent="0.25">
      <c r="A569" s="117" t="s">
        <v>1242</v>
      </c>
      <c r="B569" s="118">
        <v>2955822.83</v>
      </c>
      <c r="C569" s="118">
        <v>1164511.7</v>
      </c>
      <c r="D569" s="119">
        <v>-0.60602790932499795</v>
      </c>
    </row>
    <row r="570" spans="1:4" x14ac:dyDescent="0.25">
      <c r="A570" s="117" t="s">
        <v>1243</v>
      </c>
      <c r="B570" s="118">
        <v>1603686.16</v>
      </c>
      <c r="C570" s="118">
        <v>527764.05000000005</v>
      </c>
      <c r="D570" s="119">
        <v>-0.67090565276188496</v>
      </c>
    </row>
    <row r="571" spans="1:4" x14ac:dyDescent="0.25">
      <c r="A571" s="117" t="s">
        <v>1245</v>
      </c>
      <c r="B571" s="118">
        <v>2077540.73</v>
      </c>
      <c r="C571" s="118">
        <v>825692.78000000096</v>
      </c>
      <c r="D571" s="119">
        <v>-0.60256241041300795</v>
      </c>
    </row>
    <row r="572" spans="1:4" x14ac:dyDescent="0.25">
      <c r="A572" s="117" t="s">
        <v>1246</v>
      </c>
      <c r="B572" s="118">
        <v>2783630.83</v>
      </c>
      <c r="C572" s="118">
        <v>1181449.51</v>
      </c>
      <c r="D572" s="119">
        <v>-0.57557248710311204</v>
      </c>
    </row>
    <row r="573" spans="1:4" x14ac:dyDescent="0.25">
      <c r="A573" s="117" t="s">
        <v>1247</v>
      </c>
      <c r="B573" s="118">
        <v>5234687.4000000097</v>
      </c>
      <c r="C573" s="118">
        <v>1994409.7</v>
      </c>
      <c r="D573" s="119">
        <v>-0.619001184292304</v>
      </c>
    </row>
    <row r="574" spans="1:4" x14ac:dyDescent="0.25">
      <c r="A574" s="117" t="s">
        <v>1248</v>
      </c>
      <c r="B574" s="118">
        <v>3013382.39</v>
      </c>
      <c r="C574" s="118">
        <v>1272680.45</v>
      </c>
      <c r="D574" s="119">
        <v>-0.57765716882682105</v>
      </c>
    </row>
    <row r="575" spans="1:4" x14ac:dyDescent="0.25">
      <c r="A575" s="117" t="s">
        <v>1249</v>
      </c>
      <c r="B575" s="118">
        <v>5388792.3799999999</v>
      </c>
      <c r="C575" s="118">
        <v>2074717.98</v>
      </c>
      <c r="D575" s="119">
        <v>-0.61499389219370904</v>
      </c>
    </row>
    <row r="576" spans="1:4" x14ac:dyDescent="0.25">
      <c r="A576" s="117" t="s">
        <v>1250</v>
      </c>
      <c r="B576" s="118">
        <v>3010438.65</v>
      </c>
      <c r="C576" s="118">
        <v>1038959.41</v>
      </c>
      <c r="D576" s="119">
        <v>-0.65488105529072904</v>
      </c>
    </row>
    <row r="577" spans="1:4" x14ac:dyDescent="0.25">
      <c r="A577" s="117" t="s">
        <v>1251</v>
      </c>
      <c r="B577" s="118">
        <v>5590084.1200000104</v>
      </c>
      <c r="C577" s="118">
        <v>2161923.5099999998</v>
      </c>
      <c r="D577" s="119">
        <v>-0.61325742804743399</v>
      </c>
    </row>
    <row r="578" spans="1:4" x14ac:dyDescent="0.25">
      <c r="A578" s="117" t="s">
        <v>1252</v>
      </c>
      <c r="B578" s="118">
        <v>2519407.02</v>
      </c>
      <c r="C578" s="118">
        <v>917094.43</v>
      </c>
      <c r="D578" s="119">
        <v>-0.63598798339460105</v>
      </c>
    </row>
    <row r="579" spans="1:4" x14ac:dyDescent="0.25">
      <c r="A579" s="117" t="s">
        <v>1253</v>
      </c>
      <c r="B579" s="118">
        <v>7542178.54</v>
      </c>
      <c r="C579" s="118">
        <v>2221097.8199999998</v>
      </c>
      <c r="D579" s="119">
        <v>-0.70550977967169703</v>
      </c>
    </row>
    <row r="580" spans="1:4" x14ac:dyDescent="0.25">
      <c r="A580" s="117" t="s">
        <v>1254</v>
      </c>
      <c r="B580" s="118"/>
      <c r="C580" s="118">
        <v>7982.99</v>
      </c>
      <c r="D580" s="120"/>
    </row>
    <row r="581" spans="1:4" x14ac:dyDescent="0.25">
      <c r="A581" s="122" t="s">
        <v>163</v>
      </c>
      <c r="B581" s="123">
        <v>2709155300.006</v>
      </c>
      <c r="C581" s="123">
        <v>1021907482.107</v>
      </c>
      <c r="D581" s="124">
        <v>-0.62279479433876095</v>
      </c>
    </row>
    <row r="582" spans="1:4" x14ac:dyDescent="0.25">
      <c r="A582" s="6"/>
      <c r="B582" s="6"/>
      <c r="C582" s="6"/>
      <c r="D582" s="6"/>
    </row>
  </sheetData>
  <sortState ref="A2:D582">
    <sortCondition ref="A2:A58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20</vt:i4>
      </vt:variant>
    </vt:vector>
  </HeadingPairs>
  <TitlesOfParts>
    <vt:vector size="20" baseType="lpstr">
      <vt:lpstr>2020</vt:lpstr>
      <vt:lpstr>2019</vt:lpstr>
      <vt:lpstr>Нефтепродукты</vt:lpstr>
      <vt:lpstr>Лист2</vt:lpstr>
      <vt:lpstr>Виды реал.</vt:lpstr>
      <vt:lpstr>ПОН S</vt:lpstr>
      <vt:lpstr>ПОН Cl</vt:lpstr>
      <vt:lpstr>ПОН</vt:lpstr>
      <vt:lpstr>АЗК S</vt:lpstr>
      <vt:lpstr>АЗК Cl</vt:lpstr>
      <vt:lpstr>АЗК</vt:lpstr>
      <vt:lpstr>Лист9</vt:lpstr>
      <vt:lpstr>Лист5</vt:lpstr>
      <vt:lpstr>Лист6</vt:lpstr>
      <vt:lpstr>Лист7</vt:lpstr>
      <vt:lpstr>АЗК S-m</vt:lpstr>
      <vt:lpstr>Лист4</vt:lpstr>
      <vt:lpstr>АЗК CL-m</vt:lpstr>
      <vt:lpstr>АЗК помесячно</vt:lpstr>
      <vt:lpstr>Реализация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Поташенко Александр Михайлович</dc:creator>
  <cp:lastModifiedBy>Екименко Алексей Николаевич</cp:lastModifiedBy>
  <dcterms:created xsi:type="dcterms:W3CDTF">2020-06-18T15:14:42Z</dcterms:created>
  <dcterms:modified xsi:type="dcterms:W3CDTF">2022-01-05T08:17:21Z</dcterms:modified>
</cp:coreProperties>
</file>