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320" windowHeight="8250" activeTab="3"/>
  </bookViews>
  <sheets>
    <sheet name="2.1.3" sheetId="1" r:id="rId1"/>
    <sheet name="2.2.3" sheetId="5" r:id="rId2"/>
    <sheet name="2.3.3" sheetId="6" r:id="rId3"/>
    <sheet name="Фильтры" sheetId="2" r:id="rId4"/>
    <sheet name="Лист3" sheetId="3" r:id="rId5"/>
  </sheets>
  <calcPr calcId="145621"/>
</workbook>
</file>

<file path=xl/calcChain.xml><?xml version="1.0" encoding="utf-8"?>
<calcChain xmlns="http://schemas.openxmlformats.org/spreadsheetml/2006/main">
  <c r="B12" i="6" l="1"/>
  <c r="E12" i="6" s="1"/>
  <c r="B11" i="6"/>
  <c r="E11" i="6" s="1"/>
  <c r="B10" i="6"/>
  <c r="E10" i="6" s="1"/>
  <c r="B9" i="6"/>
  <c r="E9" i="6" s="1"/>
  <c r="B8" i="6"/>
  <c r="E8" i="6" s="1"/>
  <c r="B7" i="6"/>
  <c r="E7" i="6" s="1"/>
  <c r="B6" i="6"/>
  <c r="E6" i="6" s="1"/>
  <c r="B5" i="6"/>
  <c r="E5" i="6" s="1"/>
  <c r="B4" i="6"/>
  <c r="D4" i="6" s="1"/>
  <c r="D12" i="1"/>
  <c r="E12" i="1" s="1"/>
  <c r="F12" i="1" s="1"/>
  <c r="G12" i="1" s="1"/>
  <c r="H12" i="1" s="1"/>
  <c r="E11" i="1"/>
  <c r="F11" i="1" s="1"/>
  <c r="G11" i="1" s="1"/>
  <c r="H11" i="1" s="1"/>
  <c r="D11" i="1"/>
  <c r="D10" i="1"/>
  <c r="E10" i="1" s="1"/>
  <c r="F10" i="1" s="1"/>
  <c r="G10" i="1" s="1"/>
  <c r="H10" i="1" s="1"/>
  <c r="E9" i="1"/>
  <c r="F9" i="1" s="1"/>
  <c r="G9" i="1" s="1"/>
  <c r="H9" i="1" s="1"/>
  <c r="D9" i="1"/>
  <c r="D8" i="1"/>
  <c r="E8" i="1" s="1"/>
  <c r="F8" i="1" s="1"/>
  <c r="G8" i="1" s="1"/>
  <c r="H8" i="1" s="1"/>
  <c r="D7" i="1"/>
  <c r="E7" i="1" s="1"/>
  <c r="F7" i="1" s="1"/>
  <c r="G7" i="1" s="1"/>
  <c r="H7" i="1" s="1"/>
  <c r="D6" i="1"/>
  <c r="E6" i="1" s="1"/>
  <c r="F6" i="1" s="1"/>
  <c r="G6" i="1" s="1"/>
  <c r="H6" i="1" s="1"/>
  <c r="E5" i="1"/>
  <c r="F5" i="1" s="1"/>
  <c r="G5" i="1" s="1"/>
  <c r="H5" i="1" s="1"/>
  <c r="D5" i="1"/>
  <c r="D4" i="1"/>
  <c r="E4" i="1" s="1"/>
  <c r="F4" i="1" s="1"/>
  <c r="G4" i="1" s="1"/>
  <c r="H4" i="1" s="1"/>
  <c r="C12" i="1"/>
  <c r="C11" i="1"/>
  <c r="C10" i="1"/>
  <c r="C9" i="1"/>
  <c r="C8" i="1"/>
  <c r="C7" i="1"/>
  <c r="C6" i="1"/>
  <c r="C5" i="1"/>
  <c r="C4" i="1"/>
  <c r="E4" i="6" l="1"/>
  <c r="C4" i="6"/>
  <c r="D5" i="6"/>
  <c r="D6" i="6"/>
  <c r="D7" i="6"/>
  <c r="D10" i="6"/>
  <c r="D11" i="6"/>
  <c r="D12" i="6"/>
  <c r="D8" i="6"/>
  <c r="D9" i="6"/>
  <c r="C5" i="6"/>
  <c r="C6" i="6"/>
  <c r="C7" i="6"/>
  <c r="C8" i="6"/>
  <c r="C9" i="6"/>
  <c r="C10" i="6"/>
  <c r="C11" i="6"/>
  <c r="C12" i="6"/>
  <c r="B13" i="6" l="1"/>
  <c r="C13" i="6"/>
  <c r="B13" i="5"/>
  <c r="D12" i="5"/>
  <c r="D11" i="5"/>
  <c r="D10" i="5"/>
  <c r="D9" i="5"/>
  <c r="D8" i="5"/>
  <c r="D7" i="5"/>
  <c r="D6" i="5"/>
  <c r="D5" i="5"/>
  <c r="C13" i="5"/>
  <c r="D13" i="5" s="1"/>
  <c r="B13" i="1"/>
  <c r="C13" i="1"/>
  <c r="D13" i="6" l="1"/>
  <c r="D4" i="5"/>
  <c r="H13" i="1"/>
  <c r="E13" i="1"/>
  <c r="G13" i="1"/>
  <c r="D13" i="1"/>
  <c r="F13" i="1"/>
  <c r="E13" i="6" l="1"/>
</calcChain>
</file>

<file path=xl/sharedStrings.xml><?xml version="1.0" encoding="utf-8"?>
<sst xmlns="http://schemas.openxmlformats.org/spreadsheetml/2006/main" count="901" uniqueCount="130">
  <si>
    <t>БрастОНП</t>
  </si>
  <si>
    <t>ВитебскОНП</t>
  </si>
  <si>
    <t>ГомельОНП</t>
  </si>
  <si>
    <t>ГродноОНП</t>
  </si>
  <si>
    <t>МинскОНП</t>
  </si>
  <si>
    <t>МинскАЗ</t>
  </si>
  <si>
    <t>МогилевОНП</t>
  </si>
  <si>
    <t>ЛидаНП</t>
  </si>
  <si>
    <t>ПуховичиНП</t>
  </si>
  <si>
    <t>Всего</t>
  </si>
  <si>
    <t>Предприятие</t>
  </si>
  <si>
    <t>Рост, %</t>
  </si>
  <si>
    <t>АИ92</t>
  </si>
  <si>
    <t>АИ95</t>
  </si>
  <si>
    <t>АИ98</t>
  </si>
  <si>
    <t>ДТ</t>
  </si>
  <si>
    <t>Сравнение  реализации топлива через АЗС в разрезе предприятий, л.</t>
  </si>
  <si>
    <t>Динамика реализации топлива через АЗС в разрезе предприятий, л.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</si>
  <si>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Сопутствующие товары и услуги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</si>
  <si>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Топливо</t>
    </r>
  </si>
  <si>
    <r>
      <t>2.1.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Динамика</t>
    </r>
  </si>
  <si>
    <r>
      <t>2.1.1.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Виды реализации</t>
    </r>
  </si>
  <si>
    <r>
      <t>2.1.2.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ЭСЧФ</t>
    </r>
  </si>
  <si>
    <r>
      <t>2.1.3.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Предприятия и АЗС</t>
    </r>
  </si>
  <si>
    <r>
      <t>2.1.4.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Области и районы</t>
    </r>
  </si>
  <si>
    <r>
      <t>2.1.5.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Виды топлива</t>
    </r>
  </si>
  <si>
    <r>
      <t>2.2.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Сравнение периодов</t>
    </r>
  </si>
  <si>
    <r>
      <t>2.2.1.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Виды реализации</t>
    </r>
  </si>
  <si>
    <r>
      <t>2.2.2.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ЭСЧФ</t>
    </r>
  </si>
  <si>
    <r>
      <t>2.2.3.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Предприятия и АЗС</t>
    </r>
  </si>
  <si>
    <r>
      <t>2.2.4.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Области и районы</t>
    </r>
  </si>
  <si>
    <r>
      <t>2.2.5.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Виды топлива</t>
    </r>
  </si>
  <si>
    <r>
      <t>2.3.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Комбинированные показатели (статика)</t>
    </r>
  </si>
  <si>
    <r>
      <t>2.3.1.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Предприятия и виды реализации</t>
    </r>
  </si>
  <si>
    <r>
      <t>2.3.2.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Предприятия и ЭСЧФ</t>
    </r>
  </si>
  <si>
    <r>
      <t>2.3.3.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Предприятия и виды топлива</t>
    </r>
  </si>
  <si>
    <r>
      <t>2.3.4.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Виды реализации и области (районы)</t>
    </r>
  </si>
  <si>
    <r>
      <t>2.3.5.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Виды реализации и ЭСЧФ</t>
    </r>
  </si>
  <si>
    <r>
      <t>2.3.6.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Виды реализации и виды топлива</t>
    </r>
  </si>
  <si>
    <r>
      <t>2.3.7.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Области (районы) и виды топлива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</si>
  <si>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Топливо + сопутствующие товары</t>
    </r>
  </si>
  <si>
    <r>
      <t>3.1.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Динамика</t>
    </r>
  </si>
  <si>
    <r>
      <t>3.1.1.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Виды реализации</t>
    </r>
  </si>
  <si>
    <r>
      <t>3.1.2.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ЭСЧФ</t>
    </r>
  </si>
  <si>
    <r>
      <t>3.1.3.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Предприятия и АЗС</t>
    </r>
  </si>
  <si>
    <r>
      <t>3.1.4.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Области и районы</t>
    </r>
  </si>
  <si>
    <r>
      <t>3.2.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Сравнение периодов</t>
    </r>
  </si>
  <si>
    <r>
      <t>3.2.1.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Виды реализации</t>
    </r>
  </si>
  <si>
    <r>
      <t>3.2.2.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ЭСЧФ</t>
    </r>
  </si>
  <si>
    <r>
      <t>3.2.3.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Предприятия и АЗС</t>
    </r>
  </si>
  <si>
    <r>
      <t>3.2.4.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Области и районы</t>
    </r>
  </si>
  <si>
    <r>
      <t>3.3.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Комбинированные показатели (статика)</t>
    </r>
  </si>
  <si>
    <r>
      <t>3.3.1.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Предприятия и виды реализации</t>
    </r>
  </si>
  <si>
    <r>
      <t>3.3.2.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Предприятия и ЭСЧФ</t>
    </r>
  </si>
  <si>
    <r>
      <t>3.3.3.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Предприятия и области (районы)</t>
    </r>
  </si>
  <si>
    <r>
      <t>3.3.4.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Виды реализации и области (районы)</t>
    </r>
  </si>
  <si>
    <r>
      <t>3.3.5.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Виды реализации и ЭСЧФ</t>
    </r>
  </si>
  <si>
    <r>
      <t>3.3.6.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Области (районы) и виды топлива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</si>
  <si>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Чек</t>
    </r>
  </si>
  <si>
    <r>
      <t>4.1.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Динамика </t>
    </r>
  </si>
  <si>
    <r>
      <t>4.1.1.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Виды реализации</t>
    </r>
  </si>
  <si>
    <r>
      <t>4.1.2.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Виды товаров в чеке</t>
    </r>
  </si>
  <si>
    <r>
      <t>4.1.3.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Предприятия и АЗС</t>
    </r>
  </si>
  <si>
    <r>
      <t>4.1.4.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Виды топлива</t>
    </r>
  </si>
  <si>
    <r>
      <t>4.2.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Сравнение периодов</t>
    </r>
  </si>
  <si>
    <r>
      <t>4.2.1.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Виды реализации</t>
    </r>
  </si>
  <si>
    <r>
      <t>4.2.2.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ЭСЧФ</t>
    </r>
  </si>
  <si>
    <r>
      <t>4.2.3.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Предприятия и АЗС</t>
    </r>
  </si>
  <si>
    <r>
      <t>4.2.4.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Виды топлива</t>
    </r>
  </si>
  <si>
    <r>
      <t>4.3.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Комбинированные показатели (статика)</t>
    </r>
  </si>
  <si>
    <r>
      <t>4.3.1.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Предприятия и виды реализации</t>
    </r>
  </si>
  <si>
    <r>
      <t>4.3.2.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Предприятия и виды товаров в чеке</t>
    </r>
  </si>
  <si>
    <r>
      <t>4.3.3.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Предприятия и ЭСЧФ</t>
    </r>
  </si>
  <si>
    <r>
      <t>4.3.4.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Виды реализации и виды топлива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</si>
  <si>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Средний чек</t>
    </r>
  </si>
  <si>
    <r>
      <t>5.1.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Динамика </t>
    </r>
  </si>
  <si>
    <r>
      <t>5.1.1.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Виды реализации</t>
    </r>
  </si>
  <si>
    <r>
      <t>5.1.2.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Виды товаров в чеке</t>
    </r>
  </si>
  <si>
    <r>
      <t>5.1.3.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Предприятия и АЗС</t>
    </r>
  </si>
  <si>
    <r>
      <t>5.1.4.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Виды топлива</t>
    </r>
  </si>
  <si>
    <r>
      <t>5.2.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Сравнение периодов</t>
    </r>
  </si>
  <si>
    <r>
      <t>5.2.1.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Виды реализации</t>
    </r>
  </si>
  <si>
    <r>
      <t>5.2.2.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ЭСЧФ</t>
    </r>
  </si>
  <si>
    <r>
      <t>5.2.3.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Предприятия и АЗС</t>
    </r>
  </si>
  <si>
    <r>
      <t>5.2.4.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Виды топлива</t>
    </r>
  </si>
  <si>
    <r>
      <t>5.3.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Комбинированные показатели (статика)</t>
    </r>
  </si>
  <si>
    <r>
      <t>5.3.1.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Предприятия и виды реализации</t>
    </r>
  </si>
  <si>
    <r>
      <t>5.3.2.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Предприятия и виды товаров в чеке</t>
    </r>
  </si>
  <si>
    <r>
      <t>5.3.3.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Предприятия и ЭСЧФ</t>
    </r>
  </si>
  <si>
    <r>
      <t>5.3.4.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Виды реализации и виды топлива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</si>
  <si>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Программа лояльности (доля в реализации) тип тмцу выбирается</t>
    </r>
  </si>
  <si>
    <r>
      <t>6.1.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Динамика</t>
    </r>
  </si>
  <si>
    <r>
      <t>6.1.1.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ЭСЧФ</t>
    </r>
  </si>
  <si>
    <r>
      <t>6.1.2.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Предприятия и АЗС</t>
    </r>
  </si>
  <si>
    <r>
      <t>6.1.3.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Виды топлива</t>
    </r>
  </si>
  <si>
    <r>
      <t>6.2.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Сравнение периодов</t>
    </r>
  </si>
  <si>
    <r>
      <t>6.2.1.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Предприятия и АЗС</t>
    </r>
  </si>
  <si>
    <r>
      <t>6.2.2.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Виды топлива</t>
    </r>
  </si>
  <si>
    <r>
      <t>6.2.3.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Вид товаров</t>
    </r>
  </si>
  <si>
    <r>
      <t>6.3.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Комбинированные показатели (статика)</t>
    </r>
  </si>
  <si>
    <r>
      <t>6.3.1.</t>
    </r>
    <r>
      <rPr>
        <sz val="7"/>
        <color theme="1"/>
        <rFont val="Times New Roman"/>
        <family val="1"/>
        <charset val="204"/>
      </rPr>
      <t xml:space="preserve">        </t>
    </r>
    <r>
      <rPr>
        <sz val="11"/>
        <color theme="1"/>
        <rFont val="Calibri"/>
        <family val="2"/>
        <charset val="204"/>
        <scheme val="minor"/>
      </rPr>
      <t>Предприятия и вид товаров (топливо и сопутствующие товары (услуги))</t>
    </r>
  </si>
  <si>
    <r>
      <t>7.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 xml:space="preserve">Программа лояльности (прочие показатели) </t>
    </r>
  </si>
  <si>
    <r>
      <t>7.1.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Активные карты лояльности (в разрезе предприятий и АЗС)</t>
    </r>
  </si>
  <si>
    <r>
      <t>7.2.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Средняя реализация на 1 активную карту лояльности</t>
    </r>
  </si>
  <si>
    <r>
      <t>7.3.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Сравнение среднего чека по картам лояльности и без</t>
    </r>
  </si>
  <si>
    <r>
      <t>7.4.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Покарточный отчет (аналогично существующему в ОЦ «Лояльность»)</t>
    </r>
  </si>
  <si>
    <t>Исключение товаров по внутреннему классификатору</t>
  </si>
  <si>
    <t>Карта лояльности</t>
  </si>
  <si>
    <t>Минимальная и максимальная реализация суммарно</t>
  </si>
  <si>
    <t>Категория карт лояльности</t>
  </si>
  <si>
    <t>Минимальная и максимальная реализация сопутствующих товаров и услуг</t>
  </si>
  <si>
    <t>Минимальная и максимальная реализация топлива, л.</t>
  </si>
  <si>
    <t>Минимальная и максимальная реализация топлива, руб.</t>
  </si>
  <si>
    <t>Приграничные АЗС</t>
  </si>
  <si>
    <t>Период</t>
  </si>
  <si>
    <t>Вид топлива</t>
  </si>
  <si>
    <t>Выбор товаров по внутреннему классификатору</t>
  </si>
  <si>
    <t xml:space="preserve"> Виды реализации</t>
  </si>
  <si>
    <t xml:space="preserve"> ЭСЧФ</t>
  </si>
  <si>
    <t xml:space="preserve"> Предприятие и АЗС</t>
  </si>
  <si>
    <t>Область и район</t>
  </si>
  <si>
    <t>Вид товара</t>
  </si>
  <si>
    <t xml:space="preserve"> + </t>
  </si>
  <si>
    <t>Фильтры отчетов</t>
  </si>
  <si>
    <t>БрестОНП</t>
  </si>
  <si>
    <t>Реализация топлива в разрезе предприятий и видов топлива в сентябре 2018, л.</t>
  </si>
  <si>
    <t>Приложение 1</t>
  </si>
  <si>
    <t>Приложение 2</t>
  </si>
  <si>
    <t>Приложение 3</t>
  </si>
  <si>
    <t>Приложение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</si>
</sst>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/>
    <xf numFmtId="1" fontId="0" fillId="0" borderId="1" xfId="0" applyNumberFormat="1" applyBorder="1"/>
    <xf numFmtId="17" fontId="0" fillId="0" borderId="1" xfId="0" applyNumberFormat="1" applyFill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indent="10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 indent="5"/>
    </xf>
    <xf numFmtId="0" fontId="0" fillId="0" borderId="1" xfId="0" applyBorder="1" applyAlignment="1">
      <alignment horizontal="left" vertical="center" wrapText="1" indent="8"/>
    </xf>
    <xf numFmtId="0" fontId="0" fillId="0" borderId="1" xfId="0" applyBorder="1" applyAlignment="1">
      <alignment horizontal="left" vertical="center" wrapText="1" indent="13"/>
    </xf>
    <xf numFmtId="0" fontId="0" fillId="0" borderId="1" xfId="0" applyBorder="1" applyAlignment="1">
      <alignment horizontal="left" textRotation="90" wrapText="1"/>
    </xf>
    <xf numFmtId="0" fontId="0" fillId="0" borderId="1" xfId="0" applyBorder="1" applyAlignment="1">
      <alignment textRotation="90" wrapText="1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1" xfId="0" applyFill="1" applyBorder="1" applyAlignment="1">
      <alignment horizontal="left" vertical="center" wrapText="1" indent="5"/>
    </xf>
    <xf numFmtId="3" fontId="0" fillId="0" borderId="1" xfId="0" applyNumberFormat="1" applyBorder="1"/>
    <xf numFmtId="3" fontId="1" fillId="0" borderId="1" xfId="0" applyNumberFormat="1" applyFont="1" applyBorder="1"/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'2.1.3'!$A$4</c:f>
              <c:strCache>
                <c:ptCount val="1"/>
                <c:pt idx="0">
                  <c:v>БрестОНП</c:v>
                </c:pt>
              </c:strCache>
            </c:strRef>
          </c:tx>
          <c:marker>
            <c:symbol val="none"/>
          </c:marker>
          <c:cat>
            <c:numRef>
              <c:f>'2.1.3'!$B$3:$H$3</c:f>
              <c:numCache>
                <c:formatCode>mmm\-yy</c:formatCode>
                <c:ptCount val="7"/>
                <c:pt idx="0">
                  <c:v>43344</c:v>
                </c:pt>
                <c:pt idx="1">
                  <c:v>43374</c:v>
                </c:pt>
                <c:pt idx="2">
                  <c:v>43405</c:v>
                </c:pt>
                <c:pt idx="3">
                  <c:v>43435</c:v>
                </c:pt>
                <c:pt idx="4">
                  <c:v>43466</c:v>
                </c:pt>
                <c:pt idx="5">
                  <c:v>43497</c:v>
                </c:pt>
                <c:pt idx="6">
                  <c:v>43525</c:v>
                </c:pt>
              </c:numCache>
            </c:numRef>
          </c:cat>
          <c:val>
            <c:numRef>
              <c:f>'2.1.3'!$B$4:$H$4</c:f>
              <c:numCache>
                <c:formatCode>#,##0</c:formatCode>
                <c:ptCount val="7"/>
                <c:pt idx="0">
                  <c:v>363992016</c:v>
                </c:pt>
                <c:pt idx="1">
                  <c:v>383992016</c:v>
                </c:pt>
                <c:pt idx="2">
                  <c:v>403992016</c:v>
                </c:pt>
                <c:pt idx="3">
                  <c:v>423992016</c:v>
                </c:pt>
                <c:pt idx="4">
                  <c:v>443992016</c:v>
                </c:pt>
                <c:pt idx="5">
                  <c:v>463992016</c:v>
                </c:pt>
                <c:pt idx="6">
                  <c:v>483992016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'2.1.3'!$A$5</c:f>
              <c:strCache>
                <c:ptCount val="1"/>
                <c:pt idx="0">
                  <c:v>ВитебскОНП</c:v>
                </c:pt>
              </c:strCache>
            </c:strRef>
          </c:tx>
          <c:spPr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numRef>
              <c:f>'2.1.3'!$B$3:$H$3</c:f>
              <c:numCache>
                <c:formatCode>mmm\-yy</c:formatCode>
                <c:ptCount val="7"/>
                <c:pt idx="0">
                  <c:v>43344</c:v>
                </c:pt>
                <c:pt idx="1">
                  <c:v>43374</c:v>
                </c:pt>
                <c:pt idx="2">
                  <c:v>43405</c:v>
                </c:pt>
                <c:pt idx="3">
                  <c:v>43435</c:v>
                </c:pt>
                <c:pt idx="4">
                  <c:v>43466</c:v>
                </c:pt>
                <c:pt idx="5">
                  <c:v>43497</c:v>
                </c:pt>
                <c:pt idx="6">
                  <c:v>43525</c:v>
                </c:pt>
              </c:numCache>
            </c:numRef>
          </c:cat>
          <c:val>
            <c:numRef>
              <c:f>'2.1.3'!$B$5:$H$5</c:f>
              <c:numCache>
                <c:formatCode>#,##0</c:formatCode>
                <c:ptCount val="7"/>
                <c:pt idx="0">
                  <c:v>280177899</c:v>
                </c:pt>
                <c:pt idx="1">
                  <c:v>300177899</c:v>
                </c:pt>
                <c:pt idx="2">
                  <c:v>320177899</c:v>
                </c:pt>
                <c:pt idx="3">
                  <c:v>340177899</c:v>
                </c:pt>
                <c:pt idx="4">
                  <c:v>360177899</c:v>
                </c:pt>
                <c:pt idx="5">
                  <c:v>380177899</c:v>
                </c:pt>
                <c:pt idx="6">
                  <c:v>400177899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'2.1.3'!$A$6</c:f>
              <c:strCache>
                <c:ptCount val="1"/>
                <c:pt idx="0">
                  <c:v>ГомельОНП</c:v>
                </c:pt>
              </c:strCache>
            </c:strRef>
          </c:tx>
          <c:spPr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numRef>
              <c:f>'2.1.3'!$B$3:$H$3</c:f>
              <c:numCache>
                <c:formatCode>mmm\-yy</c:formatCode>
                <c:ptCount val="7"/>
                <c:pt idx="0">
                  <c:v>43344</c:v>
                </c:pt>
                <c:pt idx="1">
                  <c:v>43374</c:v>
                </c:pt>
                <c:pt idx="2">
                  <c:v>43405</c:v>
                </c:pt>
                <c:pt idx="3">
                  <c:v>43435</c:v>
                </c:pt>
                <c:pt idx="4">
                  <c:v>43466</c:v>
                </c:pt>
                <c:pt idx="5">
                  <c:v>43497</c:v>
                </c:pt>
                <c:pt idx="6">
                  <c:v>43525</c:v>
                </c:pt>
              </c:numCache>
            </c:numRef>
          </c:cat>
          <c:val>
            <c:numRef>
              <c:f>'2.1.3'!$B$6:$H$6</c:f>
              <c:numCache>
                <c:formatCode>#,##0</c:formatCode>
                <c:ptCount val="7"/>
                <c:pt idx="0">
                  <c:v>363431232</c:v>
                </c:pt>
                <c:pt idx="1">
                  <c:v>383431232</c:v>
                </c:pt>
                <c:pt idx="2">
                  <c:v>403431232</c:v>
                </c:pt>
                <c:pt idx="3">
                  <c:v>423431232</c:v>
                </c:pt>
                <c:pt idx="4">
                  <c:v>443431232</c:v>
                </c:pt>
                <c:pt idx="5">
                  <c:v>463431232</c:v>
                </c:pt>
                <c:pt idx="6">
                  <c:v>483431232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'2.1.3'!$A$7</c:f>
              <c:strCache>
                <c:ptCount val="1"/>
                <c:pt idx="0">
                  <c:v>ГродноОНП</c:v>
                </c:pt>
              </c:strCache>
            </c:strRef>
          </c:tx>
          <c:spPr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numRef>
              <c:f>'2.1.3'!$B$3:$H$3</c:f>
              <c:numCache>
                <c:formatCode>mmm\-yy</c:formatCode>
                <c:ptCount val="7"/>
                <c:pt idx="0">
                  <c:v>43344</c:v>
                </c:pt>
                <c:pt idx="1">
                  <c:v>43374</c:v>
                </c:pt>
                <c:pt idx="2">
                  <c:v>43405</c:v>
                </c:pt>
                <c:pt idx="3">
                  <c:v>43435</c:v>
                </c:pt>
                <c:pt idx="4">
                  <c:v>43466</c:v>
                </c:pt>
                <c:pt idx="5">
                  <c:v>43497</c:v>
                </c:pt>
                <c:pt idx="6">
                  <c:v>43525</c:v>
                </c:pt>
              </c:numCache>
            </c:numRef>
          </c:cat>
          <c:val>
            <c:numRef>
              <c:f>'2.1.3'!$B$7:$H$7</c:f>
              <c:numCache>
                <c:formatCode>#,##0</c:formatCode>
                <c:ptCount val="7"/>
                <c:pt idx="0">
                  <c:v>315631935</c:v>
                </c:pt>
                <c:pt idx="1">
                  <c:v>335631935</c:v>
                </c:pt>
                <c:pt idx="2">
                  <c:v>355631935</c:v>
                </c:pt>
                <c:pt idx="3">
                  <c:v>375631935</c:v>
                </c:pt>
                <c:pt idx="4">
                  <c:v>395631935</c:v>
                </c:pt>
                <c:pt idx="5">
                  <c:v>415631935</c:v>
                </c:pt>
                <c:pt idx="6">
                  <c:v>435631935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'2.1.3'!$A$8</c:f>
              <c:strCache>
                <c:ptCount val="1"/>
                <c:pt idx="0">
                  <c:v>МинскОНП</c:v>
                </c:pt>
              </c:strCache>
            </c:strRef>
          </c:tx>
          <c:spPr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numRef>
              <c:f>'2.1.3'!$B$3:$H$3</c:f>
              <c:numCache>
                <c:formatCode>mmm\-yy</c:formatCode>
                <c:ptCount val="7"/>
                <c:pt idx="0">
                  <c:v>43344</c:v>
                </c:pt>
                <c:pt idx="1">
                  <c:v>43374</c:v>
                </c:pt>
                <c:pt idx="2">
                  <c:v>43405</c:v>
                </c:pt>
                <c:pt idx="3">
                  <c:v>43435</c:v>
                </c:pt>
                <c:pt idx="4">
                  <c:v>43466</c:v>
                </c:pt>
                <c:pt idx="5">
                  <c:v>43497</c:v>
                </c:pt>
                <c:pt idx="6">
                  <c:v>43525</c:v>
                </c:pt>
              </c:numCache>
            </c:numRef>
          </c:cat>
          <c:val>
            <c:numRef>
              <c:f>'2.1.3'!$B$8:$H$8</c:f>
              <c:numCache>
                <c:formatCode>#,##0</c:formatCode>
                <c:ptCount val="7"/>
                <c:pt idx="0">
                  <c:v>403901335</c:v>
                </c:pt>
                <c:pt idx="1">
                  <c:v>423901335</c:v>
                </c:pt>
                <c:pt idx="2">
                  <c:v>443901335</c:v>
                </c:pt>
                <c:pt idx="3">
                  <c:v>463901335</c:v>
                </c:pt>
                <c:pt idx="4">
                  <c:v>483901335</c:v>
                </c:pt>
                <c:pt idx="5">
                  <c:v>503901335</c:v>
                </c:pt>
                <c:pt idx="6">
                  <c:v>523901335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'2.1.3'!$A$9</c:f>
              <c:strCache>
                <c:ptCount val="1"/>
                <c:pt idx="0">
                  <c:v>МинскАЗ</c:v>
                </c:pt>
              </c:strCache>
            </c:strRef>
          </c:tx>
          <c:spPr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numRef>
              <c:f>'2.1.3'!$B$3:$H$3</c:f>
              <c:numCache>
                <c:formatCode>mmm\-yy</c:formatCode>
                <c:ptCount val="7"/>
                <c:pt idx="0">
                  <c:v>43344</c:v>
                </c:pt>
                <c:pt idx="1">
                  <c:v>43374</c:v>
                </c:pt>
                <c:pt idx="2">
                  <c:v>43405</c:v>
                </c:pt>
                <c:pt idx="3">
                  <c:v>43435</c:v>
                </c:pt>
                <c:pt idx="4">
                  <c:v>43466</c:v>
                </c:pt>
                <c:pt idx="5">
                  <c:v>43497</c:v>
                </c:pt>
                <c:pt idx="6">
                  <c:v>43525</c:v>
                </c:pt>
              </c:numCache>
            </c:numRef>
          </c:cat>
          <c:val>
            <c:numRef>
              <c:f>'2.1.3'!$B$9:$H$9</c:f>
              <c:numCache>
                <c:formatCode>#,##0</c:formatCode>
                <c:ptCount val="7"/>
                <c:pt idx="0">
                  <c:v>495290015</c:v>
                </c:pt>
                <c:pt idx="1">
                  <c:v>515290015</c:v>
                </c:pt>
                <c:pt idx="2">
                  <c:v>535290015</c:v>
                </c:pt>
                <c:pt idx="3">
                  <c:v>555290015</c:v>
                </c:pt>
                <c:pt idx="4">
                  <c:v>575290015</c:v>
                </c:pt>
                <c:pt idx="5">
                  <c:v>595290015</c:v>
                </c:pt>
                <c:pt idx="6">
                  <c:v>615290015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'2.1.3'!$A$10</c:f>
              <c:strCache>
                <c:ptCount val="1"/>
                <c:pt idx="0">
                  <c:v>МогилевОНП</c:v>
                </c:pt>
              </c:strCache>
            </c:strRef>
          </c:tx>
          <c:spPr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numRef>
              <c:f>'2.1.3'!$B$3:$H$3</c:f>
              <c:numCache>
                <c:formatCode>mmm\-yy</c:formatCode>
                <c:ptCount val="7"/>
                <c:pt idx="0">
                  <c:v>43344</c:v>
                </c:pt>
                <c:pt idx="1">
                  <c:v>43374</c:v>
                </c:pt>
                <c:pt idx="2">
                  <c:v>43405</c:v>
                </c:pt>
                <c:pt idx="3">
                  <c:v>43435</c:v>
                </c:pt>
                <c:pt idx="4">
                  <c:v>43466</c:v>
                </c:pt>
                <c:pt idx="5">
                  <c:v>43497</c:v>
                </c:pt>
                <c:pt idx="6">
                  <c:v>43525</c:v>
                </c:pt>
              </c:numCache>
            </c:numRef>
          </c:cat>
          <c:val>
            <c:numRef>
              <c:f>'2.1.3'!$B$10:$H$10</c:f>
              <c:numCache>
                <c:formatCode>#,##0</c:formatCode>
                <c:ptCount val="7"/>
                <c:pt idx="0">
                  <c:v>262871172.00000003</c:v>
                </c:pt>
                <c:pt idx="1">
                  <c:v>282871172</c:v>
                </c:pt>
                <c:pt idx="2">
                  <c:v>302871172</c:v>
                </c:pt>
                <c:pt idx="3">
                  <c:v>322871172</c:v>
                </c:pt>
                <c:pt idx="4">
                  <c:v>342871172</c:v>
                </c:pt>
                <c:pt idx="5">
                  <c:v>362871172</c:v>
                </c:pt>
                <c:pt idx="6">
                  <c:v>382871172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'2.1.3'!$A$11</c:f>
              <c:strCache>
                <c:ptCount val="1"/>
                <c:pt idx="0">
                  <c:v>ЛидаНП</c:v>
                </c:pt>
              </c:strCache>
            </c:strRef>
          </c:tx>
          <c:spPr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numRef>
              <c:f>'2.1.3'!$B$3:$H$3</c:f>
              <c:numCache>
                <c:formatCode>mmm\-yy</c:formatCode>
                <c:ptCount val="7"/>
                <c:pt idx="0">
                  <c:v>43344</c:v>
                </c:pt>
                <c:pt idx="1">
                  <c:v>43374</c:v>
                </c:pt>
                <c:pt idx="2">
                  <c:v>43405</c:v>
                </c:pt>
                <c:pt idx="3">
                  <c:v>43435</c:v>
                </c:pt>
                <c:pt idx="4">
                  <c:v>43466</c:v>
                </c:pt>
                <c:pt idx="5">
                  <c:v>43497</c:v>
                </c:pt>
                <c:pt idx="6">
                  <c:v>43525</c:v>
                </c:pt>
              </c:numCache>
            </c:numRef>
          </c:cat>
          <c:val>
            <c:numRef>
              <c:f>'2.1.3'!$B$11:$H$11</c:f>
              <c:numCache>
                <c:formatCode>#,##0</c:formatCode>
                <c:ptCount val="7"/>
                <c:pt idx="0">
                  <c:v>68204838</c:v>
                </c:pt>
                <c:pt idx="1">
                  <c:v>88204838</c:v>
                </c:pt>
                <c:pt idx="2">
                  <c:v>108204838</c:v>
                </c:pt>
                <c:pt idx="3">
                  <c:v>128204838</c:v>
                </c:pt>
                <c:pt idx="4">
                  <c:v>148204838</c:v>
                </c:pt>
                <c:pt idx="5">
                  <c:v>168204838</c:v>
                </c:pt>
                <c:pt idx="6">
                  <c:v>188204838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'2.1.3'!$A$12</c:f>
              <c:strCache>
                <c:ptCount val="1"/>
                <c:pt idx="0">
                  <c:v>ПуховичиНП</c:v>
                </c:pt>
              </c:strCache>
            </c:strRef>
          </c:tx>
          <c:spPr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numRef>
              <c:f>'2.1.3'!$B$3:$H$3</c:f>
              <c:numCache>
                <c:formatCode>mmm\-yy</c:formatCode>
                <c:ptCount val="7"/>
                <c:pt idx="0">
                  <c:v>43344</c:v>
                </c:pt>
                <c:pt idx="1">
                  <c:v>43374</c:v>
                </c:pt>
                <c:pt idx="2">
                  <c:v>43405</c:v>
                </c:pt>
                <c:pt idx="3">
                  <c:v>43435</c:v>
                </c:pt>
                <c:pt idx="4">
                  <c:v>43466</c:v>
                </c:pt>
                <c:pt idx="5">
                  <c:v>43497</c:v>
                </c:pt>
                <c:pt idx="6">
                  <c:v>43525</c:v>
                </c:pt>
              </c:numCache>
            </c:numRef>
          </c:cat>
          <c:val>
            <c:numRef>
              <c:f>'2.1.3'!$B$12:$H$12</c:f>
              <c:numCache>
                <c:formatCode>#,##0</c:formatCode>
                <c:ptCount val="7"/>
                <c:pt idx="0">
                  <c:v>43989076</c:v>
                </c:pt>
                <c:pt idx="1">
                  <c:v>63989076</c:v>
                </c:pt>
                <c:pt idx="2">
                  <c:v>83989076</c:v>
                </c:pt>
                <c:pt idx="3">
                  <c:v>103989076</c:v>
                </c:pt>
                <c:pt idx="4">
                  <c:v>123989076</c:v>
                </c:pt>
                <c:pt idx="5">
                  <c:v>143989076</c:v>
                </c:pt>
                <c:pt idx="6">
                  <c:v>163989076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96576"/>
        <c:axId val="102310656"/>
      </c:lineChart>
      <c:dateAx>
        <c:axId val="10229657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 sz="1500"/>
            </a:pPr>
            <a:endParaRPr lang="ru-RU"/>
          </a:p>
        </c:txPr>
        <c:crossAx val="102310656"/>
        <c:crosses val="autoZero"/>
        <c:auto val="1"/>
        <c:lblOffset val="100"/>
        <c:baseTimeUnit val="months"/>
      </c:dateAx>
      <c:valAx>
        <c:axId val="10231065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txPr>
          <a:bodyPr/>
          <a:lstStyle/>
          <a:p>
            <a:pPr>
              <a:defRPr sz="1500"/>
            </a:pPr>
            <a:endParaRPr lang="ru-RU"/>
          </a:p>
        </c:txPr>
        <c:crossAx val="10229657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500"/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'2.2.3'!$B$3</c:f>
              <c:strCache>
                <c:ptCount val="1"/>
                <c:pt idx="0">
                  <c:v>сен.18</c:v>
                </c:pt>
              </c:strCache>
            </c:strRef>
          </c:tx>
          <c:spPr>
            <a:solidFill>
              <a:srgbClr val="92D050"/>
            </a:solidFill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cat>
            <c:strRef>
              <c:f>'2.2.3'!$A$4:$A$12</c:f>
              <c:strCache>
                <c:ptCount val="9"/>
                <c:pt idx="0">
                  <c:v>БрастОНП</c:v>
                </c:pt>
                <c:pt idx="1">
                  <c:v>ВитебскОНП</c:v>
                </c:pt>
                <c:pt idx="2">
                  <c:v>ГомельОНП</c:v>
                </c:pt>
                <c:pt idx="3">
                  <c:v>ГродноОНП</c:v>
                </c:pt>
                <c:pt idx="4">
                  <c:v>МинскОНП</c:v>
                </c:pt>
                <c:pt idx="5">
                  <c:v>МинскАЗ</c:v>
                </c:pt>
                <c:pt idx="6">
                  <c:v>МогилевОНП</c:v>
                </c:pt>
                <c:pt idx="7">
                  <c:v>ЛидаНП</c:v>
                </c:pt>
                <c:pt idx="8">
                  <c:v>ПуховичиНП</c:v>
                </c:pt>
              </c:strCache>
            </c:strRef>
          </c:cat>
          <c:val>
            <c:numRef>
              <c:f>'2.2.3'!$B$4:$B$12</c:f>
              <c:numCache>
                <c:formatCode>#,##0</c:formatCode>
                <c:ptCount val="9"/>
                <c:pt idx="0">
                  <c:v>363992016</c:v>
                </c:pt>
                <c:pt idx="1">
                  <c:v>280177899</c:v>
                </c:pt>
                <c:pt idx="2">
                  <c:v>363431232</c:v>
                </c:pt>
                <c:pt idx="3">
                  <c:v>315631935</c:v>
                </c:pt>
                <c:pt idx="4">
                  <c:v>403901335</c:v>
                </c:pt>
                <c:pt idx="5">
                  <c:v>495290015</c:v>
                </c:pt>
                <c:pt idx="6">
                  <c:v>262871172.00000003</c:v>
                </c:pt>
                <c:pt idx="7">
                  <c:v>68204838</c:v>
                </c:pt>
                <c:pt idx="8">
                  <c:v>43989076</c:v>
                </c:pt>
              </c:numCache>
            </c:numRef>
          </c:val>
        </c:ser>
        <c:ser>
          <c:idx val="1"/>
          <c:order val="1"/>
          <c:tx>
            <c:strRef>
              <c:f>'2.2.3'!$C$3</c:f>
              <c:strCache>
                <c:ptCount val="1"/>
                <c:pt idx="0">
                  <c:v>окт.18</c:v>
                </c:pt>
              </c:strCache>
            </c:strRef>
          </c:tx>
          <c:spPr>
            <a:solidFill>
              <a:srgbClr val="00B050"/>
            </a:solidFill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cat>
            <c:strRef>
              <c:f>'2.2.3'!$A$4:$A$12</c:f>
              <c:strCache>
                <c:ptCount val="9"/>
                <c:pt idx="0">
                  <c:v>БрастОНП</c:v>
                </c:pt>
                <c:pt idx="1">
                  <c:v>ВитебскОНП</c:v>
                </c:pt>
                <c:pt idx="2">
                  <c:v>ГомельОНП</c:v>
                </c:pt>
                <c:pt idx="3">
                  <c:v>ГродноОНП</c:v>
                </c:pt>
                <c:pt idx="4">
                  <c:v>МинскОНП</c:v>
                </c:pt>
                <c:pt idx="5">
                  <c:v>МинскАЗ</c:v>
                </c:pt>
                <c:pt idx="6">
                  <c:v>МогилевОНП</c:v>
                </c:pt>
                <c:pt idx="7">
                  <c:v>ЛидаНП</c:v>
                </c:pt>
                <c:pt idx="8">
                  <c:v>ПуховичиНП</c:v>
                </c:pt>
              </c:strCache>
            </c:strRef>
          </c:cat>
          <c:val>
            <c:numRef>
              <c:f>'2.2.3'!$C$4:$C$12</c:f>
              <c:numCache>
                <c:formatCode>#,##0</c:formatCode>
                <c:ptCount val="9"/>
                <c:pt idx="0">
                  <c:v>383992016</c:v>
                </c:pt>
                <c:pt idx="1">
                  <c:v>300177899</c:v>
                </c:pt>
                <c:pt idx="2">
                  <c:v>383431232</c:v>
                </c:pt>
                <c:pt idx="3">
                  <c:v>335631935</c:v>
                </c:pt>
                <c:pt idx="4">
                  <c:v>423901335</c:v>
                </c:pt>
                <c:pt idx="5">
                  <c:v>515290015</c:v>
                </c:pt>
                <c:pt idx="6">
                  <c:v>282871172</c:v>
                </c:pt>
                <c:pt idx="7">
                  <c:v>88204838</c:v>
                </c:pt>
                <c:pt idx="8">
                  <c:v>63989076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2340096"/>
        <c:axId val="102341632"/>
      </c:barChart>
      <c:catAx>
        <c:axId val="10234009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txPr>
          <a:bodyPr/>
          <a:lstStyle/>
          <a:p>
            <a:pPr>
              <a:defRPr sz="1500"/>
            </a:pPr>
            <a:endParaRPr lang="ru-RU"/>
          </a:p>
        </c:txPr>
        <c:crossAx val="102341632"/>
        <c:crosses val="autoZero"/>
        <c:auto val="1"/>
        <c:lblAlgn val="ctr"/>
        <c:lblOffset val="100"/>
        <c:noMultiLvlLbl val="0"/>
      </c:catAx>
      <c:valAx>
        <c:axId val="10234163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txPr>
          <a:bodyPr/>
          <a:lstStyle/>
          <a:p>
            <a:pPr>
              <a:defRPr sz="1500"/>
            </a:pPr>
            <a:endParaRPr lang="ru-RU"/>
          </a:p>
        </c:txPr>
        <c:crossAx val="102340096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500"/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'2.3.3'!$B$3</c:f>
              <c:strCache>
                <c:ptCount val="1"/>
                <c:pt idx="0">
                  <c:v>АИ92</c:v>
                </c:pt>
              </c:strCache>
            </c:strRef>
          </c:tx>
          <c:spPr>
            <a:solidFill>
              <a:srgbClr val="FFFF00"/>
            </a:solidFill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cat>
            <c:strRef>
              <c:f>'2.3.3'!$A$4:$A$12</c:f>
              <c:strCache>
                <c:ptCount val="9"/>
                <c:pt idx="0">
                  <c:v>БрастОНП</c:v>
                </c:pt>
                <c:pt idx="1">
                  <c:v>ВитебскОНП</c:v>
                </c:pt>
                <c:pt idx="2">
                  <c:v>ГомельОНП</c:v>
                </c:pt>
                <c:pt idx="3">
                  <c:v>ГродноОНП</c:v>
                </c:pt>
                <c:pt idx="4">
                  <c:v>МинскОНП</c:v>
                </c:pt>
                <c:pt idx="5">
                  <c:v>МинскАЗ</c:v>
                </c:pt>
                <c:pt idx="6">
                  <c:v>МогилевОНП</c:v>
                </c:pt>
                <c:pt idx="7">
                  <c:v>ЛидаНП</c:v>
                </c:pt>
                <c:pt idx="8">
                  <c:v>ПуховичиНП</c:v>
                </c:pt>
              </c:strCache>
            </c:strRef>
          </c:cat>
          <c:val>
            <c:numRef>
              <c:f>'2.3.3'!$B$4:$B$12</c:f>
              <c:numCache>
                <c:formatCode>#,##0</c:formatCode>
                <c:ptCount val="9"/>
                <c:pt idx="0">
                  <c:v>90998004</c:v>
                </c:pt>
                <c:pt idx="1">
                  <c:v>70044474.75</c:v>
                </c:pt>
                <c:pt idx="2">
                  <c:v>90857808</c:v>
                </c:pt>
                <c:pt idx="3">
                  <c:v>78907983.75</c:v>
                </c:pt>
                <c:pt idx="4">
                  <c:v>100975333.75</c:v>
                </c:pt>
                <c:pt idx="5">
                  <c:v>123822503.75</c:v>
                </c:pt>
                <c:pt idx="6">
                  <c:v>65717793.000000007</c:v>
                </c:pt>
                <c:pt idx="7">
                  <c:v>17051209.5</c:v>
                </c:pt>
                <c:pt idx="8">
                  <c:v>10997269</c:v>
                </c:pt>
              </c:numCache>
            </c:numRef>
          </c:val>
        </c:ser>
        <c:ser>
          <c:idx val="1"/>
          <c:order val="1"/>
          <c:tx>
            <c:strRef>
              <c:f>'2.3.3'!$C$3</c:f>
              <c:strCache>
                <c:ptCount val="1"/>
                <c:pt idx="0">
                  <c:v>АИ95</c:v>
                </c:pt>
              </c:strCache>
            </c:strRef>
          </c:tx>
          <c:spPr>
            <a:solidFill>
              <a:srgbClr val="FFC000"/>
            </a:solidFill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cat>
            <c:strRef>
              <c:f>'2.3.3'!$A$4:$A$12</c:f>
              <c:strCache>
                <c:ptCount val="9"/>
                <c:pt idx="0">
                  <c:v>БрастОНП</c:v>
                </c:pt>
                <c:pt idx="1">
                  <c:v>ВитебскОНП</c:v>
                </c:pt>
                <c:pt idx="2">
                  <c:v>ГомельОНП</c:v>
                </c:pt>
                <c:pt idx="3">
                  <c:v>ГродноОНП</c:v>
                </c:pt>
                <c:pt idx="4">
                  <c:v>МинскОНП</c:v>
                </c:pt>
                <c:pt idx="5">
                  <c:v>МинскАЗ</c:v>
                </c:pt>
                <c:pt idx="6">
                  <c:v>МогилевОНП</c:v>
                </c:pt>
                <c:pt idx="7">
                  <c:v>ЛидаНП</c:v>
                </c:pt>
                <c:pt idx="8">
                  <c:v>ПуховичиНП</c:v>
                </c:pt>
              </c:strCache>
            </c:strRef>
          </c:cat>
          <c:val>
            <c:numRef>
              <c:f>'2.3.3'!$C$4:$C$12</c:f>
              <c:numCache>
                <c:formatCode>#,##0</c:formatCode>
                <c:ptCount val="9"/>
                <c:pt idx="0">
                  <c:v>81898203.600000009</c:v>
                </c:pt>
                <c:pt idx="1">
                  <c:v>63040027.274999999</c:v>
                </c:pt>
                <c:pt idx="2">
                  <c:v>81772027.200000003</c:v>
                </c:pt>
                <c:pt idx="3">
                  <c:v>71017185.375</c:v>
                </c:pt>
                <c:pt idx="4">
                  <c:v>90877800.375</c:v>
                </c:pt>
                <c:pt idx="5">
                  <c:v>111440253.375</c:v>
                </c:pt>
                <c:pt idx="6">
                  <c:v>59146013.70000001</c:v>
                </c:pt>
                <c:pt idx="7">
                  <c:v>15346088.550000001</c:v>
                </c:pt>
                <c:pt idx="8">
                  <c:v>9897542.0999999996</c:v>
                </c:pt>
              </c:numCache>
            </c:numRef>
          </c:val>
        </c:ser>
        <c:ser>
          <c:idx val="2"/>
          <c:order val="2"/>
          <c:tx>
            <c:strRef>
              <c:f>'2.3.3'!$D$3</c:f>
              <c:strCache>
                <c:ptCount val="1"/>
                <c:pt idx="0">
                  <c:v>АИ98</c:v>
                </c:pt>
              </c:strCache>
            </c:strRef>
          </c:tx>
          <c:spPr>
            <a:solidFill>
              <a:srgbClr val="FF0000"/>
            </a:solidFill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cat>
            <c:strRef>
              <c:f>'2.3.3'!$A$4:$A$12</c:f>
              <c:strCache>
                <c:ptCount val="9"/>
                <c:pt idx="0">
                  <c:v>БрастОНП</c:v>
                </c:pt>
                <c:pt idx="1">
                  <c:v>ВитебскОНП</c:v>
                </c:pt>
                <c:pt idx="2">
                  <c:v>ГомельОНП</c:v>
                </c:pt>
                <c:pt idx="3">
                  <c:v>ГродноОНП</c:v>
                </c:pt>
                <c:pt idx="4">
                  <c:v>МинскОНП</c:v>
                </c:pt>
                <c:pt idx="5">
                  <c:v>МинскАЗ</c:v>
                </c:pt>
                <c:pt idx="6">
                  <c:v>МогилевОНП</c:v>
                </c:pt>
                <c:pt idx="7">
                  <c:v>ЛидаНП</c:v>
                </c:pt>
                <c:pt idx="8">
                  <c:v>ПуховичиНП</c:v>
                </c:pt>
              </c:strCache>
            </c:strRef>
          </c:cat>
          <c:val>
            <c:numRef>
              <c:f>'2.3.3'!$D$4:$D$12</c:f>
              <c:numCache>
                <c:formatCode>#,##0</c:formatCode>
                <c:ptCount val="9"/>
                <c:pt idx="0">
                  <c:v>9099800.4000000004</c:v>
                </c:pt>
                <c:pt idx="1">
                  <c:v>7004447.4750000006</c:v>
                </c:pt>
                <c:pt idx="2">
                  <c:v>9085780.8000000007</c:v>
                </c:pt>
                <c:pt idx="3">
                  <c:v>7890798.375</c:v>
                </c:pt>
                <c:pt idx="4">
                  <c:v>10097533.375</c:v>
                </c:pt>
                <c:pt idx="5">
                  <c:v>12382250.375</c:v>
                </c:pt>
                <c:pt idx="6">
                  <c:v>6571779.3000000007</c:v>
                </c:pt>
                <c:pt idx="7">
                  <c:v>1705120.9500000002</c:v>
                </c:pt>
                <c:pt idx="8">
                  <c:v>1099726.9000000001</c:v>
                </c:pt>
              </c:numCache>
            </c:numRef>
          </c:val>
        </c:ser>
        <c:ser>
          <c:idx val="3"/>
          <c:order val="3"/>
          <c:tx>
            <c:strRef>
              <c:f>'2.3.3'!$E$3</c:f>
              <c:strCache>
                <c:ptCount val="1"/>
                <c:pt idx="0">
                  <c:v>ДТ</c:v>
                </c:pt>
              </c:strCache>
            </c:strRef>
          </c:tx>
          <c:spPr>
            <a:solidFill>
              <a:srgbClr val="00B050"/>
            </a:solidFill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cat>
            <c:strRef>
              <c:f>'2.3.3'!$A$4:$A$12</c:f>
              <c:strCache>
                <c:ptCount val="9"/>
                <c:pt idx="0">
                  <c:v>БрастОНП</c:v>
                </c:pt>
                <c:pt idx="1">
                  <c:v>ВитебскОНП</c:v>
                </c:pt>
                <c:pt idx="2">
                  <c:v>ГомельОНП</c:v>
                </c:pt>
                <c:pt idx="3">
                  <c:v>ГродноОНП</c:v>
                </c:pt>
                <c:pt idx="4">
                  <c:v>МинскОНП</c:v>
                </c:pt>
                <c:pt idx="5">
                  <c:v>МинскАЗ</c:v>
                </c:pt>
                <c:pt idx="6">
                  <c:v>МогилевОНП</c:v>
                </c:pt>
                <c:pt idx="7">
                  <c:v>ЛидаНП</c:v>
                </c:pt>
                <c:pt idx="8">
                  <c:v>ПуховичиНП</c:v>
                </c:pt>
              </c:strCache>
            </c:strRef>
          </c:cat>
          <c:val>
            <c:numRef>
              <c:f>'2.3.3'!$E$4:$E$12</c:f>
              <c:numCache>
                <c:formatCode>#,##0</c:formatCode>
                <c:ptCount val="9"/>
                <c:pt idx="0">
                  <c:v>181996008</c:v>
                </c:pt>
                <c:pt idx="1">
                  <c:v>140088949.5</c:v>
                </c:pt>
                <c:pt idx="2">
                  <c:v>181715616</c:v>
                </c:pt>
                <c:pt idx="3">
                  <c:v>157815967.5</c:v>
                </c:pt>
                <c:pt idx="4">
                  <c:v>201950667.5</c:v>
                </c:pt>
                <c:pt idx="5">
                  <c:v>247645007.5</c:v>
                </c:pt>
                <c:pt idx="6">
                  <c:v>131435586.00000001</c:v>
                </c:pt>
                <c:pt idx="7">
                  <c:v>34102419</c:v>
                </c:pt>
                <c:pt idx="8">
                  <c:v>21994538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007168"/>
        <c:axId val="104008704"/>
      </c:barChart>
      <c:catAx>
        <c:axId val="10400716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sz="1500"/>
            </a:pPr>
            <a:endParaRPr lang="ru-RU"/>
          </a:p>
        </c:txPr>
        <c:crossAx val="104008704"/>
        <c:crosses val="autoZero"/>
        <c:auto val="1"/>
        <c:lblAlgn val="ctr"/>
        <c:lblOffset val="100"/>
        <c:noMultiLvlLbl val="0"/>
      </c:catAx>
      <c:valAx>
        <c:axId val="10400870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txPr>
          <a:bodyPr/>
          <a:lstStyle/>
          <a:p>
            <a:pPr>
              <a:defRPr sz="1500"/>
            </a:pPr>
            <a:endParaRPr lang="ru-RU"/>
          </a:p>
        </c:txPr>
        <c:crossAx val="104007168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500"/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13</xdr:row>
      <xdr:rowOff>42861</xdr:rowOff>
    </xdr:from>
    <xdr:to>
      <xdr:col>9</xdr:col>
      <xdr:colOff>180975</xdr:colOff>
      <xdr:row>33</xdr:row>
      <xdr:rowOff>180974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19049</xdr:colOff>
      <xdr:row>13</xdr:row>
      <xdr:rowOff>23811</xdr:rowOff>
    </xdr:from>
    <xdr:to>
      <xdr:col>4</xdr:col>
      <xdr:colOff>552449</xdr:colOff>
      <xdr:row>36</xdr:row>
      <xdr:rowOff>28575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61912</xdr:rowOff>
    </xdr:from>
    <xdr:to>
      <xdr:col>8</xdr:col>
      <xdr:colOff>438149</xdr:colOff>
      <xdr:row>38</xdr:row>
      <xdr:rowOff>38100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" sqref="G1:H1"/>
    </sheetView>
  </sheetViews>
  <sheetFormatPr defaultRowHeight="15" x14ac:dyDescent="0.25"/>
  <cols>
    <col min="1" max="1" width="15.42578125" customWidth="1"/>
    <col min="2" max="2" width="12.28515625" customWidth="1"/>
    <col min="3" max="3" width="13" customWidth="1"/>
    <col min="4" max="8" width="12.28515625" bestFit="1" customWidth="1"/>
    <col min="10" max="10" width="10" bestFit="1" customWidth="1"/>
  </cols>
  <sheetData>
    <row r="1" spans="1:8" x14ac:dyDescent="0.25">
      <c r="G1" s="22" t="s">
        <v>126</v>
      </c>
      <c r="H1" s="22"/>
    </row>
    <row r="2" spans="1:8" x14ac:dyDescent="0.25">
      <c r="A2" s="21" t="s">
        <v>17</v>
      </c>
      <c r="B2" s="21"/>
      <c r="C2" s="21"/>
      <c r="D2" s="21"/>
      <c r="E2" s="21"/>
      <c r="F2" s="21"/>
      <c r="G2" s="21"/>
      <c r="H2" s="21"/>
    </row>
    <row r="3" spans="1:8" x14ac:dyDescent="0.25">
      <c r="A3" s="1" t="s">
        <v>10</v>
      </c>
      <c r="B3" s="2">
        <v>43344</v>
      </c>
      <c r="C3" s="2">
        <v>43374</v>
      </c>
      <c r="D3" s="2">
        <v>43405</v>
      </c>
      <c r="E3" s="2">
        <v>43435</v>
      </c>
      <c r="F3" s="2">
        <v>43466</v>
      </c>
      <c r="G3" s="2">
        <v>43497</v>
      </c>
      <c r="H3" s="2">
        <v>43525</v>
      </c>
    </row>
    <row r="4" spans="1:8" x14ac:dyDescent="0.25">
      <c r="A4" s="1" t="s">
        <v>124</v>
      </c>
      <c r="B4" s="18">
        <v>363992016</v>
      </c>
      <c r="C4" s="18">
        <f>B4+20000000</f>
        <v>383992016</v>
      </c>
      <c r="D4" s="18">
        <f t="shared" ref="D4:H4" si="0">C4+20000000</f>
        <v>403992016</v>
      </c>
      <c r="E4" s="18">
        <f t="shared" si="0"/>
        <v>423992016</v>
      </c>
      <c r="F4" s="18">
        <f t="shared" si="0"/>
        <v>443992016</v>
      </c>
      <c r="G4" s="18">
        <f t="shared" si="0"/>
        <v>463992016</v>
      </c>
      <c r="H4" s="18">
        <f t="shared" si="0"/>
        <v>483992016</v>
      </c>
    </row>
    <row r="5" spans="1:8" x14ac:dyDescent="0.25">
      <c r="A5" s="1" t="s">
        <v>1</v>
      </c>
      <c r="B5" s="18">
        <v>280177899</v>
      </c>
      <c r="C5" s="18">
        <f t="shared" ref="C5:H12" si="1">B5+20000000</f>
        <v>300177899</v>
      </c>
      <c r="D5" s="18">
        <f t="shared" si="1"/>
        <v>320177899</v>
      </c>
      <c r="E5" s="18">
        <f t="shared" si="1"/>
        <v>340177899</v>
      </c>
      <c r="F5" s="18">
        <f t="shared" si="1"/>
        <v>360177899</v>
      </c>
      <c r="G5" s="18">
        <f t="shared" si="1"/>
        <v>380177899</v>
      </c>
      <c r="H5" s="18">
        <f t="shared" si="1"/>
        <v>400177899</v>
      </c>
    </row>
    <row r="6" spans="1:8" x14ac:dyDescent="0.25">
      <c r="A6" s="1" t="s">
        <v>2</v>
      </c>
      <c r="B6" s="18">
        <v>363431232</v>
      </c>
      <c r="C6" s="18">
        <f t="shared" si="1"/>
        <v>383431232</v>
      </c>
      <c r="D6" s="18">
        <f t="shared" si="1"/>
        <v>403431232</v>
      </c>
      <c r="E6" s="18">
        <f t="shared" si="1"/>
        <v>423431232</v>
      </c>
      <c r="F6" s="18">
        <f t="shared" si="1"/>
        <v>443431232</v>
      </c>
      <c r="G6" s="18">
        <f t="shared" si="1"/>
        <v>463431232</v>
      </c>
      <c r="H6" s="18">
        <f t="shared" si="1"/>
        <v>483431232</v>
      </c>
    </row>
    <row r="7" spans="1:8" x14ac:dyDescent="0.25">
      <c r="A7" s="1" t="s">
        <v>3</v>
      </c>
      <c r="B7" s="18">
        <v>315631935</v>
      </c>
      <c r="C7" s="18">
        <f t="shared" si="1"/>
        <v>335631935</v>
      </c>
      <c r="D7" s="18">
        <f t="shared" si="1"/>
        <v>355631935</v>
      </c>
      <c r="E7" s="18">
        <f t="shared" si="1"/>
        <v>375631935</v>
      </c>
      <c r="F7" s="18">
        <f t="shared" si="1"/>
        <v>395631935</v>
      </c>
      <c r="G7" s="18">
        <f t="shared" si="1"/>
        <v>415631935</v>
      </c>
      <c r="H7" s="18">
        <f t="shared" si="1"/>
        <v>435631935</v>
      </c>
    </row>
    <row r="8" spans="1:8" x14ac:dyDescent="0.25">
      <c r="A8" s="1" t="s">
        <v>4</v>
      </c>
      <c r="B8" s="18">
        <v>403901335</v>
      </c>
      <c r="C8" s="18">
        <f t="shared" si="1"/>
        <v>423901335</v>
      </c>
      <c r="D8" s="18">
        <f t="shared" si="1"/>
        <v>443901335</v>
      </c>
      <c r="E8" s="18">
        <f t="shared" si="1"/>
        <v>463901335</v>
      </c>
      <c r="F8" s="18">
        <f t="shared" si="1"/>
        <v>483901335</v>
      </c>
      <c r="G8" s="18">
        <f t="shared" si="1"/>
        <v>503901335</v>
      </c>
      <c r="H8" s="18">
        <f t="shared" si="1"/>
        <v>523901335</v>
      </c>
    </row>
    <row r="9" spans="1:8" x14ac:dyDescent="0.25">
      <c r="A9" s="1" t="s">
        <v>5</v>
      </c>
      <c r="B9" s="18">
        <v>495290015</v>
      </c>
      <c r="C9" s="18">
        <f t="shared" si="1"/>
        <v>515290015</v>
      </c>
      <c r="D9" s="18">
        <f t="shared" si="1"/>
        <v>535290015</v>
      </c>
      <c r="E9" s="18">
        <f t="shared" si="1"/>
        <v>555290015</v>
      </c>
      <c r="F9" s="18">
        <f t="shared" si="1"/>
        <v>575290015</v>
      </c>
      <c r="G9" s="18">
        <f t="shared" si="1"/>
        <v>595290015</v>
      </c>
      <c r="H9" s="18">
        <f t="shared" si="1"/>
        <v>615290015</v>
      </c>
    </row>
    <row r="10" spans="1:8" x14ac:dyDescent="0.25">
      <c r="A10" s="1" t="s">
        <v>6</v>
      </c>
      <c r="B10" s="18">
        <v>262871172.00000003</v>
      </c>
      <c r="C10" s="18">
        <f t="shared" si="1"/>
        <v>282871172</v>
      </c>
      <c r="D10" s="18">
        <f t="shared" si="1"/>
        <v>302871172</v>
      </c>
      <c r="E10" s="18">
        <f t="shared" si="1"/>
        <v>322871172</v>
      </c>
      <c r="F10" s="18">
        <f t="shared" si="1"/>
        <v>342871172</v>
      </c>
      <c r="G10" s="18">
        <f t="shared" si="1"/>
        <v>362871172</v>
      </c>
      <c r="H10" s="18">
        <f t="shared" si="1"/>
        <v>382871172</v>
      </c>
    </row>
    <row r="11" spans="1:8" x14ac:dyDescent="0.25">
      <c r="A11" s="1" t="s">
        <v>7</v>
      </c>
      <c r="B11" s="18">
        <v>68204838</v>
      </c>
      <c r="C11" s="18">
        <f t="shared" si="1"/>
        <v>88204838</v>
      </c>
      <c r="D11" s="18">
        <f t="shared" si="1"/>
        <v>108204838</v>
      </c>
      <c r="E11" s="18">
        <f t="shared" si="1"/>
        <v>128204838</v>
      </c>
      <c r="F11" s="18">
        <f t="shared" si="1"/>
        <v>148204838</v>
      </c>
      <c r="G11" s="18">
        <f t="shared" si="1"/>
        <v>168204838</v>
      </c>
      <c r="H11" s="18">
        <f t="shared" si="1"/>
        <v>188204838</v>
      </c>
    </row>
    <row r="12" spans="1:8" x14ac:dyDescent="0.25">
      <c r="A12" s="1" t="s">
        <v>8</v>
      </c>
      <c r="B12" s="18">
        <v>43989076</v>
      </c>
      <c r="C12" s="18">
        <f t="shared" si="1"/>
        <v>63989076</v>
      </c>
      <c r="D12" s="18">
        <f t="shared" si="1"/>
        <v>83989076</v>
      </c>
      <c r="E12" s="18">
        <f t="shared" si="1"/>
        <v>103989076</v>
      </c>
      <c r="F12" s="18">
        <f t="shared" si="1"/>
        <v>123989076</v>
      </c>
      <c r="G12" s="18">
        <f t="shared" si="1"/>
        <v>143989076</v>
      </c>
      <c r="H12" s="18">
        <f t="shared" si="1"/>
        <v>163989076</v>
      </c>
    </row>
    <row r="13" spans="1:8" x14ac:dyDescent="0.25">
      <c r="A13" s="3" t="s">
        <v>9</v>
      </c>
      <c r="B13" s="19">
        <f>SUM(B4:B12)</f>
        <v>2597489518</v>
      </c>
      <c r="C13" s="19">
        <f t="shared" ref="C13:H13" si="2">SUM(C4:C12)</f>
        <v>2777489518</v>
      </c>
      <c r="D13" s="19">
        <f t="shared" si="2"/>
        <v>2957489518</v>
      </c>
      <c r="E13" s="19">
        <f t="shared" si="2"/>
        <v>3137489518</v>
      </c>
      <c r="F13" s="19">
        <f t="shared" si="2"/>
        <v>3317489518</v>
      </c>
      <c r="G13" s="19">
        <f t="shared" si="2"/>
        <v>3497489518</v>
      </c>
      <c r="H13" s="19">
        <f t="shared" si="2"/>
        <v>3677489518</v>
      </c>
    </row>
  </sheetData>
  <mergeCells count="2">
    <mergeCell ref="A2:H2"/>
    <mergeCell ref="G1:H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" sqref="D1"/>
    </sheetView>
  </sheetViews>
  <sheetFormatPr defaultRowHeight="15" x14ac:dyDescent="0.25"/>
  <cols>
    <col min="1" max="1" width="15.42578125" customWidth="1"/>
    <col min="2" max="2" width="17" customWidth="1"/>
    <col min="3" max="3" width="17.28515625" customWidth="1"/>
    <col min="4" max="4" width="31.28515625" customWidth="1"/>
  </cols>
  <sheetData>
    <row r="1" spans="1:4" x14ac:dyDescent="0.25">
      <c r="D1" s="20" t="s">
        <v>127</v>
      </c>
    </row>
    <row r="2" spans="1:4" x14ac:dyDescent="0.25">
      <c r="A2" s="21" t="s">
        <v>16</v>
      </c>
      <c r="B2" s="21"/>
      <c r="C2" s="21"/>
      <c r="D2" s="21"/>
    </row>
    <row r="3" spans="1:4" x14ac:dyDescent="0.25">
      <c r="A3" s="1" t="s">
        <v>10</v>
      </c>
      <c r="B3" s="2">
        <v>43344</v>
      </c>
      <c r="C3" s="2">
        <v>43374</v>
      </c>
      <c r="D3" s="2" t="s">
        <v>11</v>
      </c>
    </row>
    <row r="4" spans="1:4" x14ac:dyDescent="0.25">
      <c r="A4" s="1" t="s">
        <v>0</v>
      </c>
      <c r="B4" s="18">
        <v>363992016</v>
      </c>
      <c r="C4" s="18">
        <v>383992016</v>
      </c>
      <c r="D4" s="4">
        <f>C4/B4*100</f>
        <v>105.49462601399478</v>
      </c>
    </row>
    <row r="5" spans="1:4" x14ac:dyDescent="0.25">
      <c r="A5" s="1" t="s">
        <v>1</v>
      </c>
      <c r="B5" s="18">
        <v>280177899</v>
      </c>
      <c r="C5" s="18">
        <v>300177899</v>
      </c>
      <c r="D5" s="4">
        <f t="shared" ref="D5:D13" si="0">C5/B5*100</f>
        <v>107.13832178461729</v>
      </c>
    </row>
    <row r="6" spans="1:4" x14ac:dyDescent="0.25">
      <c r="A6" s="1" t="s">
        <v>2</v>
      </c>
      <c r="B6" s="18">
        <v>363431232</v>
      </c>
      <c r="C6" s="18">
        <v>383431232</v>
      </c>
      <c r="D6" s="4">
        <f t="shared" si="0"/>
        <v>105.5031043672108</v>
      </c>
    </row>
    <row r="7" spans="1:4" x14ac:dyDescent="0.25">
      <c r="A7" s="1" t="s">
        <v>3</v>
      </c>
      <c r="B7" s="18">
        <v>315631935</v>
      </c>
      <c r="C7" s="18">
        <v>335631935</v>
      </c>
      <c r="D7" s="4">
        <f t="shared" si="0"/>
        <v>106.33649443615394</v>
      </c>
    </row>
    <row r="8" spans="1:4" x14ac:dyDescent="0.25">
      <c r="A8" s="1" t="s">
        <v>4</v>
      </c>
      <c r="B8" s="18">
        <v>403901335</v>
      </c>
      <c r="C8" s="18">
        <v>423901335</v>
      </c>
      <c r="D8" s="4">
        <f t="shared" si="0"/>
        <v>104.95170435621364</v>
      </c>
    </row>
    <row r="9" spans="1:4" x14ac:dyDescent="0.25">
      <c r="A9" s="1" t="s">
        <v>5</v>
      </c>
      <c r="B9" s="18">
        <v>495290015</v>
      </c>
      <c r="C9" s="18">
        <v>515290015</v>
      </c>
      <c r="D9" s="4">
        <f t="shared" si="0"/>
        <v>104.03803819869051</v>
      </c>
    </row>
    <row r="10" spans="1:4" x14ac:dyDescent="0.25">
      <c r="A10" s="1" t="s">
        <v>6</v>
      </c>
      <c r="B10" s="18">
        <v>262871172.00000003</v>
      </c>
      <c r="C10" s="18">
        <v>282871172</v>
      </c>
      <c r="D10" s="4">
        <f t="shared" si="0"/>
        <v>107.60828958452697</v>
      </c>
    </row>
    <row r="11" spans="1:4" x14ac:dyDescent="0.25">
      <c r="A11" s="1" t="s">
        <v>7</v>
      </c>
      <c r="B11" s="18">
        <v>68204838</v>
      </c>
      <c r="C11" s="18">
        <v>88204838</v>
      </c>
      <c r="D11" s="4">
        <f t="shared" si="0"/>
        <v>129.32343303857712</v>
      </c>
    </row>
    <row r="12" spans="1:4" x14ac:dyDescent="0.25">
      <c r="A12" s="1" t="s">
        <v>8</v>
      </c>
      <c r="B12" s="18">
        <v>43989076</v>
      </c>
      <c r="C12" s="18">
        <v>63989076</v>
      </c>
      <c r="D12" s="4">
        <f t="shared" si="0"/>
        <v>145.46583338099668</v>
      </c>
    </row>
    <row r="13" spans="1:4" x14ac:dyDescent="0.25">
      <c r="A13" s="3" t="s">
        <v>9</v>
      </c>
      <c r="B13" s="19">
        <f>SUM(B4:B12)</f>
        <v>2597489518</v>
      </c>
      <c r="C13" s="19">
        <f t="shared" ref="C13" si="1">SUM(C4:C12)</f>
        <v>2777489518</v>
      </c>
      <c r="D13" s="4">
        <f t="shared" si="0"/>
        <v>106.92976809926054</v>
      </c>
    </row>
  </sheetData>
  <mergeCells count="1">
    <mergeCell ref="A2:D2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:E2"/>
    </sheetView>
  </sheetViews>
  <sheetFormatPr defaultRowHeight="15" x14ac:dyDescent="0.25"/>
  <cols>
    <col min="1" max="1" width="15.42578125" customWidth="1"/>
    <col min="2" max="2" width="12.140625" customWidth="1"/>
    <col min="3" max="3" width="15.28515625" customWidth="1"/>
    <col min="4" max="4" width="14" customWidth="1"/>
    <col min="5" max="5" width="12.7109375" customWidth="1"/>
  </cols>
  <sheetData>
    <row r="1" spans="1:5" x14ac:dyDescent="0.25">
      <c r="D1" s="24" t="s">
        <v>128</v>
      </c>
      <c r="E1" s="24"/>
    </row>
    <row r="2" spans="1:5" ht="36" customHeight="1" x14ac:dyDescent="0.25">
      <c r="A2" s="23" t="s">
        <v>125</v>
      </c>
      <c r="B2" s="23"/>
      <c r="C2" s="23"/>
      <c r="D2" s="23"/>
      <c r="E2" s="23"/>
    </row>
    <row r="3" spans="1:5" x14ac:dyDescent="0.25">
      <c r="A3" s="1" t="s">
        <v>10</v>
      </c>
      <c r="B3" s="2" t="s">
        <v>12</v>
      </c>
      <c r="C3" s="2" t="s">
        <v>13</v>
      </c>
      <c r="D3" s="2" t="s">
        <v>14</v>
      </c>
      <c r="E3" s="5" t="s">
        <v>15</v>
      </c>
    </row>
    <row r="4" spans="1:5" x14ac:dyDescent="0.25">
      <c r="A4" s="1" t="s">
        <v>0</v>
      </c>
      <c r="B4" s="18">
        <f>'2.2.3'!B4*0.25</f>
        <v>90998004</v>
      </c>
      <c r="C4" s="18">
        <f>B4*0.9</f>
        <v>81898203.600000009</v>
      </c>
      <c r="D4" s="18">
        <f>B4*0.1</f>
        <v>9099800.4000000004</v>
      </c>
      <c r="E4" s="18">
        <f>B4*2</f>
        <v>181996008</v>
      </c>
    </row>
    <row r="5" spans="1:5" x14ac:dyDescent="0.25">
      <c r="A5" s="1" t="s">
        <v>1</v>
      </c>
      <c r="B5" s="18">
        <f>'2.2.3'!B5*0.25</f>
        <v>70044474.75</v>
      </c>
      <c r="C5" s="18">
        <f t="shared" ref="C5:C12" si="0">B5*0.9</f>
        <v>63040027.274999999</v>
      </c>
      <c r="D5" s="18">
        <f t="shared" ref="D5:D12" si="1">B5*0.1</f>
        <v>7004447.4750000006</v>
      </c>
      <c r="E5" s="18">
        <f t="shared" ref="E5:E12" si="2">B5*2</f>
        <v>140088949.5</v>
      </c>
    </row>
    <row r="6" spans="1:5" x14ac:dyDescent="0.25">
      <c r="A6" s="1" t="s">
        <v>2</v>
      </c>
      <c r="B6" s="18">
        <f>'2.2.3'!B6*0.25</f>
        <v>90857808</v>
      </c>
      <c r="C6" s="18">
        <f t="shared" si="0"/>
        <v>81772027.200000003</v>
      </c>
      <c r="D6" s="18">
        <f t="shared" si="1"/>
        <v>9085780.8000000007</v>
      </c>
      <c r="E6" s="18">
        <f t="shared" si="2"/>
        <v>181715616</v>
      </c>
    </row>
    <row r="7" spans="1:5" x14ac:dyDescent="0.25">
      <c r="A7" s="1" t="s">
        <v>3</v>
      </c>
      <c r="B7" s="18">
        <f>'2.2.3'!B7*0.25</f>
        <v>78907983.75</v>
      </c>
      <c r="C7" s="18">
        <f t="shared" si="0"/>
        <v>71017185.375</v>
      </c>
      <c r="D7" s="18">
        <f t="shared" si="1"/>
        <v>7890798.375</v>
      </c>
      <c r="E7" s="18">
        <f t="shared" si="2"/>
        <v>157815967.5</v>
      </c>
    </row>
    <row r="8" spans="1:5" x14ac:dyDescent="0.25">
      <c r="A8" s="1" t="s">
        <v>4</v>
      </c>
      <c r="B8" s="18">
        <f>'2.2.3'!B8*0.25</f>
        <v>100975333.75</v>
      </c>
      <c r="C8" s="18">
        <f t="shared" si="0"/>
        <v>90877800.375</v>
      </c>
      <c r="D8" s="18">
        <f t="shared" si="1"/>
        <v>10097533.375</v>
      </c>
      <c r="E8" s="18">
        <f t="shared" si="2"/>
        <v>201950667.5</v>
      </c>
    </row>
    <row r="9" spans="1:5" x14ac:dyDescent="0.25">
      <c r="A9" s="1" t="s">
        <v>5</v>
      </c>
      <c r="B9" s="18">
        <f>'2.2.3'!B9*0.25</f>
        <v>123822503.75</v>
      </c>
      <c r="C9" s="18">
        <f t="shared" si="0"/>
        <v>111440253.375</v>
      </c>
      <c r="D9" s="18">
        <f t="shared" si="1"/>
        <v>12382250.375</v>
      </c>
      <c r="E9" s="18">
        <f t="shared" si="2"/>
        <v>247645007.5</v>
      </c>
    </row>
    <row r="10" spans="1:5" x14ac:dyDescent="0.25">
      <c r="A10" s="1" t="s">
        <v>6</v>
      </c>
      <c r="B10" s="18">
        <f>'2.2.3'!B10*0.25</f>
        <v>65717793.000000007</v>
      </c>
      <c r="C10" s="18">
        <f t="shared" si="0"/>
        <v>59146013.70000001</v>
      </c>
      <c r="D10" s="18">
        <f t="shared" si="1"/>
        <v>6571779.3000000007</v>
      </c>
      <c r="E10" s="18">
        <f t="shared" si="2"/>
        <v>131435586.00000001</v>
      </c>
    </row>
    <row r="11" spans="1:5" x14ac:dyDescent="0.25">
      <c r="A11" s="1" t="s">
        <v>7</v>
      </c>
      <c r="B11" s="18">
        <f>'2.2.3'!B11*0.25</f>
        <v>17051209.5</v>
      </c>
      <c r="C11" s="18">
        <f t="shared" si="0"/>
        <v>15346088.550000001</v>
      </c>
      <c r="D11" s="18">
        <f t="shared" si="1"/>
        <v>1705120.9500000002</v>
      </c>
      <c r="E11" s="18">
        <f t="shared" si="2"/>
        <v>34102419</v>
      </c>
    </row>
    <row r="12" spans="1:5" x14ac:dyDescent="0.25">
      <c r="A12" s="1" t="s">
        <v>8</v>
      </c>
      <c r="B12" s="18">
        <f>'2.2.3'!B12*0.25</f>
        <v>10997269</v>
      </c>
      <c r="C12" s="18">
        <f t="shared" si="0"/>
        <v>9897542.0999999996</v>
      </c>
      <c r="D12" s="18">
        <f t="shared" si="1"/>
        <v>1099726.9000000001</v>
      </c>
      <c r="E12" s="18">
        <f t="shared" si="2"/>
        <v>21994538</v>
      </c>
    </row>
    <row r="13" spans="1:5" x14ac:dyDescent="0.25">
      <c r="A13" s="3" t="s">
        <v>9</v>
      </c>
      <c r="B13" s="19">
        <f>SUM(B4:B12)</f>
        <v>649372379.5</v>
      </c>
      <c r="C13" s="19">
        <f t="shared" ref="C13" si="3">SUM(C4:C12)</f>
        <v>584435141.54999995</v>
      </c>
      <c r="D13" s="19">
        <f t="shared" ref="D13" si="4">SUM(D4:D12)</f>
        <v>64937237.949999996</v>
      </c>
      <c r="E13" s="19">
        <f t="shared" ref="E13" si="5">SUM(E4:E12)</f>
        <v>1298744759</v>
      </c>
    </row>
  </sheetData>
  <mergeCells count="2">
    <mergeCell ref="A2:E2"/>
    <mergeCell ref="D1:E1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abSelected="1"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71.85546875" style="7" customWidth="1"/>
    <col min="2" max="2" width="6.28515625" style="7" customWidth="1"/>
    <col min="3" max="3" width="5.28515625" customWidth="1"/>
    <col min="12" max="12" width="7.28515625" customWidth="1"/>
    <col min="15" max="15" width="15.140625" customWidth="1"/>
  </cols>
  <sheetData>
    <row r="1" spans="1:17" x14ac:dyDescent="0.25">
      <c r="O1" s="22" t="s">
        <v>129</v>
      </c>
      <c r="P1" s="22"/>
      <c r="Q1" s="22"/>
    </row>
    <row r="2" spans="1:17" x14ac:dyDescent="0.25">
      <c r="A2" s="15" t="s">
        <v>123</v>
      </c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140.25" customHeight="1" x14ac:dyDescent="0.25">
      <c r="A3" s="6"/>
      <c r="B3" s="13" t="s">
        <v>119</v>
      </c>
      <c r="C3" s="14" t="s">
        <v>117</v>
      </c>
      <c r="D3" s="14" t="s">
        <v>118</v>
      </c>
      <c r="E3" s="14" t="s">
        <v>120</v>
      </c>
      <c r="F3" s="14" t="s">
        <v>121</v>
      </c>
      <c r="G3" s="14" t="s">
        <v>116</v>
      </c>
      <c r="H3" s="14" t="s">
        <v>106</v>
      </c>
      <c r="I3" s="14" t="s">
        <v>115</v>
      </c>
      <c r="J3" s="14" t="s">
        <v>107</v>
      </c>
      <c r="K3" s="14" t="s">
        <v>114</v>
      </c>
      <c r="L3" s="14" t="s">
        <v>113</v>
      </c>
      <c r="M3" s="14" t="s">
        <v>112</v>
      </c>
      <c r="N3" s="14" t="s">
        <v>111</v>
      </c>
      <c r="O3" s="14" t="s">
        <v>110</v>
      </c>
      <c r="P3" s="14" t="s">
        <v>108</v>
      </c>
      <c r="Q3" s="14" t="s">
        <v>109</v>
      </c>
    </row>
    <row r="4" spans="1:17" x14ac:dyDescent="0.25">
      <c r="A4" s="17" t="s">
        <v>18</v>
      </c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0" t="s">
        <v>19</v>
      </c>
      <c r="B5" s="6"/>
      <c r="C5" s="6"/>
      <c r="D5" s="6"/>
      <c r="E5" s="6"/>
      <c r="F5" s="6"/>
      <c r="G5" s="1"/>
      <c r="H5" s="1"/>
      <c r="I5" s="6"/>
      <c r="J5" s="6"/>
      <c r="K5" s="6"/>
      <c r="L5" s="6"/>
      <c r="M5" s="6"/>
      <c r="N5" s="1"/>
      <c r="O5" s="1"/>
      <c r="P5" s="1"/>
      <c r="Q5" s="6"/>
    </row>
    <row r="6" spans="1:17" x14ac:dyDescent="0.25">
      <c r="A6" s="11" t="s">
        <v>20</v>
      </c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2" t="s">
        <v>21</v>
      </c>
      <c r="B7" s="6" t="s">
        <v>122</v>
      </c>
      <c r="C7" s="6" t="s">
        <v>122</v>
      </c>
      <c r="D7" s="6" t="s">
        <v>122</v>
      </c>
      <c r="E7" s="6" t="s">
        <v>122</v>
      </c>
      <c r="F7" s="6"/>
      <c r="G7" s="1"/>
      <c r="H7" s="1"/>
      <c r="I7" s="6" t="s">
        <v>122</v>
      </c>
      <c r="J7" s="6" t="s">
        <v>122</v>
      </c>
      <c r="K7" s="6" t="s">
        <v>122</v>
      </c>
      <c r="L7" s="6" t="s">
        <v>122</v>
      </c>
      <c r="M7" s="1"/>
      <c r="N7" s="1"/>
      <c r="O7" s="1"/>
      <c r="P7" s="1"/>
      <c r="Q7" s="1"/>
    </row>
    <row r="8" spans="1:17" x14ac:dyDescent="0.25">
      <c r="A8" s="12" t="s">
        <v>22</v>
      </c>
      <c r="B8" s="6" t="s">
        <v>122</v>
      </c>
      <c r="C8" s="6" t="s">
        <v>122</v>
      </c>
      <c r="D8" s="6"/>
      <c r="E8" s="6" t="s">
        <v>122</v>
      </c>
      <c r="F8" s="6"/>
      <c r="G8" s="1"/>
      <c r="H8" s="1"/>
      <c r="I8" s="6" t="s">
        <v>122</v>
      </c>
      <c r="J8" s="6" t="s">
        <v>122</v>
      </c>
      <c r="K8" s="6" t="s">
        <v>122</v>
      </c>
      <c r="L8" s="6" t="s">
        <v>122</v>
      </c>
      <c r="M8" s="1"/>
      <c r="N8" s="1"/>
      <c r="O8" s="1"/>
      <c r="P8" s="1"/>
      <c r="Q8" s="1"/>
    </row>
    <row r="9" spans="1:17" x14ac:dyDescent="0.25">
      <c r="A9" s="12" t="s">
        <v>23</v>
      </c>
      <c r="B9" s="6" t="s">
        <v>122</v>
      </c>
      <c r="C9" s="6" t="s">
        <v>122</v>
      </c>
      <c r="D9" s="6" t="s">
        <v>122</v>
      </c>
      <c r="E9" s="6" t="s">
        <v>122</v>
      </c>
      <c r="F9" s="6"/>
      <c r="G9" s="1"/>
      <c r="H9" s="1"/>
      <c r="I9" s="6" t="s">
        <v>122</v>
      </c>
      <c r="J9" s="6" t="s">
        <v>122</v>
      </c>
      <c r="K9" s="6" t="s">
        <v>122</v>
      </c>
      <c r="L9" s="6" t="s">
        <v>122</v>
      </c>
      <c r="M9" s="6" t="s">
        <v>122</v>
      </c>
      <c r="N9" s="6" t="s">
        <v>122</v>
      </c>
      <c r="O9" s="1"/>
      <c r="P9" s="1"/>
      <c r="Q9" s="1"/>
    </row>
    <row r="10" spans="1:17" x14ac:dyDescent="0.25">
      <c r="A10" s="12" t="s">
        <v>24</v>
      </c>
      <c r="B10" s="6" t="s">
        <v>122</v>
      </c>
      <c r="C10" s="6" t="s">
        <v>122</v>
      </c>
      <c r="D10" s="6" t="s">
        <v>122</v>
      </c>
      <c r="E10" s="6" t="s">
        <v>122</v>
      </c>
      <c r="F10" s="6"/>
      <c r="G10" s="1"/>
      <c r="H10" s="1"/>
      <c r="I10" s="6" t="s">
        <v>122</v>
      </c>
      <c r="J10" s="6" t="s">
        <v>122</v>
      </c>
      <c r="K10" s="6" t="s">
        <v>122</v>
      </c>
      <c r="L10" s="6" t="s">
        <v>122</v>
      </c>
      <c r="M10" s="1"/>
      <c r="N10" s="1"/>
      <c r="O10" s="1"/>
      <c r="P10" s="1"/>
      <c r="Q10" s="1"/>
    </row>
    <row r="11" spans="1:17" x14ac:dyDescent="0.25">
      <c r="A11" s="12" t="s">
        <v>25</v>
      </c>
      <c r="B11" s="6" t="s">
        <v>122</v>
      </c>
      <c r="C11" s="6" t="s">
        <v>122</v>
      </c>
      <c r="D11" s="6" t="s">
        <v>122</v>
      </c>
      <c r="E11" s="6" t="s">
        <v>122</v>
      </c>
      <c r="F11" s="6"/>
      <c r="G11" s="1"/>
      <c r="H11" s="1"/>
      <c r="I11" s="6" t="s">
        <v>122</v>
      </c>
      <c r="J11" s="6" t="s">
        <v>122</v>
      </c>
      <c r="K11" s="6" t="s">
        <v>122</v>
      </c>
      <c r="L11" s="6" t="s">
        <v>122</v>
      </c>
      <c r="M11" s="1"/>
      <c r="N11" s="1"/>
      <c r="O11" s="1"/>
      <c r="P11" s="1"/>
      <c r="Q11" s="1"/>
    </row>
    <row r="12" spans="1:17" x14ac:dyDescent="0.25">
      <c r="A12" s="11" t="s">
        <v>26</v>
      </c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2" t="s">
        <v>27</v>
      </c>
      <c r="B13" s="6" t="s">
        <v>122</v>
      </c>
      <c r="C13" s="6" t="s">
        <v>122</v>
      </c>
      <c r="D13" s="6" t="s">
        <v>122</v>
      </c>
      <c r="E13" s="6" t="s">
        <v>122</v>
      </c>
      <c r="F13" s="6"/>
      <c r="G13" s="1"/>
      <c r="H13" s="1"/>
      <c r="I13" s="6" t="s">
        <v>122</v>
      </c>
      <c r="J13" s="6" t="s">
        <v>122</v>
      </c>
      <c r="K13" s="6" t="s">
        <v>122</v>
      </c>
      <c r="L13" s="6" t="s">
        <v>122</v>
      </c>
      <c r="M13" s="1"/>
      <c r="N13" s="1"/>
      <c r="O13" s="1"/>
      <c r="P13" s="1"/>
      <c r="Q13" s="1"/>
    </row>
    <row r="14" spans="1:17" x14ac:dyDescent="0.25">
      <c r="A14" s="12" t="s">
        <v>28</v>
      </c>
      <c r="B14" s="6" t="s">
        <v>122</v>
      </c>
      <c r="C14" s="6" t="s">
        <v>122</v>
      </c>
      <c r="D14" s="6"/>
      <c r="E14" s="6" t="s">
        <v>122</v>
      </c>
      <c r="F14" s="6"/>
      <c r="G14" s="1"/>
      <c r="H14" s="1"/>
      <c r="I14" s="6" t="s">
        <v>122</v>
      </c>
      <c r="J14" s="6" t="s">
        <v>122</v>
      </c>
      <c r="K14" s="6" t="s">
        <v>122</v>
      </c>
      <c r="L14" s="6" t="s">
        <v>122</v>
      </c>
      <c r="M14" s="1"/>
      <c r="N14" s="1"/>
      <c r="O14" s="1"/>
      <c r="P14" s="1"/>
      <c r="Q14" s="1"/>
    </row>
    <row r="15" spans="1:17" x14ac:dyDescent="0.25">
      <c r="A15" s="12" t="s">
        <v>29</v>
      </c>
      <c r="B15" s="6" t="s">
        <v>122</v>
      </c>
      <c r="C15" s="6" t="s">
        <v>122</v>
      </c>
      <c r="D15" s="6" t="s">
        <v>122</v>
      </c>
      <c r="E15" s="6" t="s">
        <v>122</v>
      </c>
      <c r="F15" s="6"/>
      <c r="G15" s="1"/>
      <c r="H15" s="1"/>
      <c r="I15" s="6" t="s">
        <v>122</v>
      </c>
      <c r="J15" s="6" t="s">
        <v>122</v>
      </c>
      <c r="K15" s="6" t="s">
        <v>122</v>
      </c>
      <c r="L15" s="6" t="s">
        <v>122</v>
      </c>
      <c r="M15" s="6" t="s">
        <v>122</v>
      </c>
      <c r="N15" s="6" t="s">
        <v>122</v>
      </c>
      <c r="O15" s="1"/>
      <c r="P15" s="1"/>
      <c r="Q15" s="1"/>
    </row>
    <row r="16" spans="1:17" x14ac:dyDescent="0.25">
      <c r="A16" s="12" t="s">
        <v>30</v>
      </c>
      <c r="B16" s="6" t="s">
        <v>122</v>
      </c>
      <c r="C16" s="6" t="s">
        <v>122</v>
      </c>
      <c r="D16" s="6" t="s">
        <v>122</v>
      </c>
      <c r="E16" s="6" t="s">
        <v>122</v>
      </c>
      <c r="F16" s="6"/>
      <c r="G16" s="1"/>
      <c r="H16" s="1"/>
      <c r="I16" s="6" t="s">
        <v>122</v>
      </c>
      <c r="J16" s="6" t="s">
        <v>122</v>
      </c>
      <c r="K16" s="6" t="s">
        <v>122</v>
      </c>
      <c r="L16" s="6" t="s">
        <v>122</v>
      </c>
      <c r="M16" s="1"/>
      <c r="N16" s="1"/>
      <c r="O16" s="1"/>
      <c r="P16" s="1"/>
      <c r="Q16" s="1"/>
    </row>
    <row r="17" spans="1:17" x14ac:dyDescent="0.25">
      <c r="A17" s="12" t="s">
        <v>31</v>
      </c>
      <c r="B17" s="6" t="s">
        <v>122</v>
      </c>
      <c r="C17" s="6" t="s">
        <v>122</v>
      </c>
      <c r="D17" s="6" t="s">
        <v>122</v>
      </c>
      <c r="E17" s="6" t="s">
        <v>122</v>
      </c>
      <c r="F17" s="6"/>
      <c r="G17" s="1"/>
      <c r="H17" s="1"/>
      <c r="I17" s="6" t="s">
        <v>122</v>
      </c>
      <c r="J17" s="6" t="s">
        <v>122</v>
      </c>
      <c r="K17" s="6" t="s">
        <v>122</v>
      </c>
      <c r="L17" s="6" t="s">
        <v>122</v>
      </c>
      <c r="M17" s="1"/>
      <c r="N17" s="1"/>
      <c r="O17" s="1"/>
      <c r="P17" s="1"/>
      <c r="Q17" s="1"/>
    </row>
    <row r="18" spans="1:17" x14ac:dyDescent="0.25">
      <c r="A18" s="11" t="s">
        <v>32</v>
      </c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2" t="s">
        <v>33</v>
      </c>
      <c r="B19" s="6" t="s">
        <v>122</v>
      </c>
      <c r="C19" s="6" t="s">
        <v>122</v>
      </c>
      <c r="D19" s="6" t="s">
        <v>122</v>
      </c>
      <c r="E19" s="6" t="s">
        <v>122</v>
      </c>
      <c r="F19" s="6"/>
      <c r="G19" s="1"/>
      <c r="H19" s="1"/>
      <c r="I19" s="6" t="s">
        <v>122</v>
      </c>
      <c r="J19" s="6" t="s">
        <v>122</v>
      </c>
      <c r="K19" s="6" t="s">
        <v>122</v>
      </c>
      <c r="L19" s="6" t="s">
        <v>122</v>
      </c>
      <c r="M19" s="1"/>
      <c r="N19" s="1"/>
      <c r="O19" s="1"/>
      <c r="P19" s="1"/>
      <c r="Q19" s="1"/>
    </row>
    <row r="20" spans="1:17" x14ac:dyDescent="0.25">
      <c r="A20" s="12" t="s">
        <v>34</v>
      </c>
      <c r="B20" s="6" t="s">
        <v>122</v>
      </c>
      <c r="C20" s="6" t="s">
        <v>122</v>
      </c>
      <c r="D20" s="6"/>
      <c r="E20" s="6" t="s">
        <v>122</v>
      </c>
      <c r="F20" s="6"/>
      <c r="G20" s="1"/>
      <c r="H20" s="1"/>
      <c r="I20" s="6" t="s">
        <v>122</v>
      </c>
      <c r="J20" s="6" t="s">
        <v>122</v>
      </c>
      <c r="K20" s="6" t="s">
        <v>122</v>
      </c>
      <c r="L20" s="6" t="s">
        <v>122</v>
      </c>
      <c r="M20" s="1"/>
      <c r="N20" s="1"/>
      <c r="O20" s="1"/>
      <c r="P20" s="1"/>
      <c r="Q20" s="1"/>
    </row>
    <row r="21" spans="1:17" x14ac:dyDescent="0.25">
      <c r="A21" s="12" t="s">
        <v>35</v>
      </c>
      <c r="B21" s="6" t="s">
        <v>122</v>
      </c>
      <c r="C21" s="6" t="s">
        <v>122</v>
      </c>
      <c r="D21" s="6" t="s">
        <v>122</v>
      </c>
      <c r="E21" s="6" t="s">
        <v>122</v>
      </c>
      <c r="F21" s="6"/>
      <c r="G21" s="1"/>
      <c r="H21" s="1"/>
      <c r="I21" s="6" t="s">
        <v>122</v>
      </c>
      <c r="J21" s="6" t="s">
        <v>122</v>
      </c>
      <c r="K21" s="6" t="s">
        <v>122</v>
      </c>
      <c r="L21" s="6" t="s">
        <v>122</v>
      </c>
      <c r="M21" s="1"/>
      <c r="N21" s="1"/>
      <c r="O21" s="1"/>
      <c r="P21" s="1"/>
      <c r="Q21" s="1"/>
    </row>
    <row r="22" spans="1:17" x14ac:dyDescent="0.25">
      <c r="A22" s="12" t="s">
        <v>36</v>
      </c>
      <c r="B22" s="6" t="s">
        <v>122</v>
      </c>
      <c r="C22" s="6" t="s">
        <v>122</v>
      </c>
      <c r="D22" s="6" t="s">
        <v>122</v>
      </c>
      <c r="E22" s="6" t="s">
        <v>122</v>
      </c>
      <c r="F22" s="6"/>
      <c r="G22" s="1"/>
      <c r="H22" s="1"/>
      <c r="I22" s="6" t="s">
        <v>122</v>
      </c>
      <c r="J22" s="6" t="s">
        <v>122</v>
      </c>
      <c r="K22" s="6" t="s">
        <v>122</v>
      </c>
      <c r="L22" s="6" t="s">
        <v>122</v>
      </c>
      <c r="M22" s="1"/>
      <c r="N22" s="1"/>
      <c r="O22" s="1"/>
      <c r="P22" s="1"/>
      <c r="Q22" s="1"/>
    </row>
    <row r="23" spans="1:17" x14ac:dyDescent="0.25">
      <c r="A23" s="12" t="s">
        <v>37</v>
      </c>
      <c r="B23" s="6" t="s">
        <v>122</v>
      </c>
      <c r="C23" s="6" t="s">
        <v>122</v>
      </c>
      <c r="D23" s="6"/>
      <c r="E23" s="6" t="s">
        <v>122</v>
      </c>
      <c r="F23" s="6"/>
      <c r="G23" s="1"/>
      <c r="H23" s="1"/>
      <c r="I23" s="6" t="s">
        <v>122</v>
      </c>
      <c r="J23" s="6" t="s">
        <v>122</v>
      </c>
      <c r="K23" s="6" t="s">
        <v>122</v>
      </c>
      <c r="L23" s="6" t="s">
        <v>122</v>
      </c>
      <c r="M23" s="1"/>
      <c r="N23" s="1"/>
      <c r="O23" s="1"/>
      <c r="P23" s="1"/>
      <c r="Q23" s="1"/>
    </row>
    <row r="24" spans="1:17" x14ac:dyDescent="0.25">
      <c r="A24" s="12" t="s">
        <v>38</v>
      </c>
      <c r="B24" s="6" t="s">
        <v>122</v>
      </c>
      <c r="C24" s="6" t="s">
        <v>122</v>
      </c>
      <c r="D24" s="6" t="s">
        <v>122</v>
      </c>
      <c r="E24" s="6" t="s">
        <v>122</v>
      </c>
      <c r="F24" s="6"/>
      <c r="G24" s="1"/>
      <c r="H24" s="1"/>
      <c r="I24" s="6" t="s">
        <v>122</v>
      </c>
      <c r="J24" s="6" t="s">
        <v>122</v>
      </c>
      <c r="K24" s="6" t="s">
        <v>122</v>
      </c>
      <c r="L24" s="6" t="s">
        <v>122</v>
      </c>
      <c r="M24" s="1"/>
      <c r="N24" s="1"/>
      <c r="O24" s="1"/>
      <c r="P24" s="1"/>
      <c r="Q24" s="1"/>
    </row>
    <row r="25" spans="1:17" x14ac:dyDescent="0.25">
      <c r="A25" s="12" t="s">
        <v>39</v>
      </c>
      <c r="B25" s="6" t="s">
        <v>122</v>
      </c>
      <c r="C25" s="6" t="s">
        <v>122</v>
      </c>
      <c r="D25" s="6" t="s">
        <v>122</v>
      </c>
      <c r="E25" s="6" t="s">
        <v>122</v>
      </c>
      <c r="F25" s="6"/>
      <c r="G25" s="1"/>
      <c r="H25" s="1"/>
      <c r="I25" s="6" t="s">
        <v>122</v>
      </c>
      <c r="J25" s="6" t="s">
        <v>122</v>
      </c>
      <c r="K25" s="6" t="s">
        <v>122</v>
      </c>
      <c r="L25" s="6" t="s">
        <v>122</v>
      </c>
      <c r="M25" s="1"/>
      <c r="N25" s="1"/>
      <c r="O25" s="1"/>
      <c r="P25" s="1"/>
      <c r="Q25" s="1"/>
    </row>
    <row r="26" spans="1:17" x14ac:dyDescent="0.25">
      <c r="A26" s="10" t="s">
        <v>40</v>
      </c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1" t="s">
        <v>41</v>
      </c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2" t="s">
        <v>42</v>
      </c>
      <c r="B28" s="6" t="s">
        <v>122</v>
      </c>
      <c r="C28" s="6" t="s">
        <v>122</v>
      </c>
      <c r="D28" s="6" t="s">
        <v>122</v>
      </c>
      <c r="E28" s="6" t="s">
        <v>122</v>
      </c>
      <c r="F28" s="6"/>
      <c r="G28" s="6" t="s">
        <v>122</v>
      </c>
      <c r="H28" s="6" t="s">
        <v>122</v>
      </c>
      <c r="I28" s="6" t="s">
        <v>122</v>
      </c>
      <c r="J28" s="6" t="s">
        <v>122</v>
      </c>
      <c r="K28" s="6" t="s">
        <v>122</v>
      </c>
      <c r="L28" s="6" t="s">
        <v>122</v>
      </c>
      <c r="M28" s="1"/>
      <c r="N28" s="1"/>
      <c r="O28" s="1"/>
      <c r="P28" s="1"/>
      <c r="Q28" s="1"/>
    </row>
    <row r="29" spans="1:17" x14ac:dyDescent="0.25">
      <c r="A29" s="12" t="s">
        <v>43</v>
      </c>
      <c r="B29" s="6" t="s">
        <v>122</v>
      </c>
      <c r="C29" s="6" t="s">
        <v>122</v>
      </c>
      <c r="D29" s="6"/>
      <c r="E29" s="6" t="s">
        <v>122</v>
      </c>
      <c r="F29" s="6"/>
      <c r="G29" s="6" t="s">
        <v>122</v>
      </c>
      <c r="H29" s="6" t="s">
        <v>122</v>
      </c>
      <c r="I29" s="6" t="s">
        <v>122</v>
      </c>
      <c r="J29" s="6" t="s">
        <v>122</v>
      </c>
      <c r="K29" s="6" t="s">
        <v>122</v>
      </c>
      <c r="L29" s="6" t="s">
        <v>122</v>
      </c>
      <c r="M29" s="1"/>
      <c r="N29" s="1"/>
      <c r="O29" s="1"/>
      <c r="P29" s="1"/>
      <c r="Q29" s="1"/>
    </row>
    <row r="30" spans="1:17" x14ac:dyDescent="0.25">
      <c r="A30" s="12" t="s">
        <v>44</v>
      </c>
      <c r="B30" s="6" t="s">
        <v>122</v>
      </c>
      <c r="C30" s="6" t="s">
        <v>122</v>
      </c>
      <c r="D30" s="6" t="s">
        <v>122</v>
      </c>
      <c r="E30" s="6" t="s">
        <v>122</v>
      </c>
      <c r="F30" s="6"/>
      <c r="G30" s="6" t="s">
        <v>122</v>
      </c>
      <c r="H30" s="6" t="s">
        <v>122</v>
      </c>
      <c r="I30" s="6" t="s">
        <v>122</v>
      </c>
      <c r="J30" s="6" t="s">
        <v>122</v>
      </c>
      <c r="K30" s="6" t="s">
        <v>122</v>
      </c>
      <c r="L30" s="6" t="s">
        <v>122</v>
      </c>
      <c r="M30" s="1"/>
      <c r="N30" s="1"/>
      <c r="O30" s="1"/>
      <c r="P30" s="6" t="s">
        <v>122</v>
      </c>
      <c r="Q30" s="1"/>
    </row>
    <row r="31" spans="1:17" x14ac:dyDescent="0.25">
      <c r="A31" s="12" t="s">
        <v>45</v>
      </c>
      <c r="B31" s="6" t="s">
        <v>122</v>
      </c>
      <c r="C31" s="6" t="s">
        <v>122</v>
      </c>
      <c r="D31" s="6" t="s">
        <v>122</v>
      </c>
      <c r="E31" s="6" t="s">
        <v>122</v>
      </c>
      <c r="F31" s="6"/>
      <c r="G31" s="6" t="s">
        <v>122</v>
      </c>
      <c r="H31" s="6" t="s">
        <v>122</v>
      </c>
      <c r="I31" s="6" t="s">
        <v>122</v>
      </c>
      <c r="J31" s="6" t="s">
        <v>122</v>
      </c>
      <c r="K31" s="6" t="s">
        <v>122</v>
      </c>
      <c r="L31" s="6" t="s">
        <v>122</v>
      </c>
      <c r="M31" s="1"/>
      <c r="N31" s="1"/>
      <c r="O31" s="1"/>
      <c r="P31" s="1"/>
      <c r="Q31" s="1"/>
    </row>
    <row r="32" spans="1:17" x14ac:dyDescent="0.25">
      <c r="A32" s="11" t="s">
        <v>46</v>
      </c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2" t="s">
        <v>47</v>
      </c>
      <c r="B33" s="6" t="s">
        <v>122</v>
      </c>
      <c r="C33" s="6" t="s">
        <v>122</v>
      </c>
      <c r="D33" s="6" t="s">
        <v>122</v>
      </c>
      <c r="E33" s="6" t="s">
        <v>122</v>
      </c>
      <c r="F33" s="6"/>
      <c r="G33" s="6" t="s">
        <v>122</v>
      </c>
      <c r="H33" s="6" t="s">
        <v>122</v>
      </c>
      <c r="I33" s="6" t="s">
        <v>122</v>
      </c>
      <c r="J33" s="6" t="s">
        <v>122</v>
      </c>
      <c r="K33" s="6" t="s">
        <v>122</v>
      </c>
      <c r="L33" s="6" t="s">
        <v>122</v>
      </c>
      <c r="M33" s="1"/>
      <c r="N33" s="1"/>
      <c r="O33" s="1"/>
      <c r="P33" s="1"/>
      <c r="Q33" s="1"/>
    </row>
    <row r="34" spans="1:17" x14ac:dyDescent="0.25">
      <c r="A34" s="12" t="s">
        <v>48</v>
      </c>
      <c r="B34" s="6" t="s">
        <v>122</v>
      </c>
      <c r="C34" s="6" t="s">
        <v>122</v>
      </c>
      <c r="D34" s="6"/>
      <c r="E34" s="6" t="s">
        <v>122</v>
      </c>
      <c r="F34" s="6"/>
      <c r="G34" s="6" t="s">
        <v>122</v>
      </c>
      <c r="H34" s="6" t="s">
        <v>122</v>
      </c>
      <c r="I34" s="6" t="s">
        <v>122</v>
      </c>
      <c r="J34" s="6" t="s">
        <v>122</v>
      </c>
      <c r="K34" s="6" t="s">
        <v>122</v>
      </c>
      <c r="L34" s="6" t="s">
        <v>122</v>
      </c>
      <c r="M34" s="1"/>
      <c r="N34" s="1"/>
      <c r="O34" s="1"/>
      <c r="P34" s="1"/>
      <c r="Q34" s="1"/>
    </row>
    <row r="35" spans="1:17" x14ac:dyDescent="0.25">
      <c r="A35" s="12" t="s">
        <v>49</v>
      </c>
      <c r="B35" s="6" t="s">
        <v>122</v>
      </c>
      <c r="C35" s="6" t="s">
        <v>122</v>
      </c>
      <c r="D35" s="6" t="s">
        <v>122</v>
      </c>
      <c r="E35" s="6" t="s">
        <v>122</v>
      </c>
      <c r="F35" s="6"/>
      <c r="G35" s="6" t="s">
        <v>122</v>
      </c>
      <c r="H35" s="6" t="s">
        <v>122</v>
      </c>
      <c r="I35" s="6" t="s">
        <v>122</v>
      </c>
      <c r="J35" s="6" t="s">
        <v>122</v>
      </c>
      <c r="K35" s="6" t="s">
        <v>122</v>
      </c>
      <c r="L35" s="6" t="s">
        <v>122</v>
      </c>
      <c r="M35" s="1"/>
      <c r="N35" s="1"/>
      <c r="O35" s="1"/>
      <c r="P35" s="1"/>
      <c r="Q35" s="1"/>
    </row>
    <row r="36" spans="1:17" x14ac:dyDescent="0.25">
      <c r="A36" s="12" t="s">
        <v>50</v>
      </c>
      <c r="B36" s="6" t="s">
        <v>122</v>
      </c>
      <c r="C36" s="6" t="s">
        <v>122</v>
      </c>
      <c r="D36" s="6" t="s">
        <v>122</v>
      </c>
      <c r="E36" s="6" t="s">
        <v>122</v>
      </c>
      <c r="F36" s="6"/>
      <c r="G36" s="6" t="s">
        <v>122</v>
      </c>
      <c r="H36" s="6" t="s">
        <v>122</v>
      </c>
      <c r="I36" s="6" t="s">
        <v>122</v>
      </c>
      <c r="J36" s="6" t="s">
        <v>122</v>
      </c>
      <c r="K36" s="6" t="s">
        <v>122</v>
      </c>
      <c r="L36" s="6" t="s">
        <v>122</v>
      </c>
      <c r="M36" s="1"/>
      <c r="N36" s="1"/>
      <c r="O36" s="1"/>
      <c r="P36" s="6" t="s">
        <v>122</v>
      </c>
      <c r="Q36" s="1"/>
    </row>
    <row r="37" spans="1:17" x14ac:dyDescent="0.25">
      <c r="A37" s="11" t="s">
        <v>51</v>
      </c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2" t="s">
        <v>52</v>
      </c>
      <c r="B38" s="6" t="s">
        <v>122</v>
      </c>
      <c r="C38" s="6" t="s">
        <v>122</v>
      </c>
      <c r="D38" s="6" t="s">
        <v>122</v>
      </c>
      <c r="E38" s="6" t="s">
        <v>122</v>
      </c>
      <c r="F38" s="6"/>
      <c r="G38" s="6" t="s">
        <v>122</v>
      </c>
      <c r="H38" s="6" t="s">
        <v>122</v>
      </c>
      <c r="I38" s="6" t="s">
        <v>122</v>
      </c>
      <c r="J38" s="6" t="s">
        <v>122</v>
      </c>
      <c r="K38" s="6" t="s">
        <v>122</v>
      </c>
      <c r="L38" s="6" t="s">
        <v>122</v>
      </c>
      <c r="M38" s="1"/>
      <c r="N38" s="1"/>
      <c r="O38" s="1"/>
      <c r="P38" s="1"/>
      <c r="Q38" s="1"/>
    </row>
    <row r="39" spans="1:17" x14ac:dyDescent="0.25">
      <c r="A39" s="12" t="s">
        <v>53</v>
      </c>
      <c r="B39" s="6" t="s">
        <v>122</v>
      </c>
      <c r="C39" s="6" t="s">
        <v>122</v>
      </c>
      <c r="D39" s="6"/>
      <c r="E39" s="6" t="s">
        <v>122</v>
      </c>
      <c r="F39" s="6"/>
      <c r="G39" s="6" t="s">
        <v>122</v>
      </c>
      <c r="H39" s="6" t="s">
        <v>122</v>
      </c>
      <c r="I39" s="6" t="s">
        <v>122</v>
      </c>
      <c r="J39" s="6" t="s">
        <v>122</v>
      </c>
      <c r="K39" s="6" t="s">
        <v>122</v>
      </c>
      <c r="L39" s="6" t="s">
        <v>122</v>
      </c>
      <c r="M39" s="1"/>
      <c r="N39" s="1"/>
      <c r="O39" s="1"/>
      <c r="P39" s="1"/>
      <c r="Q39" s="1"/>
    </row>
    <row r="40" spans="1:17" x14ac:dyDescent="0.25">
      <c r="A40" s="12" t="s">
        <v>54</v>
      </c>
      <c r="B40" s="6" t="s">
        <v>122</v>
      </c>
      <c r="C40" s="6" t="s">
        <v>122</v>
      </c>
      <c r="D40" s="6" t="s">
        <v>122</v>
      </c>
      <c r="E40" s="6" t="s">
        <v>122</v>
      </c>
      <c r="F40" s="6"/>
      <c r="G40" s="6" t="s">
        <v>122</v>
      </c>
      <c r="H40" s="6" t="s">
        <v>122</v>
      </c>
      <c r="I40" s="6" t="s">
        <v>122</v>
      </c>
      <c r="J40" s="6" t="s">
        <v>122</v>
      </c>
      <c r="K40" s="6" t="s">
        <v>122</v>
      </c>
      <c r="L40" s="6" t="s">
        <v>122</v>
      </c>
      <c r="M40" s="1"/>
      <c r="N40" s="1"/>
      <c r="O40" s="1"/>
      <c r="P40" s="1"/>
      <c r="Q40" s="1"/>
    </row>
    <row r="41" spans="1:17" x14ac:dyDescent="0.25">
      <c r="A41" s="12" t="s">
        <v>55</v>
      </c>
      <c r="B41" s="6" t="s">
        <v>122</v>
      </c>
      <c r="C41" s="6" t="s">
        <v>122</v>
      </c>
      <c r="D41" s="6" t="s">
        <v>122</v>
      </c>
      <c r="E41" s="6" t="s">
        <v>122</v>
      </c>
      <c r="F41" s="6"/>
      <c r="G41" s="6" t="s">
        <v>122</v>
      </c>
      <c r="H41" s="6" t="s">
        <v>122</v>
      </c>
      <c r="I41" s="6" t="s">
        <v>122</v>
      </c>
      <c r="J41" s="6" t="s">
        <v>122</v>
      </c>
      <c r="K41" s="6" t="s">
        <v>122</v>
      </c>
      <c r="L41" s="6" t="s">
        <v>122</v>
      </c>
      <c r="M41" s="1"/>
      <c r="N41" s="1"/>
      <c r="O41" s="1"/>
      <c r="P41" s="1"/>
      <c r="Q41" s="1"/>
    </row>
    <row r="42" spans="1:17" x14ac:dyDescent="0.25">
      <c r="A42" s="12" t="s">
        <v>56</v>
      </c>
      <c r="B42" s="6" t="s">
        <v>122</v>
      </c>
      <c r="C42" s="6" t="s">
        <v>122</v>
      </c>
      <c r="D42" s="6"/>
      <c r="E42" s="6" t="s">
        <v>122</v>
      </c>
      <c r="F42" s="6"/>
      <c r="G42" s="6" t="s">
        <v>122</v>
      </c>
      <c r="H42" s="6" t="s">
        <v>122</v>
      </c>
      <c r="I42" s="6" t="s">
        <v>122</v>
      </c>
      <c r="J42" s="6" t="s">
        <v>122</v>
      </c>
      <c r="K42" s="6" t="s">
        <v>122</v>
      </c>
      <c r="L42" s="6" t="s">
        <v>122</v>
      </c>
      <c r="M42" s="1"/>
      <c r="N42" s="1"/>
      <c r="O42" s="1"/>
      <c r="P42" s="1"/>
      <c r="Q42" s="1"/>
    </row>
    <row r="43" spans="1:17" x14ac:dyDescent="0.25">
      <c r="A43" s="12" t="s">
        <v>57</v>
      </c>
      <c r="B43" s="6" t="s">
        <v>122</v>
      </c>
      <c r="C43" s="6" t="s">
        <v>122</v>
      </c>
      <c r="D43" s="6" t="s">
        <v>122</v>
      </c>
      <c r="E43" s="6" t="s">
        <v>122</v>
      </c>
      <c r="F43" s="6"/>
      <c r="G43" s="6" t="s">
        <v>122</v>
      </c>
      <c r="H43" s="6" t="s">
        <v>122</v>
      </c>
      <c r="I43" s="6" t="s">
        <v>122</v>
      </c>
      <c r="J43" s="6" t="s">
        <v>122</v>
      </c>
      <c r="K43" s="6" t="s">
        <v>122</v>
      </c>
      <c r="L43" s="6" t="s">
        <v>122</v>
      </c>
      <c r="M43" s="1"/>
      <c r="N43" s="1"/>
      <c r="O43" s="1"/>
      <c r="P43" s="1"/>
      <c r="Q43" s="1"/>
    </row>
    <row r="44" spans="1:17" x14ac:dyDescent="0.25">
      <c r="A44" s="10" t="s">
        <v>58</v>
      </c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1" t="s">
        <v>59</v>
      </c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2" t="s">
        <v>60</v>
      </c>
      <c r="B46" s="6" t="s">
        <v>122</v>
      </c>
      <c r="C46" s="6" t="s">
        <v>122</v>
      </c>
      <c r="D46" s="6" t="s">
        <v>122</v>
      </c>
      <c r="E46" s="6" t="s">
        <v>122</v>
      </c>
      <c r="F46" s="6" t="s">
        <v>122</v>
      </c>
      <c r="G46" s="6" t="s">
        <v>122</v>
      </c>
      <c r="H46" s="6" t="s">
        <v>122</v>
      </c>
      <c r="I46" s="6" t="s">
        <v>122</v>
      </c>
      <c r="J46" s="6" t="s">
        <v>122</v>
      </c>
      <c r="K46" s="6" t="s">
        <v>122</v>
      </c>
      <c r="L46" s="6" t="s">
        <v>122</v>
      </c>
      <c r="M46" s="6" t="s">
        <v>122</v>
      </c>
      <c r="N46" s="6" t="s">
        <v>122</v>
      </c>
      <c r="O46" s="6" t="s">
        <v>122</v>
      </c>
      <c r="P46" s="6" t="s">
        <v>122</v>
      </c>
      <c r="Q46" s="1"/>
    </row>
    <row r="47" spans="1:17" x14ac:dyDescent="0.25">
      <c r="A47" s="12" t="s">
        <v>61</v>
      </c>
      <c r="B47" s="6" t="s">
        <v>122</v>
      </c>
      <c r="C47" s="6" t="s">
        <v>122</v>
      </c>
      <c r="D47" s="6" t="s">
        <v>122</v>
      </c>
      <c r="E47" s="6" t="s">
        <v>122</v>
      </c>
      <c r="F47" s="6" t="s">
        <v>122</v>
      </c>
      <c r="G47" s="6"/>
      <c r="H47" s="6"/>
      <c r="I47" s="6" t="s">
        <v>122</v>
      </c>
      <c r="J47" s="6" t="s">
        <v>122</v>
      </c>
      <c r="K47" s="6" t="s">
        <v>122</v>
      </c>
      <c r="L47" s="6" t="s">
        <v>122</v>
      </c>
      <c r="M47" s="6" t="s">
        <v>122</v>
      </c>
      <c r="N47" s="6" t="s">
        <v>122</v>
      </c>
      <c r="O47" s="6" t="s">
        <v>122</v>
      </c>
      <c r="P47" s="6" t="s">
        <v>122</v>
      </c>
      <c r="Q47" s="1"/>
    </row>
    <row r="48" spans="1:17" x14ac:dyDescent="0.25">
      <c r="A48" s="12" t="s">
        <v>62</v>
      </c>
      <c r="B48" s="6" t="s">
        <v>122</v>
      </c>
      <c r="C48" s="6" t="s">
        <v>122</v>
      </c>
      <c r="D48" s="6" t="s">
        <v>122</v>
      </c>
      <c r="E48" s="6" t="s">
        <v>122</v>
      </c>
      <c r="F48" s="6" t="s">
        <v>122</v>
      </c>
      <c r="G48" s="6" t="s">
        <v>122</v>
      </c>
      <c r="H48" s="6" t="s">
        <v>122</v>
      </c>
      <c r="I48" s="6" t="s">
        <v>122</v>
      </c>
      <c r="J48" s="6" t="s">
        <v>122</v>
      </c>
      <c r="K48" s="6" t="s">
        <v>122</v>
      </c>
      <c r="L48" s="6" t="s">
        <v>122</v>
      </c>
      <c r="M48" s="6" t="s">
        <v>122</v>
      </c>
      <c r="N48" s="6" t="s">
        <v>122</v>
      </c>
      <c r="O48" s="6" t="s">
        <v>122</v>
      </c>
      <c r="P48" s="6" t="s">
        <v>122</v>
      </c>
      <c r="Q48" s="1"/>
    </row>
    <row r="49" spans="1:17" x14ac:dyDescent="0.25">
      <c r="A49" s="12" t="s">
        <v>63</v>
      </c>
      <c r="B49" s="6" t="s">
        <v>122</v>
      </c>
      <c r="C49" s="6" t="s">
        <v>122</v>
      </c>
      <c r="D49" s="6" t="s">
        <v>122</v>
      </c>
      <c r="E49" s="6" t="s">
        <v>122</v>
      </c>
      <c r="F49" s="6" t="s">
        <v>122</v>
      </c>
      <c r="G49" s="6"/>
      <c r="H49" s="6"/>
      <c r="I49" s="6" t="s">
        <v>122</v>
      </c>
      <c r="J49" s="6" t="s">
        <v>122</v>
      </c>
      <c r="K49" s="6" t="s">
        <v>122</v>
      </c>
      <c r="L49" s="6" t="s">
        <v>122</v>
      </c>
      <c r="M49" s="6" t="s">
        <v>122</v>
      </c>
      <c r="N49" s="6" t="s">
        <v>122</v>
      </c>
      <c r="O49" s="6" t="s">
        <v>122</v>
      </c>
      <c r="P49" s="6" t="s">
        <v>122</v>
      </c>
      <c r="Q49" s="1"/>
    </row>
    <row r="50" spans="1:17" x14ac:dyDescent="0.25">
      <c r="A50" s="11" t="s">
        <v>64</v>
      </c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2" t="s">
        <v>65</v>
      </c>
      <c r="B51" s="6" t="s">
        <v>122</v>
      </c>
      <c r="C51" s="6" t="s">
        <v>122</v>
      </c>
      <c r="D51" s="6" t="s">
        <v>122</v>
      </c>
      <c r="E51" s="6" t="s">
        <v>122</v>
      </c>
      <c r="F51" s="6" t="s">
        <v>122</v>
      </c>
      <c r="G51" s="6" t="s">
        <v>122</v>
      </c>
      <c r="H51" s="6" t="s">
        <v>122</v>
      </c>
      <c r="I51" s="6" t="s">
        <v>122</v>
      </c>
      <c r="J51" s="6" t="s">
        <v>122</v>
      </c>
      <c r="K51" s="6" t="s">
        <v>122</v>
      </c>
      <c r="L51" s="6" t="s">
        <v>122</v>
      </c>
      <c r="M51" s="6" t="s">
        <v>122</v>
      </c>
      <c r="N51" s="6" t="s">
        <v>122</v>
      </c>
      <c r="O51" s="6" t="s">
        <v>122</v>
      </c>
      <c r="P51" s="6" t="s">
        <v>122</v>
      </c>
      <c r="Q51" s="1"/>
    </row>
    <row r="52" spans="1:17" x14ac:dyDescent="0.25">
      <c r="A52" s="12" t="s">
        <v>66</v>
      </c>
      <c r="B52" s="6" t="s">
        <v>122</v>
      </c>
      <c r="C52" s="6" t="s">
        <v>122</v>
      </c>
      <c r="D52" s="6"/>
      <c r="E52" s="6" t="s">
        <v>122</v>
      </c>
      <c r="F52" s="6" t="s">
        <v>122</v>
      </c>
      <c r="G52" s="6" t="s">
        <v>122</v>
      </c>
      <c r="H52" s="6" t="s">
        <v>122</v>
      </c>
      <c r="I52" s="6" t="s">
        <v>122</v>
      </c>
      <c r="J52" s="6" t="s">
        <v>122</v>
      </c>
      <c r="K52" s="6" t="s">
        <v>122</v>
      </c>
      <c r="L52" s="6" t="s">
        <v>122</v>
      </c>
      <c r="M52" s="6" t="s">
        <v>122</v>
      </c>
      <c r="N52" s="6" t="s">
        <v>122</v>
      </c>
      <c r="O52" s="6" t="s">
        <v>122</v>
      </c>
      <c r="P52" s="6" t="s">
        <v>122</v>
      </c>
      <c r="Q52" s="1"/>
    </row>
    <row r="53" spans="1:17" x14ac:dyDescent="0.25">
      <c r="A53" s="12" t="s">
        <v>67</v>
      </c>
      <c r="B53" s="6" t="s">
        <v>122</v>
      </c>
      <c r="C53" s="6" t="s">
        <v>122</v>
      </c>
      <c r="D53" s="6" t="s">
        <v>122</v>
      </c>
      <c r="E53" s="6" t="s">
        <v>122</v>
      </c>
      <c r="F53" s="6" t="s">
        <v>122</v>
      </c>
      <c r="G53" s="6" t="s">
        <v>122</v>
      </c>
      <c r="H53" s="6" t="s">
        <v>122</v>
      </c>
      <c r="I53" s="6" t="s">
        <v>122</v>
      </c>
      <c r="J53" s="6" t="s">
        <v>122</v>
      </c>
      <c r="K53" s="6" t="s">
        <v>122</v>
      </c>
      <c r="L53" s="6" t="s">
        <v>122</v>
      </c>
      <c r="M53" s="6" t="s">
        <v>122</v>
      </c>
      <c r="N53" s="6" t="s">
        <v>122</v>
      </c>
      <c r="O53" s="6" t="s">
        <v>122</v>
      </c>
      <c r="P53" s="6" t="s">
        <v>122</v>
      </c>
      <c r="Q53" s="1"/>
    </row>
    <row r="54" spans="1:17" x14ac:dyDescent="0.25">
      <c r="A54" s="12" t="s">
        <v>68</v>
      </c>
      <c r="B54" s="6" t="s">
        <v>122</v>
      </c>
      <c r="C54" s="6" t="s">
        <v>122</v>
      </c>
      <c r="D54" s="6" t="s">
        <v>122</v>
      </c>
      <c r="E54" s="6" t="s">
        <v>122</v>
      </c>
      <c r="F54" s="6" t="s">
        <v>122</v>
      </c>
      <c r="G54" s="6" t="s">
        <v>122</v>
      </c>
      <c r="H54" s="6" t="s">
        <v>122</v>
      </c>
      <c r="I54" s="6" t="s">
        <v>122</v>
      </c>
      <c r="J54" s="6" t="s">
        <v>122</v>
      </c>
      <c r="K54" s="6" t="s">
        <v>122</v>
      </c>
      <c r="L54" s="6" t="s">
        <v>122</v>
      </c>
      <c r="M54" s="6" t="s">
        <v>122</v>
      </c>
      <c r="N54" s="6" t="s">
        <v>122</v>
      </c>
      <c r="O54" s="6" t="s">
        <v>122</v>
      </c>
      <c r="P54" s="6" t="s">
        <v>122</v>
      </c>
      <c r="Q54" s="1"/>
    </row>
    <row r="55" spans="1:17" x14ac:dyDescent="0.25">
      <c r="A55" s="11" t="s">
        <v>69</v>
      </c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2" t="s">
        <v>70</v>
      </c>
      <c r="B56" s="6" t="s">
        <v>122</v>
      </c>
      <c r="C56" s="6" t="s">
        <v>122</v>
      </c>
      <c r="D56" s="6" t="s">
        <v>122</v>
      </c>
      <c r="E56" s="6" t="s">
        <v>122</v>
      </c>
      <c r="F56" s="6" t="s">
        <v>122</v>
      </c>
      <c r="G56" s="6" t="s">
        <v>122</v>
      </c>
      <c r="H56" s="6" t="s">
        <v>122</v>
      </c>
      <c r="I56" s="6" t="s">
        <v>122</v>
      </c>
      <c r="J56" s="6" t="s">
        <v>122</v>
      </c>
      <c r="K56" s="6" t="s">
        <v>122</v>
      </c>
      <c r="L56" s="6" t="s">
        <v>122</v>
      </c>
      <c r="M56" s="6" t="s">
        <v>122</v>
      </c>
      <c r="N56" s="6" t="s">
        <v>122</v>
      </c>
      <c r="O56" s="6" t="s">
        <v>122</v>
      </c>
      <c r="P56" s="6" t="s">
        <v>122</v>
      </c>
      <c r="Q56" s="1"/>
    </row>
    <row r="57" spans="1:17" x14ac:dyDescent="0.25">
      <c r="A57" s="12" t="s">
        <v>71</v>
      </c>
      <c r="B57" s="6" t="s">
        <v>122</v>
      </c>
      <c r="C57" s="6" t="s">
        <v>122</v>
      </c>
      <c r="D57" s="6" t="s">
        <v>122</v>
      </c>
      <c r="E57" s="6" t="s">
        <v>122</v>
      </c>
      <c r="F57" s="6" t="s">
        <v>122</v>
      </c>
      <c r="G57" s="6" t="s">
        <v>122</v>
      </c>
      <c r="H57" s="6" t="s">
        <v>122</v>
      </c>
      <c r="I57" s="6" t="s">
        <v>122</v>
      </c>
      <c r="J57" s="6" t="s">
        <v>122</v>
      </c>
      <c r="K57" s="6" t="s">
        <v>122</v>
      </c>
      <c r="L57" s="6" t="s">
        <v>122</v>
      </c>
      <c r="M57" s="6" t="s">
        <v>122</v>
      </c>
      <c r="N57" s="6" t="s">
        <v>122</v>
      </c>
      <c r="O57" s="6" t="s">
        <v>122</v>
      </c>
      <c r="P57" s="6" t="s">
        <v>122</v>
      </c>
      <c r="Q57" s="1"/>
    </row>
    <row r="58" spans="1:17" x14ac:dyDescent="0.25">
      <c r="A58" s="12" t="s">
        <v>72</v>
      </c>
      <c r="B58" s="6" t="s">
        <v>122</v>
      </c>
      <c r="C58" s="6" t="s">
        <v>122</v>
      </c>
      <c r="D58" s="6"/>
      <c r="E58" s="6" t="s">
        <v>122</v>
      </c>
      <c r="F58" s="6" t="s">
        <v>122</v>
      </c>
      <c r="G58" s="6" t="s">
        <v>122</v>
      </c>
      <c r="H58" s="6" t="s">
        <v>122</v>
      </c>
      <c r="I58" s="6" t="s">
        <v>122</v>
      </c>
      <c r="J58" s="6" t="s">
        <v>122</v>
      </c>
      <c r="K58" s="6" t="s">
        <v>122</v>
      </c>
      <c r="L58" s="6" t="s">
        <v>122</v>
      </c>
      <c r="M58" s="6" t="s">
        <v>122</v>
      </c>
      <c r="N58" s="6" t="s">
        <v>122</v>
      </c>
      <c r="O58" s="6" t="s">
        <v>122</v>
      </c>
      <c r="P58" s="6" t="s">
        <v>122</v>
      </c>
      <c r="Q58" s="1"/>
    </row>
    <row r="59" spans="1:17" x14ac:dyDescent="0.25">
      <c r="A59" s="12" t="s">
        <v>73</v>
      </c>
      <c r="B59" s="6" t="s">
        <v>122</v>
      </c>
      <c r="C59" s="6" t="s">
        <v>122</v>
      </c>
      <c r="D59" s="6" t="s">
        <v>122</v>
      </c>
      <c r="E59" s="6" t="s">
        <v>122</v>
      </c>
      <c r="F59" s="6" t="s">
        <v>122</v>
      </c>
      <c r="G59" s="6" t="s">
        <v>122</v>
      </c>
      <c r="H59" s="6" t="s">
        <v>122</v>
      </c>
      <c r="I59" s="6" t="s">
        <v>122</v>
      </c>
      <c r="J59" s="6" t="s">
        <v>122</v>
      </c>
      <c r="K59" s="6" t="s">
        <v>122</v>
      </c>
      <c r="L59" s="6" t="s">
        <v>122</v>
      </c>
      <c r="M59" s="6" t="s">
        <v>122</v>
      </c>
      <c r="N59" s="6" t="s">
        <v>122</v>
      </c>
      <c r="O59" s="6" t="s">
        <v>122</v>
      </c>
      <c r="P59" s="6" t="s">
        <v>122</v>
      </c>
      <c r="Q59" s="1"/>
    </row>
    <row r="60" spans="1:17" x14ac:dyDescent="0.25">
      <c r="A60" s="10" t="s">
        <v>74</v>
      </c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1" t="s">
        <v>75</v>
      </c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2" t="s">
        <v>76</v>
      </c>
      <c r="B62" s="6" t="s">
        <v>122</v>
      </c>
      <c r="C62" s="6" t="s">
        <v>122</v>
      </c>
      <c r="D62" s="6" t="s">
        <v>122</v>
      </c>
      <c r="E62" s="6" t="s">
        <v>122</v>
      </c>
      <c r="F62" s="6" t="s">
        <v>122</v>
      </c>
      <c r="G62" s="6" t="s">
        <v>122</v>
      </c>
      <c r="H62" s="6" t="s">
        <v>122</v>
      </c>
      <c r="I62" s="6" t="s">
        <v>122</v>
      </c>
      <c r="J62" s="6" t="s">
        <v>122</v>
      </c>
      <c r="K62" s="6" t="s">
        <v>122</v>
      </c>
      <c r="L62" s="6" t="s">
        <v>122</v>
      </c>
      <c r="M62" s="6" t="s">
        <v>122</v>
      </c>
      <c r="N62" s="6" t="s">
        <v>122</v>
      </c>
      <c r="O62" s="6" t="s">
        <v>122</v>
      </c>
      <c r="P62" s="6" t="s">
        <v>122</v>
      </c>
      <c r="Q62" s="1"/>
    </row>
    <row r="63" spans="1:17" x14ac:dyDescent="0.25">
      <c r="A63" s="12" t="s">
        <v>77</v>
      </c>
      <c r="B63" s="6" t="s">
        <v>122</v>
      </c>
      <c r="C63" s="6" t="s">
        <v>122</v>
      </c>
      <c r="D63" s="6" t="s">
        <v>122</v>
      </c>
      <c r="E63" s="6" t="s">
        <v>122</v>
      </c>
      <c r="F63" s="6" t="s">
        <v>122</v>
      </c>
      <c r="G63" s="6" t="s">
        <v>122</v>
      </c>
      <c r="H63" s="6" t="s">
        <v>122</v>
      </c>
      <c r="I63" s="6" t="s">
        <v>122</v>
      </c>
      <c r="J63" s="6" t="s">
        <v>122</v>
      </c>
      <c r="K63" s="6" t="s">
        <v>122</v>
      </c>
      <c r="L63" s="6" t="s">
        <v>122</v>
      </c>
      <c r="M63" s="6" t="s">
        <v>122</v>
      </c>
      <c r="N63" s="6" t="s">
        <v>122</v>
      </c>
      <c r="O63" s="6" t="s">
        <v>122</v>
      </c>
      <c r="P63" s="6" t="s">
        <v>122</v>
      </c>
      <c r="Q63" s="1"/>
    </row>
    <row r="64" spans="1:17" x14ac:dyDescent="0.25">
      <c r="A64" s="12" t="s">
        <v>78</v>
      </c>
      <c r="B64" s="6" t="s">
        <v>122</v>
      </c>
      <c r="C64" s="6" t="s">
        <v>122</v>
      </c>
      <c r="D64" s="6" t="s">
        <v>122</v>
      </c>
      <c r="E64" s="6" t="s">
        <v>122</v>
      </c>
      <c r="F64" s="6" t="s">
        <v>122</v>
      </c>
      <c r="G64" s="6" t="s">
        <v>122</v>
      </c>
      <c r="H64" s="6" t="s">
        <v>122</v>
      </c>
      <c r="I64" s="6" t="s">
        <v>122</v>
      </c>
      <c r="J64" s="6" t="s">
        <v>122</v>
      </c>
      <c r="K64" s="6" t="s">
        <v>122</v>
      </c>
      <c r="L64" s="6" t="s">
        <v>122</v>
      </c>
      <c r="M64" s="6" t="s">
        <v>122</v>
      </c>
      <c r="N64" s="6" t="s">
        <v>122</v>
      </c>
      <c r="O64" s="6" t="s">
        <v>122</v>
      </c>
      <c r="P64" s="6" t="s">
        <v>122</v>
      </c>
      <c r="Q64" s="1"/>
    </row>
    <row r="65" spans="1:17" x14ac:dyDescent="0.25">
      <c r="A65" s="12" t="s">
        <v>79</v>
      </c>
      <c r="B65" s="6" t="s">
        <v>122</v>
      </c>
      <c r="C65" s="6" t="s">
        <v>122</v>
      </c>
      <c r="D65" s="6" t="s">
        <v>122</v>
      </c>
      <c r="E65" s="6" t="s">
        <v>122</v>
      </c>
      <c r="F65" s="6" t="s">
        <v>122</v>
      </c>
      <c r="G65" s="6" t="s">
        <v>122</v>
      </c>
      <c r="H65" s="6" t="s">
        <v>122</v>
      </c>
      <c r="I65" s="6" t="s">
        <v>122</v>
      </c>
      <c r="J65" s="6" t="s">
        <v>122</v>
      </c>
      <c r="K65" s="6" t="s">
        <v>122</v>
      </c>
      <c r="L65" s="6" t="s">
        <v>122</v>
      </c>
      <c r="M65" s="6" t="s">
        <v>122</v>
      </c>
      <c r="N65" s="6" t="s">
        <v>122</v>
      </c>
      <c r="O65" s="6" t="s">
        <v>122</v>
      </c>
      <c r="P65" s="6" t="s">
        <v>122</v>
      </c>
      <c r="Q65" s="1"/>
    </row>
    <row r="66" spans="1:17" x14ac:dyDescent="0.25">
      <c r="A66" s="11" t="s">
        <v>80</v>
      </c>
      <c r="B66" s="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2" t="s">
        <v>81</v>
      </c>
      <c r="B67" s="6" t="s">
        <v>122</v>
      </c>
      <c r="C67" s="6" t="s">
        <v>122</v>
      </c>
      <c r="D67" s="6" t="s">
        <v>122</v>
      </c>
      <c r="E67" s="6" t="s">
        <v>122</v>
      </c>
      <c r="F67" s="6" t="s">
        <v>122</v>
      </c>
      <c r="G67" s="6" t="s">
        <v>122</v>
      </c>
      <c r="H67" s="6" t="s">
        <v>122</v>
      </c>
      <c r="I67" s="6" t="s">
        <v>122</v>
      </c>
      <c r="J67" s="6" t="s">
        <v>122</v>
      </c>
      <c r="K67" s="6" t="s">
        <v>122</v>
      </c>
      <c r="L67" s="6" t="s">
        <v>122</v>
      </c>
      <c r="M67" s="6" t="s">
        <v>122</v>
      </c>
      <c r="N67" s="6" t="s">
        <v>122</v>
      </c>
      <c r="O67" s="6" t="s">
        <v>122</v>
      </c>
      <c r="P67" s="6" t="s">
        <v>122</v>
      </c>
      <c r="Q67" s="1"/>
    </row>
    <row r="68" spans="1:17" x14ac:dyDescent="0.25">
      <c r="A68" s="12" t="s">
        <v>82</v>
      </c>
      <c r="B68" s="6" t="s">
        <v>122</v>
      </c>
      <c r="C68" s="6" t="s">
        <v>122</v>
      </c>
      <c r="D68" s="6"/>
      <c r="E68" s="6" t="s">
        <v>122</v>
      </c>
      <c r="F68" s="6" t="s">
        <v>122</v>
      </c>
      <c r="G68" s="6" t="s">
        <v>122</v>
      </c>
      <c r="H68" s="6" t="s">
        <v>122</v>
      </c>
      <c r="I68" s="6" t="s">
        <v>122</v>
      </c>
      <c r="J68" s="6" t="s">
        <v>122</v>
      </c>
      <c r="K68" s="6" t="s">
        <v>122</v>
      </c>
      <c r="L68" s="6" t="s">
        <v>122</v>
      </c>
      <c r="M68" s="6" t="s">
        <v>122</v>
      </c>
      <c r="N68" s="6" t="s">
        <v>122</v>
      </c>
      <c r="O68" s="6" t="s">
        <v>122</v>
      </c>
      <c r="P68" s="6" t="s">
        <v>122</v>
      </c>
      <c r="Q68" s="1"/>
    </row>
    <row r="69" spans="1:17" x14ac:dyDescent="0.25">
      <c r="A69" s="12" t="s">
        <v>83</v>
      </c>
      <c r="B69" s="6" t="s">
        <v>122</v>
      </c>
      <c r="C69" s="6" t="s">
        <v>122</v>
      </c>
      <c r="D69" s="6" t="s">
        <v>122</v>
      </c>
      <c r="E69" s="6" t="s">
        <v>122</v>
      </c>
      <c r="F69" s="6" t="s">
        <v>122</v>
      </c>
      <c r="G69" s="6" t="s">
        <v>122</v>
      </c>
      <c r="H69" s="6" t="s">
        <v>122</v>
      </c>
      <c r="I69" s="6" t="s">
        <v>122</v>
      </c>
      <c r="J69" s="6" t="s">
        <v>122</v>
      </c>
      <c r="K69" s="6" t="s">
        <v>122</v>
      </c>
      <c r="L69" s="6" t="s">
        <v>122</v>
      </c>
      <c r="M69" s="6" t="s">
        <v>122</v>
      </c>
      <c r="N69" s="6" t="s">
        <v>122</v>
      </c>
      <c r="O69" s="6" t="s">
        <v>122</v>
      </c>
      <c r="P69" s="6" t="s">
        <v>122</v>
      </c>
      <c r="Q69" s="1"/>
    </row>
    <row r="70" spans="1:17" x14ac:dyDescent="0.25">
      <c r="A70" s="12" t="s">
        <v>84</v>
      </c>
      <c r="B70" s="6" t="s">
        <v>122</v>
      </c>
      <c r="C70" s="6" t="s">
        <v>122</v>
      </c>
      <c r="D70" s="6" t="s">
        <v>122</v>
      </c>
      <c r="E70" s="6" t="s">
        <v>122</v>
      </c>
      <c r="F70" s="6" t="s">
        <v>122</v>
      </c>
      <c r="G70" s="6" t="s">
        <v>122</v>
      </c>
      <c r="H70" s="6" t="s">
        <v>122</v>
      </c>
      <c r="I70" s="6" t="s">
        <v>122</v>
      </c>
      <c r="J70" s="6" t="s">
        <v>122</v>
      </c>
      <c r="K70" s="6" t="s">
        <v>122</v>
      </c>
      <c r="L70" s="6" t="s">
        <v>122</v>
      </c>
      <c r="M70" s="6" t="s">
        <v>122</v>
      </c>
      <c r="N70" s="6" t="s">
        <v>122</v>
      </c>
      <c r="O70" s="6" t="s">
        <v>122</v>
      </c>
      <c r="P70" s="6" t="s">
        <v>122</v>
      </c>
      <c r="Q70" s="1"/>
    </row>
    <row r="71" spans="1:17" x14ac:dyDescent="0.25">
      <c r="A71" s="11" t="s">
        <v>85</v>
      </c>
      <c r="B71" s="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5">
      <c r="A72" s="12" t="s">
        <v>86</v>
      </c>
      <c r="B72" s="6" t="s">
        <v>122</v>
      </c>
      <c r="C72" s="6" t="s">
        <v>122</v>
      </c>
      <c r="D72" s="6" t="s">
        <v>122</v>
      </c>
      <c r="E72" s="6" t="s">
        <v>122</v>
      </c>
      <c r="F72" s="6" t="s">
        <v>122</v>
      </c>
      <c r="G72" s="6" t="s">
        <v>122</v>
      </c>
      <c r="H72" s="6" t="s">
        <v>122</v>
      </c>
      <c r="I72" s="6" t="s">
        <v>122</v>
      </c>
      <c r="J72" s="6" t="s">
        <v>122</v>
      </c>
      <c r="K72" s="6" t="s">
        <v>122</v>
      </c>
      <c r="L72" s="6" t="s">
        <v>122</v>
      </c>
      <c r="M72" s="6" t="s">
        <v>122</v>
      </c>
      <c r="N72" s="6" t="s">
        <v>122</v>
      </c>
      <c r="O72" s="6" t="s">
        <v>122</v>
      </c>
      <c r="P72" s="6" t="s">
        <v>122</v>
      </c>
      <c r="Q72" s="1"/>
    </row>
    <row r="73" spans="1:17" x14ac:dyDescent="0.25">
      <c r="A73" s="12" t="s">
        <v>87</v>
      </c>
      <c r="B73" s="6" t="s">
        <v>122</v>
      </c>
      <c r="C73" s="6" t="s">
        <v>122</v>
      </c>
      <c r="D73" s="6" t="s">
        <v>122</v>
      </c>
      <c r="E73" s="6" t="s">
        <v>122</v>
      </c>
      <c r="F73" s="6" t="s">
        <v>122</v>
      </c>
      <c r="G73" s="6" t="s">
        <v>122</v>
      </c>
      <c r="H73" s="6" t="s">
        <v>122</v>
      </c>
      <c r="I73" s="6" t="s">
        <v>122</v>
      </c>
      <c r="J73" s="6" t="s">
        <v>122</v>
      </c>
      <c r="K73" s="6" t="s">
        <v>122</v>
      </c>
      <c r="L73" s="6" t="s">
        <v>122</v>
      </c>
      <c r="M73" s="6" t="s">
        <v>122</v>
      </c>
      <c r="N73" s="6" t="s">
        <v>122</v>
      </c>
      <c r="O73" s="6" t="s">
        <v>122</v>
      </c>
      <c r="P73" s="6" t="s">
        <v>122</v>
      </c>
      <c r="Q73" s="1"/>
    </row>
    <row r="74" spans="1:17" x14ac:dyDescent="0.25">
      <c r="A74" s="12" t="s">
        <v>88</v>
      </c>
      <c r="B74" s="6" t="s">
        <v>122</v>
      </c>
      <c r="C74" s="6" t="s">
        <v>122</v>
      </c>
      <c r="D74" s="6" t="s">
        <v>122</v>
      </c>
      <c r="E74" s="6" t="s">
        <v>122</v>
      </c>
      <c r="F74" s="6" t="s">
        <v>122</v>
      </c>
      <c r="G74" s="6" t="s">
        <v>122</v>
      </c>
      <c r="H74" s="6" t="s">
        <v>122</v>
      </c>
      <c r="I74" s="6" t="s">
        <v>122</v>
      </c>
      <c r="J74" s="6" t="s">
        <v>122</v>
      </c>
      <c r="K74" s="6" t="s">
        <v>122</v>
      </c>
      <c r="L74" s="6" t="s">
        <v>122</v>
      </c>
      <c r="M74" s="6" t="s">
        <v>122</v>
      </c>
      <c r="N74" s="6" t="s">
        <v>122</v>
      </c>
      <c r="O74" s="6" t="s">
        <v>122</v>
      </c>
      <c r="P74" s="6" t="s">
        <v>122</v>
      </c>
      <c r="Q74" s="1"/>
    </row>
    <row r="75" spans="1:17" x14ac:dyDescent="0.25">
      <c r="A75" s="12" t="s">
        <v>89</v>
      </c>
      <c r="B75" s="6" t="s">
        <v>122</v>
      </c>
      <c r="C75" s="6" t="s">
        <v>122</v>
      </c>
      <c r="D75" s="6" t="s">
        <v>122</v>
      </c>
      <c r="E75" s="6" t="s">
        <v>122</v>
      </c>
      <c r="F75" s="6" t="s">
        <v>122</v>
      </c>
      <c r="G75" s="6" t="s">
        <v>122</v>
      </c>
      <c r="H75" s="6" t="s">
        <v>122</v>
      </c>
      <c r="I75" s="6" t="s">
        <v>122</v>
      </c>
      <c r="J75" s="6" t="s">
        <v>122</v>
      </c>
      <c r="K75" s="6" t="s">
        <v>122</v>
      </c>
      <c r="L75" s="6" t="s">
        <v>122</v>
      </c>
      <c r="M75" s="6" t="s">
        <v>122</v>
      </c>
      <c r="N75" s="6" t="s">
        <v>122</v>
      </c>
      <c r="O75" s="6" t="s">
        <v>122</v>
      </c>
      <c r="P75" s="6" t="s">
        <v>122</v>
      </c>
      <c r="Q75" s="1"/>
    </row>
    <row r="76" spans="1:17" ht="30" x14ac:dyDescent="0.25">
      <c r="A76" s="10" t="s">
        <v>90</v>
      </c>
      <c r="B76" s="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25">
      <c r="A77" s="11" t="s">
        <v>91</v>
      </c>
      <c r="B77" s="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25">
      <c r="A78" s="12" t="s">
        <v>92</v>
      </c>
      <c r="B78" s="6" t="s">
        <v>122</v>
      </c>
      <c r="C78" s="6" t="s">
        <v>122</v>
      </c>
      <c r="D78" s="6"/>
      <c r="E78" s="6" t="s">
        <v>122</v>
      </c>
      <c r="F78" s="6" t="s">
        <v>122</v>
      </c>
      <c r="G78" s="6" t="s">
        <v>122</v>
      </c>
      <c r="H78" s="6" t="s">
        <v>122</v>
      </c>
      <c r="I78" s="6" t="s">
        <v>122</v>
      </c>
      <c r="J78" s="6"/>
      <c r="K78" s="6" t="s">
        <v>122</v>
      </c>
      <c r="L78" s="6" t="s">
        <v>122</v>
      </c>
      <c r="M78" s="6"/>
      <c r="N78" s="6"/>
      <c r="O78" s="6"/>
      <c r="P78" s="6"/>
      <c r="Q78" s="6" t="s">
        <v>122</v>
      </c>
    </row>
    <row r="79" spans="1:17" x14ac:dyDescent="0.25">
      <c r="A79" s="12" t="s">
        <v>93</v>
      </c>
      <c r="B79" s="6" t="s">
        <v>122</v>
      </c>
      <c r="C79" s="6" t="s">
        <v>122</v>
      </c>
      <c r="D79" s="6" t="s">
        <v>122</v>
      </c>
      <c r="E79" s="6" t="s">
        <v>122</v>
      </c>
      <c r="F79" s="6" t="s">
        <v>122</v>
      </c>
      <c r="G79" s="6" t="s">
        <v>122</v>
      </c>
      <c r="H79" s="6" t="s">
        <v>122</v>
      </c>
      <c r="I79" s="6" t="s">
        <v>122</v>
      </c>
      <c r="J79" s="6"/>
      <c r="K79" s="6" t="s">
        <v>122</v>
      </c>
      <c r="L79" s="6" t="s">
        <v>122</v>
      </c>
      <c r="M79" s="6"/>
      <c r="N79" s="6"/>
      <c r="O79" s="6"/>
      <c r="P79" s="6"/>
      <c r="Q79" s="6" t="s">
        <v>122</v>
      </c>
    </row>
    <row r="80" spans="1:17" x14ac:dyDescent="0.25">
      <c r="A80" s="12" t="s">
        <v>94</v>
      </c>
      <c r="B80" s="6" t="s">
        <v>122</v>
      </c>
      <c r="C80" s="6" t="s">
        <v>122</v>
      </c>
      <c r="D80" s="6" t="s">
        <v>122</v>
      </c>
      <c r="E80" s="6" t="s">
        <v>122</v>
      </c>
      <c r="F80" s="6" t="s">
        <v>122</v>
      </c>
      <c r="G80" s="6" t="s">
        <v>122</v>
      </c>
      <c r="H80" s="6" t="s">
        <v>122</v>
      </c>
      <c r="I80" s="6" t="s">
        <v>122</v>
      </c>
      <c r="J80" s="6"/>
      <c r="K80" s="6" t="s">
        <v>122</v>
      </c>
      <c r="L80" s="6" t="s">
        <v>122</v>
      </c>
      <c r="M80" s="6"/>
      <c r="N80" s="6"/>
      <c r="O80" s="6"/>
      <c r="P80" s="6"/>
      <c r="Q80" s="6" t="s">
        <v>122</v>
      </c>
    </row>
    <row r="81" spans="1:17" x14ac:dyDescent="0.25">
      <c r="A81" s="11" t="s">
        <v>95</v>
      </c>
      <c r="B81" s="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25">
      <c r="A82" s="12" t="s">
        <v>96</v>
      </c>
      <c r="B82" s="6" t="s">
        <v>122</v>
      </c>
      <c r="C82" s="6" t="s">
        <v>122</v>
      </c>
      <c r="D82" s="6" t="s">
        <v>122</v>
      </c>
      <c r="E82" s="6" t="s">
        <v>122</v>
      </c>
      <c r="F82" s="6" t="s">
        <v>122</v>
      </c>
      <c r="G82" s="6" t="s">
        <v>122</v>
      </c>
      <c r="H82" s="6" t="s">
        <v>122</v>
      </c>
      <c r="I82" s="6" t="s">
        <v>122</v>
      </c>
      <c r="J82" s="6"/>
      <c r="K82" s="6" t="s">
        <v>122</v>
      </c>
      <c r="L82" s="6" t="s">
        <v>122</v>
      </c>
      <c r="M82" s="6"/>
      <c r="N82" s="6"/>
      <c r="O82" s="6"/>
      <c r="P82" s="6"/>
      <c r="Q82" s="6" t="s">
        <v>122</v>
      </c>
    </row>
    <row r="83" spans="1:17" x14ac:dyDescent="0.25">
      <c r="A83" s="12" t="s">
        <v>97</v>
      </c>
      <c r="B83" s="6" t="s">
        <v>122</v>
      </c>
      <c r="C83" s="6" t="s">
        <v>122</v>
      </c>
      <c r="D83" s="6" t="s">
        <v>122</v>
      </c>
      <c r="E83" s="6" t="s">
        <v>122</v>
      </c>
      <c r="F83" s="6" t="s">
        <v>122</v>
      </c>
      <c r="G83" s="6" t="s">
        <v>122</v>
      </c>
      <c r="H83" s="6" t="s">
        <v>122</v>
      </c>
      <c r="I83" s="6" t="s">
        <v>122</v>
      </c>
      <c r="J83" s="6"/>
      <c r="K83" s="6" t="s">
        <v>122</v>
      </c>
      <c r="L83" s="6" t="s">
        <v>122</v>
      </c>
      <c r="M83" s="6"/>
      <c r="N83" s="6"/>
      <c r="O83" s="6"/>
      <c r="P83" s="6"/>
      <c r="Q83" s="6" t="s">
        <v>122</v>
      </c>
    </row>
    <row r="84" spans="1:17" x14ac:dyDescent="0.25">
      <c r="A84" s="12" t="s">
        <v>98</v>
      </c>
      <c r="B84" s="6" t="s">
        <v>122</v>
      </c>
      <c r="C84" s="6" t="s">
        <v>122</v>
      </c>
      <c r="D84" s="6" t="s">
        <v>122</v>
      </c>
      <c r="E84" s="6" t="s">
        <v>122</v>
      </c>
      <c r="F84" s="6" t="s">
        <v>122</v>
      </c>
      <c r="G84" s="6" t="s">
        <v>122</v>
      </c>
      <c r="H84" s="6" t="s">
        <v>122</v>
      </c>
      <c r="I84" s="6" t="s">
        <v>122</v>
      </c>
      <c r="J84" s="6"/>
      <c r="K84" s="6" t="s">
        <v>122</v>
      </c>
      <c r="L84" s="6" t="s">
        <v>122</v>
      </c>
      <c r="M84" s="6"/>
      <c r="N84" s="6"/>
      <c r="O84" s="6"/>
      <c r="P84" s="6"/>
      <c r="Q84" s="6" t="s">
        <v>122</v>
      </c>
    </row>
    <row r="85" spans="1:17" x14ac:dyDescent="0.25">
      <c r="A85" s="11" t="s">
        <v>99</v>
      </c>
      <c r="B85" s="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30" x14ac:dyDescent="0.25">
      <c r="A86" s="12" t="s">
        <v>100</v>
      </c>
      <c r="B86" s="6" t="s">
        <v>122</v>
      </c>
      <c r="C86" s="6" t="s">
        <v>122</v>
      </c>
      <c r="D86" s="6" t="s">
        <v>122</v>
      </c>
      <c r="E86" s="6" t="s">
        <v>122</v>
      </c>
      <c r="F86" s="6" t="s">
        <v>122</v>
      </c>
      <c r="G86" s="6" t="s">
        <v>122</v>
      </c>
      <c r="H86" s="6" t="s">
        <v>122</v>
      </c>
      <c r="I86" s="6" t="s">
        <v>122</v>
      </c>
      <c r="J86" s="6"/>
      <c r="K86" s="6" t="s">
        <v>122</v>
      </c>
      <c r="L86" s="6" t="s">
        <v>122</v>
      </c>
      <c r="M86" s="6"/>
      <c r="N86" s="6"/>
      <c r="O86" s="6"/>
      <c r="P86" s="6"/>
      <c r="Q86" s="6" t="s">
        <v>122</v>
      </c>
    </row>
    <row r="87" spans="1:17" x14ac:dyDescent="0.25">
      <c r="A87" s="10" t="s">
        <v>101</v>
      </c>
      <c r="B87" s="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25">
      <c r="A88" s="11" t="s">
        <v>102</v>
      </c>
      <c r="B88" s="6" t="s">
        <v>122</v>
      </c>
      <c r="C88" s="6" t="s">
        <v>122</v>
      </c>
      <c r="D88" s="6" t="s">
        <v>122</v>
      </c>
      <c r="E88" s="6" t="s">
        <v>122</v>
      </c>
      <c r="F88" s="6" t="s">
        <v>122</v>
      </c>
      <c r="G88" s="6" t="s">
        <v>122</v>
      </c>
      <c r="H88" s="6" t="s">
        <v>122</v>
      </c>
      <c r="I88" s="6" t="s">
        <v>122</v>
      </c>
      <c r="J88" s="6"/>
      <c r="K88" s="6" t="s">
        <v>122</v>
      </c>
      <c r="L88" s="6" t="s">
        <v>122</v>
      </c>
      <c r="M88" s="6"/>
      <c r="N88" s="6"/>
      <c r="O88" s="6"/>
      <c r="P88" s="6"/>
      <c r="Q88" s="6" t="s">
        <v>122</v>
      </c>
    </row>
    <row r="89" spans="1:17" x14ac:dyDescent="0.25">
      <c r="A89" s="11" t="s">
        <v>103</v>
      </c>
      <c r="B89" s="6" t="s">
        <v>122</v>
      </c>
      <c r="C89" s="6" t="s">
        <v>122</v>
      </c>
      <c r="D89" s="6" t="s">
        <v>122</v>
      </c>
      <c r="E89" s="6" t="s">
        <v>122</v>
      </c>
      <c r="F89" s="6" t="s">
        <v>122</v>
      </c>
      <c r="G89" s="6" t="s">
        <v>122</v>
      </c>
      <c r="H89" s="6" t="s">
        <v>122</v>
      </c>
      <c r="I89" s="6" t="s">
        <v>122</v>
      </c>
      <c r="J89" s="6"/>
      <c r="K89" s="6" t="s">
        <v>122</v>
      </c>
      <c r="L89" s="6" t="s">
        <v>122</v>
      </c>
      <c r="M89" s="6"/>
      <c r="N89" s="6"/>
      <c r="O89" s="6"/>
      <c r="P89" s="6"/>
      <c r="Q89" s="6" t="s">
        <v>122</v>
      </c>
    </row>
    <row r="90" spans="1:17" x14ac:dyDescent="0.25">
      <c r="A90" s="11" t="s">
        <v>104</v>
      </c>
      <c r="B90" s="6" t="s">
        <v>122</v>
      </c>
      <c r="C90" s="6" t="s">
        <v>122</v>
      </c>
      <c r="D90" s="6" t="s">
        <v>122</v>
      </c>
      <c r="E90" s="6" t="s">
        <v>122</v>
      </c>
      <c r="F90" s="6" t="s">
        <v>122</v>
      </c>
      <c r="G90" s="6" t="s">
        <v>122</v>
      </c>
      <c r="H90" s="6" t="s">
        <v>122</v>
      </c>
      <c r="I90" s="6" t="s">
        <v>122</v>
      </c>
      <c r="J90" s="6"/>
      <c r="K90" s="6" t="s">
        <v>122</v>
      </c>
      <c r="L90" s="6" t="s">
        <v>122</v>
      </c>
      <c r="M90" s="6"/>
      <c r="N90" s="6"/>
      <c r="O90" s="6"/>
      <c r="P90" s="6"/>
      <c r="Q90" s="6" t="s">
        <v>122</v>
      </c>
    </row>
    <row r="91" spans="1:17" ht="30" x14ac:dyDescent="0.25">
      <c r="A91" s="11" t="s">
        <v>105</v>
      </c>
      <c r="B91" s="6" t="s">
        <v>122</v>
      </c>
      <c r="C91" s="6" t="s">
        <v>122</v>
      </c>
      <c r="D91" s="6" t="s">
        <v>122</v>
      </c>
      <c r="E91" s="6" t="s">
        <v>122</v>
      </c>
      <c r="F91" s="6" t="s">
        <v>122</v>
      </c>
      <c r="G91" s="6" t="s">
        <v>122</v>
      </c>
      <c r="H91" s="6" t="s">
        <v>122</v>
      </c>
      <c r="I91" s="6" t="s">
        <v>122</v>
      </c>
      <c r="J91" s="6"/>
      <c r="K91" s="6" t="s">
        <v>122</v>
      </c>
      <c r="L91" s="6" t="s">
        <v>122</v>
      </c>
      <c r="M91" s="6" t="s">
        <v>122</v>
      </c>
      <c r="N91" s="6" t="s">
        <v>122</v>
      </c>
      <c r="O91" s="6" t="s">
        <v>122</v>
      </c>
      <c r="P91" s="6" t="s">
        <v>122</v>
      </c>
      <c r="Q91" s="6" t="s">
        <v>122</v>
      </c>
    </row>
    <row r="94" spans="1:17" x14ac:dyDescent="0.25">
      <c r="B94" s="8"/>
    </row>
    <row r="95" spans="1:17" x14ac:dyDescent="0.25">
      <c r="B95" s="9"/>
    </row>
    <row r="96" spans="1:17" x14ac:dyDescent="0.25">
      <c r="B96" s="9"/>
    </row>
    <row r="97" spans="2:2" x14ac:dyDescent="0.25">
      <c r="B97" s="9"/>
    </row>
    <row r="98" spans="2:2" x14ac:dyDescent="0.25">
      <c r="B98" s="9"/>
    </row>
    <row r="99" spans="2:2" x14ac:dyDescent="0.25">
      <c r="B99" s="9"/>
    </row>
    <row r="100" spans="2:2" x14ac:dyDescent="0.25">
      <c r="B100" s="9"/>
    </row>
    <row r="101" spans="2:2" x14ac:dyDescent="0.25">
      <c r="B101" s="9"/>
    </row>
    <row r="102" spans="2:2" x14ac:dyDescent="0.25">
      <c r="B102" s="9"/>
    </row>
    <row r="103" spans="2:2" x14ac:dyDescent="0.25">
      <c r="B103" s="9"/>
    </row>
    <row r="104" spans="2:2" x14ac:dyDescent="0.25">
      <c r="B104" s="9"/>
    </row>
    <row r="105" spans="2:2" x14ac:dyDescent="0.25">
      <c r="B105" s="9"/>
    </row>
    <row r="106" spans="2:2" x14ac:dyDescent="0.25">
      <c r="B106" s="9"/>
    </row>
    <row r="107" spans="2:2" x14ac:dyDescent="0.25">
      <c r="B107" s="9"/>
    </row>
    <row r="108" spans="2:2" x14ac:dyDescent="0.25">
      <c r="B108" s="9"/>
    </row>
    <row r="109" spans="2:2" x14ac:dyDescent="0.25">
      <c r="B109" s="9"/>
    </row>
    <row r="110" spans="2:2" x14ac:dyDescent="0.25">
      <c r="B110" s="9"/>
    </row>
  </sheetData>
  <mergeCells count="1">
    <mergeCell ref="O1:Q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2.1.3</vt:lpstr>
      <vt:lpstr>2.2.3</vt:lpstr>
      <vt:lpstr>2.3.3</vt:lpstr>
      <vt:lpstr>Фильтры</vt:lpstr>
      <vt:lpstr>Лист3</vt:lpstr>
    </vt:vector>
  </TitlesOfParts>
  <Company>SPecialiST RePack, SanBuild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</dc:creator>
  <cp:lastModifiedBy>Екименко Алексей Николаевич</cp:lastModifiedBy>
  <dcterms:created xsi:type="dcterms:W3CDTF">2019-05-01T16:53:12Z</dcterms:created>
  <dcterms:modified xsi:type="dcterms:W3CDTF">2019-05-10T05:17:23Z</dcterms:modified>
</cp:coreProperties>
</file>