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ym008\git\materialspark-mes\src\main\java\mes\web\po\"/>
    </mc:Choice>
  </mc:AlternateContent>
  <xr:revisionPtr revIDLastSave="0" documentId="13_ncr:1_{CB582B97-40E6-4D9E-B39C-5EFBDDBB98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Criteria" localSheetId="0">'[1]LS-19'!$BE$2:$BE$4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" i="1" l="1"/>
  <c r="AL36" i="1"/>
  <c r="AI36" i="1"/>
  <c r="AF36" i="1"/>
  <c r="AC36" i="1"/>
  <c r="Z36" i="1"/>
  <c r="W36" i="1"/>
  <c r="T36" i="1"/>
  <c r="Q36" i="1"/>
  <c r="N36" i="1"/>
  <c r="K36" i="1"/>
  <c r="H36" i="1"/>
  <c r="E36" i="1"/>
  <c r="V31" i="1"/>
  <c r="J31" i="1"/>
  <c r="C31" i="1"/>
  <c r="B13" i="1"/>
  <c r="B11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
jx:area(lastCell="AY52")</t>
        </r>
      </text>
    </comment>
  </commentList>
</comments>
</file>

<file path=xl/sharedStrings.xml><?xml version="1.0" encoding="utf-8"?>
<sst xmlns="http://schemas.openxmlformats.org/spreadsheetml/2006/main" count="237" uniqueCount="180">
  <si>
    <t>생산팀</t>
    <phoneticPr fontId="5" type="noConversion"/>
  </si>
  <si>
    <t>담 당</t>
    <phoneticPr fontId="5" type="noConversion"/>
  </si>
  <si>
    <t>검 토</t>
    <phoneticPr fontId="5" type="noConversion"/>
  </si>
  <si>
    <t>승 인</t>
    <phoneticPr fontId="5" type="noConversion"/>
  </si>
  <si>
    <t>고객사</t>
    <phoneticPr fontId="5" type="noConversion"/>
  </si>
  <si>
    <t>제품명</t>
    <phoneticPr fontId="5" type="noConversion"/>
  </si>
  <si>
    <t>Product Lot No.</t>
    <phoneticPr fontId="5" type="noConversion"/>
  </si>
  <si>
    <t>작 업 일 자</t>
    <phoneticPr fontId="5" type="noConversion"/>
  </si>
  <si>
    <t>Rev. No / 일자</t>
    <phoneticPr fontId="7" type="noConversion"/>
  </si>
  <si>
    <t>작 업 시 간</t>
    <phoneticPr fontId="5" type="noConversion"/>
  </si>
  <si>
    <t>FORMULATION</t>
    <phoneticPr fontId="5" type="noConversion"/>
  </si>
  <si>
    <t>Dipping검사기준 및 시료부착 영역</t>
    <phoneticPr fontId="9" type="noConversion"/>
  </si>
  <si>
    <t>조</t>
    <phoneticPr fontId="9" type="noConversion"/>
  </si>
  <si>
    <t>작업지시자</t>
    <phoneticPr fontId="5" type="noConversion"/>
  </si>
  <si>
    <t>작업자</t>
    <phoneticPr fontId="7" type="noConversion"/>
  </si>
  <si>
    <t>원
자
재</t>
    <phoneticPr fontId="7" type="noConversion"/>
  </si>
  <si>
    <t>Metal 
Lot No.</t>
    <phoneticPr fontId="7" type="noConversion"/>
  </si>
  <si>
    <t>교체
시간</t>
    <phoneticPr fontId="9" type="noConversion"/>
  </si>
  <si>
    <t>Film
Lot No.</t>
    <phoneticPr fontId="7" type="noConversion"/>
  </si>
  <si>
    <t>필름폭</t>
    <phoneticPr fontId="7" type="noConversion"/>
  </si>
  <si>
    <t>실리콘 교체 (주기 12시간 / 1회)</t>
    <phoneticPr fontId="9" type="noConversion"/>
  </si>
  <si>
    <t>목 표 수 량</t>
    <phoneticPr fontId="7" type="noConversion"/>
  </si>
  <si>
    <t>실 적 수 량</t>
    <phoneticPr fontId="5" type="noConversion"/>
  </si>
  <si>
    <t>①</t>
    <phoneticPr fontId="9" type="noConversion"/>
  </si>
  <si>
    <t>②</t>
    <phoneticPr fontId="9" type="noConversion"/>
  </si>
  <si>
    <t>품질
상태</t>
    <phoneticPr fontId="9" type="noConversion"/>
  </si>
  <si>
    <t>□ OK   □ NG</t>
    <phoneticPr fontId="9" type="noConversion"/>
  </si>
  <si>
    <t>운행 중 특이사항</t>
    <phoneticPr fontId="5" type="noConversion"/>
  </si>
  <si>
    <t>테프론 교체 (주기 4시간 / 1회)</t>
    <phoneticPr fontId="9" type="noConversion"/>
  </si>
  <si>
    <t>라벨 부착 바구니</t>
    <phoneticPr fontId="9" type="noConversion"/>
  </si>
  <si>
    <t>작업일지 바구니</t>
    <phoneticPr fontId="9" type="noConversion"/>
  </si>
  <si>
    <t>원자재
투입중량</t>
    <phoneticPr fontId="9" type="noConversion"/>
  </si>
  <si>
    <t>양품중량</t>
    <phoneticPr fontId="7" type="noConversion"/>
  </si>
  <si>
    <t>불량중량</t>
    <phoneticPr fontId="7" type="noConversion"/>
  </si>
  <si>
    <t>원자재
불량중량</t>
    <phoneticPr fontId="9" type="noConversion"/>
  </si>
  <si>
    <t>교체 시간</t>
    <phoneticPr fontId="9" type="noConversion"/>
  </si>
  <si>
    <t>□ OK
□ NG</t>
    <phoneticPr fontId="9" type="noConversion"/>
  </si>
  <si>
    <t>공정작업조건</t>
    <phoneticPr fontId="7" type="noConversion"/>
  </si>
  <si>
    <t>③</t>
    <phoneticPr fontId="9" type="noConversion"/>
  </si>
  <si>
    <t>구분</t>
    <phoneticPr fontId="5" type="noConversion"/>
  </si>
  <si>
    <t>온도( ℃ )</t>
    <phoneticPr fontId="5" type="noConversion"/>
  </si>
  <si>
    <t>시간(SEC)</t>
    <phoneticPr fontId="5" type="noConversion"/>
  </si>
  <si>
    <t>압력 (Mpa)</t>
    <phoneticPr fontId="9" type="noConversion"/>
  </si>
  <si>
    <t>④</t>
    <phoneticPr fontId="9" type="noConversion"/>
  </si>
  <si>
    <t>예열</t>
    <phoneticPr fontId="9" type="noConversion"/>
  </si>
  <si>
    <t>가접</t>
    <phoneticPr fontId="9" type="noConversion"/>
  </si>
  <si>
    <t>1차</t>
    <phoneticPr fontId="9" type="noConversion"/>
  </si>
  <si>
    <t>2차</t>
    <phoneticPr fontId="9" type="noConversion"/>
  </si>
  <si>
    <t>진접</t>
    <phoneticPr fontId="9" type="noConversion"/>
  </si>
  <si>
    <t>냉각</t>
    <phoneticPr fontId="9" type="noConversion"/>
  </si>
  <si>
    <t>⑤</t>
    <phoneticPr fontId="9" type="noConversion"/>
  </si>
  <si>
    <t>표준 조건</t>
    <phoneticPr fontId="9" type="noConversion"/>
  </si>
  <si>
    <t>표준 공차</t>
    <phoneticPr fontId="9" type="noConversion"/>
  </si>
  <si>
    <t>-</t>
    <phoneticPr fontId="9" type="noConversion"/>
  </si>
  <si>
    <t>작업 조건</t>
    <phoneticPr fontId="9" type="noConversion"/>
  </si>
  <si>
    <t>검 사 작 업 일 지</t>
    <phoneticPr fontId="5" type="noConversion"/>
  </si>
  <si>
    <t>결 재</t>
    <phoneticPr fontId="5" type="noConversion"/>
  </si>
  <si>
    <t>개정일자</t>
    <phoneticPr fontId="7" type="noConversion"/>
  </si>
  <si>
    <t>2019.06.18</t>
    <phoneticPr fontId="7" type="noConversion"/>
  </si>
  <si>
    <t>개정번호</t>
    <phoneticPr fontId="7" type="noConversion"/>
  </si>
  <si>
    <t>Rev.08</t>
    <phoneticPr fontId="7" type="noConversion"/>
  </si>
  <si>
    <t>Burr</t>
    <phoneticPr fontId="7" type="noConversion"/>
  </si>
  <si>
    <t>엣지(Leakage)</t>
    <phoneticPr fontId="7" type="noConversion"/>
  </si>
  <si>
    <t>Bending</t>
    <phoneticPr fontId="7" type="noConversion"/>
  </si>
  <si>
    <t>R-Cut</t>
    <phoneticPr fontId="7" type="noConversion"/>
  </si>
  <si>
    <t>검사자</t>
    <phoneticPr fontId="5" type="noConversion"/>
  </si>
  <si>
    <t>검사일자</t>
    <phoneticPr fontId="5" type="noConversion"/>
  </si>
  <si>
    <t>생산수량</t>
    <phoneticPr fontId="5" type="noConversion"/>
  </si>
  <si>
    <t>불량수량</t>
    <phoneticPr fontId="9" type="noConversion"/>
  </si>
  <si>
    <t>양품수량</t>
    <phoneticPr fontId="9" type="noConversion"/>
  </si>
  <si>
    <t>최종수량</t>
    <phoneticPr fontId="9" type="noConversion"/>
  </si>
  <si>
    <t>치 수 검 사</t>
    <phoneticPr fontId="9" type="noConversion"/>
  </si>
  <si>
    <t>위치</t>
    <phoneticPr fontId="7" type="noConversion"/>
  </si>
  <si>
    <t>Welding Part</t>
    <phoneticPr fontId="5" type="noConversion"/>
  </si>
  <si>
    <t>Pitch</t>
    <phoneticPr fontId="5" type="noConversion"/>
  </si>
  <si>
    <t>P.P Film 날개</t>
    <phoneticPr fontId="5" type="noConversion"/>
  </si>
  <si>
    <t>P.P Film 폭</t>
    <phoneticPr fontId="5" type="noConversion"/>
  </si>
  <si>
    <t xml:space="preserve">Film </t>
    <phoneticPr fontId="5" type="noConversion"/>
  </si>
  <si>
    <t>METAL</t>
    <phoneticPr fontId="7" type="noConversion"/>
  </si>
  <si>
    <t>총두께</t>
    <phoneticPr fontId="7" type="noConversion"/>
  </si>
  <si>
    <t xml:space="preserve">Burr </t>
    <phoneticPr fontId="7" type="noConversion"/>
  </si>
  <si>
    <t>시료</t>
    <phoneticPr fontId="9" type="noConversion"/>
  </si>
  <si>
    <t>(좌)</t>
    <phoneticPr fontId="9" type="noConversion"/>
  </si>
  <si>
    <t>(우)</t>
    <phoneticPr fontId="9" type="noConversion"/>
  </si>
  <si>
    <t>(좌)</t>
    <phoneticPr fontId="7" type="noConversion"/>
  </si>
  <si>
    <t>(우)</t>
    <phoneticPr fontId="7" type="noConversion"/>
  </si>
  <si>
    <t>총길이</t>
    <phoneticPr fontId="9" type="noConversion"/>
  </si>
  <si>
    <t>폭</t>
    <phoneticPr fontId="9" type="noConversion"/>
  </si>
  <si>
    <t>두께</t>
    <phoneticPr fontId="9" type="noConversion"/>
  </si>
  <si>
    <t>Center</t>
    <phoneticPr fontId="7" type="noConversion"/>
  </si>
  <si>
    <t>Edge</t>
    <phoneticPr fontId="7" type="noConversion"/>
  </si>
  <si>
    <t>Metal</t>
    <phoneticPr fontId="7" type="noConversion"/>
  </si>
  <si>
    <t>R끝단</t>
    <phoneticPr fontId="9" type="noConversion"/>
  </si>
  <si>
    <t>공차</t>
    <phoneticPr fontId="9" type="noConversion"/>
  </si>
  <si>
    <t>Max 0.015</t>
    <phoneticPr fontId="9" type="noConversion"/>
  </si>
  <si>
    <t>초물</t>
    <phoneticPr fontId="7" type="noConversion"/>
  </si>
  <si>
    <t>R Size</t>
    <phoneticPr fontId="9" type="noConversion"/>
  </si>
  <si>
    <t>좌</t>
    <phoneticPr fontId="9" type="noConversion"/>
  </si>
  <si>
    <t>우</t>
    <phoneticPr fontId="9" type="noConversion"/>
  </si>
  <si>
    <t>중물</t>
    <phoneticPr fontId="7" type="noConversion"/>
  </si>
  <si>
    <t>말물</t>
    <phoneticPr fontId="7" type="noConversion"/>
  </si>
  <si>
    <t>외 관 검 사</t>
    <phoneticPr fontId="7" type="noConversion"/>
  </si>
  <si>
    <t>메탈 burr
(MMB)</t>
    <phoneticPr fontId="7" type="noConversion"/>
  </si>
  <si>
    <t>메탈 스크레치(MS)</t>
    <phoneticPr fontId="7" type="noConversion"/>
  </si>
  <si>
    <t>메탈 찍힘</t>
    <phoneticPr fontId="7" type="noConversion"/>
  </si>
  <si>
    <t>메탈(METAL)</t>
    <phoneticPr fontId="9" type="noConversion"/>
  </si>
  <si>
    <t>필름(FILM)</t>
    <phoneticPr fontId="9" type="noConversion"/>
  </si>
  <si>
    <t>M(원자재)</t>
    <phoneticPr fontId="7" type="noConversion"/>
  </si>
  <si>
    <t>P(공정)</t>
    <phoneticPr fontId="7" type="noConversion"/>
  </si>
  <si>
    <t>M(원자재)</t>
  </si>
  <si>
    <t>이물</t>
    <phoneticPr fontId="7" type="noConversion"/>
  </si>
  <si>
    <t>꺽임</t>
    <phoneticPr fontId="7" type="noConversion"/>
  </si>
  <si>
    <t>오염</t>
    <phoneticPr fontId="7" type="noConversion"/>
  </si>
  <si>
    <t>도금박리</t>
    <phoneticPr fontId="7" type="noConversion"/>
  </si>
  <si>
    <t>PFS</t>
    <phoneticPr fontId="7" type="noConversion"/>
  </si>
  <si>
    <t>F꺽임</t>
    <phoneticPr fontId="7" type="noConversion"/>
  </si>
  <si>
    <t>뜯김</t>
    <phoneticPr fontId="7" type="noConversion"/>
  </si>
  <si>
    <t>표면</t>
    <phoneticPr fontId="7" type="noConversion"/>
  </si>
  <si>
    <t>엣지</t>
    <phoneticPr fontId="7" type="noConversion"/>
  </si>
  <si>
    <t>치수</t>
    <phoneticPr fontId="7" type="noConversion"/>
  </si>
  <si>
    <t>R-커팅</t>
    <phoneticPr fontId="7" type="noConversion"/>
  </si>
  <si>
    <t>기타 불량</t>
    <phoneticPr fontId="9" type="noConversion"/>
  </si>
  <si>
    <t>절곡</t>
    <phoneticPr fontId="7" type="noConversion"/>
  </si>
  <si>
    <t>Layer</t>
    <phoneticPr fontId="7" type="noConversion"/>
  </si>
  <si>
    <t>테프론자국</t>
    <phoneticPr fontId="7" type="noConversion"/>
  </si>
  <si>
    <t>뭉침</t>
    <phoneticPr fontId="7" type="noConversion"/>
  </si>
  <si>
    <t>필름겹침</t>
    <phoneticPr fontId="9" type="noConversion"/>
  </si>
  <si>
    <t>미진접</t>
    <phoneticPr fontId="7" type="noConversion"/>
  </si>
  <si>
    <t>미부착</t>
    <phoneticPr fontId="7" type="noConversion"/>
  </si>
  <si>
    <t>(횟수)</t>
    <phoneticPr fontId="7" type="noConversion"/>
  </si>
  <si>
    <t>Max 0.5</t>
    <phoneticPr fontId="9" type="noConversion"/>
  </si>
  <si>
    <t>특이사항</t>
    <phoneticPr fontId="7" type="noConversion"/>
  </si>
  <si>
    <t>승  인</t>
    <phoneticPr fontId="5" type="noConversion"/>
  </si>
  <si>
    <t>생산작업일지</t>
    <phoneticPr fontId="5" type="noConversion"/>
  </si>
  <si>
    <t>품질팀</t>
    <phoneticPr fontId="5" type="noConversion"/>
  </si>
  <si>
    <t>이니셜</t>
    <phoneticPr fontId="7" type="noConversion"/>
  </si>
  <si>
    <t>${matrlCodeAdm.matrlNm}</t>
    <phoneticPr fontId="7" type="noConversion"/>
  </si>
  <si>
    <t>${matrlCodeAdm.gubunNm}</t>
    <phoneticPr fontId="2" type="noConversion"/>
  </si>
  <si>
    <t>${readWork.ordGubunNm}</t>
    <phoneticPr fontId="9" type="noConversion"/>
  </si>
  <si>
    <t>${readWork.workTeamNm}</t>
    <phoneticPr fontId="2" type="noConversion"/>
  </si>
  <si>
    <t>(${workOrder.goodsNm})${workOrder.model}</t>
  </si>
  <si>
    <t>${workOrder.mainWorkChargrNm}</t>
  </si>
  <si>
    <t>${workOrder.targetCnt} ea</t>
  </si>
  <si>
    <t>${film.matrlInitial}</t>
    <phoneticPr fontId="9" type="noConversion"/>
  </si>
  <si>
    <t>${film.depth}</t>
    <phoneticPr fontId="9" type="noConversion"/>
  </si>
  <si>
    <t>${film.matrlNm}</t>
    <phoneticPr fontId="7" type="noConversion"/>
  </si>
  <si>
    <t>${workOrder.subWorkChargrNm}</t>
    <phoneticPr fontId="2" type="noConversion"/>
  </si>
  <si>
    <t>${workOrder.dealCorpNm}</t>
    <phoneticPr fontId="9" type="noConversion"/>
  </si>
  <si>
    <t>${temp.warmupCond}</t>
    <phoneticPr fontId="2" type="noConversion"/>
  </si>
  <si>
    <t>${temp.fitupCond}</t>
    <phoneticPr fontId="2" type="noConversion"/>
  </si>
  <si>
    <t>${temp.firstCond}</t>
    <phoneticPr fontId="2" type="noConversion"/>
  </si>
  <si>
    <t>${temp.secondCond}</t>
    <phoneticPr fontId="2" type="noConversion"/>
  </si>
  <si>
    <t>${temp.jinjeopCond}</t>
    <phoneticPr fontId="2" type="noConversion"/>
  </si>
  <si>
    <t>${time.jinjeopCond}</t>
    <phoneticPr fontId="2" type="noConversion"/>
  </si>
  <si>
    <t>${time.secondCond}</t>
    <phoneticPr fontId="2" type="noConversion"/>
  </si>
  <si>
    <t>${time.firstCond}</t>
    <phoneticPr fontId="2" type="noConversion"/>
  </si>
  <si>
    <t>${time.fitupCond}</t>
    <phoneticPr fontId="2" type="noConversion"/>
  </si>
  <si>
    <t>${press.firstCond}</t>
  </si>
  <si>
    <t>${press.secondCond}</t>
  </si>
  <si>
    <t>${press.jinjeopCond}</t>
  </si>
  <si>
    <t>${workOrder.ordLotNo}</t>
    <phoneticPr fontId="2" type="noConversion"/>
  </si>
  <si>
    <t>${workOrder.OrdDate}</t>
    <phoneticPr fontId="2" type="noConversion"/>
  </si>
  <si>
    <t>8 / ${readWork.workStartTime}</t>
    <phoneticPr fontId="7" type="noConversion"/>
  </si>
  <si>
    <t>${matrlCodeAdm.chamferYnNm}</t>
    <phoneticPr fontId="2" type="noConversion"/>
  </si>
  <si>
    <t>*${workOrder.workOrdNo}*</t>
    <phoneticPr fontId="2" type="noConversion"/>
  </si>
  <si>
    <t>${temp.fitupAlwncePlus}</t>
    <phoneticPr fontId="2" type="noConversion"/>
  </si>
  <si>
    <t>${temp.secondAlwncePlus}</t>
    <phoneticPr fontId="2" type="noConversion"/>
  </si>
  <si>
    <t>${temp.jinjeopAlwncePlus}</t>
    <phoneticPr fontId="2" type="noConversion"/>
  </si>
  <si>
    <t>${time.fitupAlwncePlus}</t>
    <phoneticPr fontId="9" type="noConversion"/>
  </si>
  <si>
    <t>${time.firstAlwncePlus}</t>
    <phoneticPr fontId="9" type="noConversion"/>
  </si>
  <si>
    <t>${time.secondAlwncePlus}</t>
    <phoneticPr fontId="9" type="noConversion"/>
  </si>
  <si>
    <t>${time.jinjeopAlwncePlus}</t>
    <phoneticPr fontId="9" type="noConversion"/>
  </si>
  <si>
    <t>${temp.warmupAlwncePlus}</t>
    <phoneticPr fontId="2" type="noConversion"/>
  </si>
  <si>
    <t>${temp.firstAlwncePlus}</t>
    <phoneticPr fontId="2" type="noConversion"/>
  </si>
  <si>
    <t>${arraryTemp[0][1]}</t>
    <phoneticPr fontId="2" type="noConversion"/>
  </si>
  <si>
    <t>${arraryTemp[0][0]}</t>
    <phoneticPr fontId="2" type="noConversion"/>
  </si>
  <si>
    <t>${arraryTemp[1][1]}</t>
    <phoneticPr fontId="2" type="noConversion"/>
  </si>
  <si>
    <t>${arraryTemp[1][0]}</t>
    <phoneticPr fontId="2" type="noConversion"/>
  </si>
  <si>
    <t>${arraryTemp[2][0]}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</si>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</sst>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. &quot;mm&quot;. &quot;dd"/>
    <numFmt numFmtId="177" formatCode="&quot;*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새굴림"/>
      <family val="1"/>
      <charset val="129"/>
    </font>
    <font>
      <b/>
      <sz val="11"/>
      <name val="맑은 고딕"/>
      <family val="3"/>
      <charset val="129"/>
    </font>
    <font>
      <sz val="8"/>
      <name val="새굴림"/>
      <family val="1"/>
      <charset val="129"/>
    </font>
    <font>
      <b/>
      <sz val="36"/>
      <name val="맑은 고딕"/>
      <family val="3"/>
      <charset val="129"/>
    </font>
    <font>
      <sz val="8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3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sz val="10"/>
      <name val="Arial"/>
      <family val="2"/>
    </font>
    <font>
      <sz val="20"/>
      <name val="Code39TwoText"/>
    </font>
    <font>
      <b/>
      <sz val="24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6"/>
      <name val="IDAutomationSC128XS DEMO"/>
    </font>
    <font>
      <sz val="1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20"/>
      <name val="Free 3 of 9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1" fillId="0" borderId="0"/>
  </cellStyleXfs>
  <cellXfs count="27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5" fillId="0" borderId="16" xfId="0" applyFont="1" applyBorder="1" applyAlignment="1" applyProtection="1">
      <alignment vertical="center" textRotation="180" shrinkToFit="1"/>
      <protection locked="0"/>
    </xf>
    <xf numFmtId="0" fontId="15" fillId="0" borderId="0" xfId="0" applyFont="1" applyAlignment="1" applyProtection="1">
      <alignment vertical="center" textRotation="180" shrinkToFit="1"/>
      <protection locked="0"/>
    </xf>
    <xf numFmtId="0" fontId="4" fillId="0" borderId="7" xfId="2" applyFont="1" applyBorder="1" applyProtection="1">
      <alignment vertical="center"/>
      <protection locked="0"/>
    </xf>
    <xf numFmtId="0" fontId="4" fillId="2" borderId="0" xfId="2" applyFont="1" applyFill="1" applyProtection="1">
      <alignment vertical="center"/>
      <protection locked="0"/>
    </xf>
    <xf numFmtId="0" fontId="4" fillId="2" borderId="16" xfId="2" applyFont="1" applyFill="1" applyBorder="1" applyProtection="1">
      <alignment vertical="center"/>
      <protection locked="0"/>
    </xf>
    <xf numFmtId="0" fontId="4" fillId="2" borderId="31" xfId="2" applyFont="1" applyFill="1" applyBorder="1" applyProtection="1">
      <alignment vertical="center"/>
      <protection locked="0"/>
    </xf>
    <xf numFmtId="0" fontId="4" fillId="2" borderId="32" xfId="2" applyFont="1" applyFill="1" applyBorder="1" applyProtection="1">
      <alignment vertical="center"/>
      <protection locked="0"/>
    </xf>
    <xf numFmtId="0" fontId="8" fillId="0" borderId="21" xfId="2" applyFont="1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20" fillId="0" borderId="21" xfId="2" applyFont="1" applyBorder="1" applyProtection="1">
      <alignment vertical="center"/>
      <protection locked="0"/>
    </xf>
    <xf numFmtId="0" fontId="32" fillId="0" borderId="0" xfId="0" applyFont="1" applyProtection="1">
      <alignment vertical="center"/>
      <protection locked="0"/>
    </xf>
    <xf numFmtId="177" fontId="22" fillId="0" borderId="0" xfId="3" applyNumberFormat="1" applyFont="1" applyAlignment="1" applyProtection="1">
      <alignment horizontal="center" vertical="center" textRotation="90"/>
      <protection locked="0"/>
    </xf>
    <xf numFmtId="177" fontId="36" fillId="0" borderId="0" xfId="3" applyNumberFormat="1" applyFont="1" applyBorder="1" applyAlignment="1" applyProtection="1">
      <alignment horizontal="center" vertical="center" textRotation="180"/>
      <protection locked="0"/>
    </xf>
    <xf numFmtId="0" fontId="4" fillId="0" borderId="0" xfId="2" applyFont="1" applyBorder="1" applyAlignment="1" applyProtection="1">
      <alignment horizontal="center" vertical="center" wrapText="1"/>
      <protection locked="0"/>
    </xf>
    <xf numFmtId="0" fontId="4" fillId="0" borderId="0" xfId="2" applyFont="1" applyBorder="1" applyAlignment="1">
      <alignment horizontal="center" vertical="center"/>
    </xf>
    <xf numFmtId="0" fontId="4" fillId="2" borderId="0" xfId="2" applyFont="1" applyFill="1" applyBorder="1" applyProtection="1">
      <alignment vertical="center"/>
      <protection locked="0"/>
    </xf>
    <xf numFmtId="177" fontId="36" fillId="0" borderId="0" xfId="3" applyNumberFormat="1" applyFont="1" applyAlignment="1" applyProtection="1">
      <alignment horizontal="center" vertical="center" textRotation="180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2" xfId="2" applyFont="1" applyBorder="1" applyAlignment="1" applyProtection="1">
      <alignment horizontal="center" vertical="center"/>
      <protection locked="0"/>
    </xf>
    <xf numFmtId="0" fontId="10" fillId="5" borderId="12" xfId="2" applyFont="1" applyFill="1" applyBorder="1" applyAlignment="1" applyProtection="1">
      <alignment horizontal="center" vertical="center"/>
      <protection locked="0"/>
    </xf>
    <xf numFmtId="0" fontId="35" fillId="6" borderId="12" xfId="2" applyFont="1" applyFill="1" applyBorder="1" applyAlignment="1" applyProtection="1">
      <alignment horizontal="center" vertical="center"/>
      <protection locked="0"/>
    </xf>
    <xf numFmtId="0" fontId="4" fillId="2" borderId="12" xfId="2" applyFont="1" applyFill="1" applyBorder="1" applyAlignment="1" applyProtection="1">
      <alignment horizontal="center" vertical="center"/>
      <protection locked="0"/>
    </xf>
    <xf numFmtId="0" fontId="4" fillId="3" borderId="12" xfId="2" applyFont="1" applyFill="1" applyBorder="1" applyAlignment="1" applyProtection="1">
      <alignment horizontal="center" vertical="center"/>
      <protection locked="0"/>
    </xf>
    <xf numFmtId="49" fontId="4" fillId="4" borderId="12" xfId="2" applyNumberFormat="1" applyFont="1" applyFill="1" applyBorder="1" applyAlignment="1" applyProtection="1">
      <alignment horizontal="center" vertical="center"/>
      <protection locked="0"/>
    </xf>
    <xf numFmtId="49" fontId="4" fillId="4" borderId="13" xfId="2" applyNumberFormat="1" applyFont="1" applyFill="1" applyBorder="1" applyAlignment="1" applyProtection="1">
      <alignment horizontal="center" vertical="center"/>
      <protection locked="0"/>
    </xf>
    <xf numFmtId="0" fontId="14" fillId="0" borderId="7" xfId="2" applyFont="1" applyBorder="1" applyAlignment="1" applyProtection="1">
      <alignment horizontal="center" vertical="center" wrapText="1"/>
      <protection locked="0"/>
    </xf>
    <xf numFmtId="0" fontId="14" fillId="0" borderId="8" xfId="2" applyFont="1" applyBorder="1" applyAlignment="1" applyProtection="1">
      <alignment horizontal="center" vertical="center" wrapText="1"/>
      <protection locked="0"/>
    </xf>
    <xf numFmtId="0" fontId="8" fillId="0" borderId="7" xfId="2" applyFont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34" fillId="0" borderId="24" xfId="2" applyFont="1" applyBorder="1" applyAlignment="1" applyProtection="1">
      <alignment horizontal="center" vertical="center" wrapText="1"/>
      <protection locked="0"/>
    </xf>
    <xf numFmtId="0" fontId="34" fillId="0" borderId="25" xfId="2" applyFont="1" applyBorder="1" applyAlignment="1" applyProtection="1">
      <alignment horizontal="center" vertical="center" wrapText="1"/>
      <protection locked="0"/>
    </xf>
    <xf numFmtId="0" fontId="34" fillId="0" borderId="26" xfId="2" applyFont="1" applyBorder="1" applyAlignment="1" applyProtection="1">
      <alignment horizontal="center" vertical="center" wrapText="1"/>
      <protection locked="0"/>
    </xf>
    <xf numFmtId="0" fontId="34" fillId="0" borderId="27" xfId="2" applyFont="1" applyBorder="1" applyAlignment="1" applyProtection="1">
      <alignment horizontal="center" vertical="center" wrapText="1"/>
      <protection locked="0"/>
    </xf>
    <xf numFmtId="0" fontId="34" fillId="0" borderId="28" xfId="2" applyFont="1" applyBorder="1" applyAlignment="1" applyProtection="1">
      <alignment horizontal="center" vertical="center" wrapText="1"/>
      <protection locked="0"/>
    </xf>
    <xf numFmtId="0" fontId="34" fillId="0" borderId="29" xfId="2" applyFont="1" applyBorder="1" applyAlignment="1" applyProtection="1">
      <alignment horizontal="center" vertical="center" wrapText="1"/>
      <protection locked="0"/>
    </xf>
    <xf numFmtId="0" fontId="18" fillId="2" borderId="7" xfId="2" applyFont="1" applyFill="1" applyBorder="1" applyAlignment="1" applyProtection="1">
      <alignment horizontal="left" vertical="center" wrapText="1"/>
      <protection locked="0"/>
    </xf>
    <xf numFmtId="0" fontId="18" fillId="2" borderId="7" xfId="2" applyFont="1" applyFill="1" applyBorder="1" applyAlignment="1" applyProtection="1">
      <alignment horizontal="left" vertical="center"/>
      <protection locked="0"/>
    </xf>
    <xf numFmtId="0" fontId="4" fillId="2" borderId="10" xfId="2" applyFont="1" applyFill="1" applyBorder="1" applyAlignment="1" applyProtection="1">
      <alignment horizontal="left" vertical="center"/>
      <protection locked="0"/>
    </xf>
    <xf numFmtId="0" fontId="4" fillId="2" borderId="33" xfId="2" applyFont="1" applyFill="1" applyBorder="1" applyAlignment="1" applyProtection="1">
      <alignment horizontal="left" vertical="center"/>
      <protection locked="0"/>
    </xf>
    <xf numFmtId="0" fontId="4" fillId="2" borderId="9" xfId="2" applyFont="1" applyFill="1" applyBorder="1" applyAlignment="1" applyProtection="1">
      <alignment horizontal="left" vertical="center"/>
      <protection locked="0"/>
    </xf>
    <xf numFmtId="0" fontId="18" fillId="2" borderId="8" xfId="2" applyFont="1" applyFill="1" applyBorder="1" applyAlignment="1" applyProtection="1">
      <alignment horizontal="left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4" fillId="2" borderId="7" xfId="2" applyFont="1" applyFill="1" applyBorder="1" applyAlignment="1" applyProtection="1">
      <alignment horizontal="center" vertical="center"/>
      <protection locked="0"/>
    </xf>
    <xf numFmtId="0" fontId="18" fillId="2" borderId="7" xfId="2" applyFont="1" applyFill="1" applyBorder="1" applyAlignment="1" applyProtection="1">
      <alignment horizontal="center" vertical="center" wrapText="1"/>
      <protection locked="0"/>
    </xf>
    <xf numFmtId="0" fontId="18" fillId="2" borderId="7" xfId="2" applyFont="1" applyFill="1" applyBorder="1" applyAlignment="1" applyProtection="1">
      <alignment horizontal="center" vertical="center"/>
      <protection locked="0"/>
    </xf>
    <xf numFmtId="0" fontId="18" fillId="2" borderId="8" xfId="2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 applyProtection="1">
      <alignment horizontal="center" vertical="center"/>
      <protection locked="0"/>
    </xf>
    <xf numFmtId="0" fontId="11" fillId="2" borderId="12" xfId="2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4" fillId="0" borderId="4" xfId="2" applyFont="1" applyBorder="1" applyAlignment="1" applyProtection="1">
      <alignment horizontal="center" vertical="center"/>
      <protection locked="0"/>
    </xf>
    <xf numFmtId="0" fontId="4" fillId="0" borderId="27" xfId="2" applyFont="1" applyBorder="1" applyAlignment="1" applyProtection="1">
      <alignment horizontal="center" vertical="center"/>
      <protection locked="0"/>
    </xf>
    <xf numFmtId="0" fontId="4" fillId="0" borderId="29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4" fillId="0" borderId="6" xfId="2" applyFont="1" applyBorder="1" applyAlignment="1" applyProtection="1">
      <alignment horizontal="center" vertical="center" wrapText="1"/>
      <protection locked="0"/>
    </xf>
    <xf numFmtId="0" fontId="4" fillId="0" borderId="10" xfId="2" quotePrefix="1" applyFont="1" applyBorder="1" applyAlignment="1" applyProtection="1">
      <alignment horizontal="center" vertical="center" wrapText="1"/>
      <protection locked="0"/>
    </xf>
    <xf numFmtId="0" fontId="4" fillId="0" borderId="9" xfId="2" applyFont="1" applyBorder="1" applyAlignment="1" applyProtection="1">
      <alignment horizontal="center" vertical="center"/>
      <protection locked="0"/>
    </xf>
    <xf numFmtId="0" fontId="4" fillId="0" borderId="10" xfId="2" quotePrefix="1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39" xfId="0" applyFont="1" applyFill="1" applyBorder="1" applyAlignment="1" applyProtection="1">
      <alignment horizontal="center" vertical="center" wrapText="1"/>
      <protection locked="0"/>
    </xf>
    <xf numFmtId="0" fontId="10" fillId="2" borderId="47" xfId="2" applyFont="1" applyFill="1" applyBorder="1" applyAlignment="1" applyProtection="1">
      <alignment horizontal="center" vertical="center"/>
      <protection locked="0"/>
    </xf>
    <xf numFmtId="0" fontId="10" fillId="2" borderId="33" xfId="2" applyFont="1" applyFill="1" applyBorder="1" applyAlignment="1" applyProtection="1">
      <alignment horizontal="center" vertical="center"/>
      <protection locked="0"/>
    </xf>
    <xf numFmtId="0" fontId="10" fillId="2" borderId="9" xfId="2" applyFont="1" applyFill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1" fillId="0" borderId="33" xfId="2" applyFont="1" applyBorder="1" applyAlignment="1" applyProtection="1">
      <alignment horizontal="center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33" xfId="0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shrinkToFit="1"/>
      <protection locked="0"/>
    </xf>
    <xf numFmtId="0" fontId="25" fillId="7" borderId="10" xfId="0" applyFont="1" applyFill="1" applyBorder="1" applyAlignment="1" applyProtection="1">
      <alignment horizontal="center" vertical="center" wrapText="1"/>
      <protection locked="0"/>
    </xf>
    <xf numFmtId="0" fontId="25" fillId="7" borderId="9" xfId="0" applyFont="1" applyFill="1" applyBorder="1" applyAlignment="1" applyProtection="1">
      <alignment horizontal="center" vertical="center" wrapText="1"/>
      <protection locked="0"/>
    </xf>
    <xf numFmtId="0" fontId="25" fillId="7" borderId="34" xfId="0" applyFont="1" applyFill="1" applyBorder="1" applyAlignment="1" applyProtection="1">
      <alignment horizontal="center" vertical="center" wrapText="1"/>
      <protection locked="0"/>
    </xf>
    <xf numFmtId="0" fontId="26" fillId="7" borderId="7" xfId="0" applyFont="1" applyFill="1" applyBorder="1" applyAlignment="1" applyProtection="1">
      <alignment horizontal="center" vertical="center" wrapText="1"/>
      <protection locked="0"/>
    </xf>
    <xf numFmtId="0" fontId="26" fillId="7" borderId="7" xfId="0" applyFont="1" applyFill="1" applyBorder="1" applyAlignment="1" applyProtection="1">
      <alignment horizontal="center" vertical="center"/>
      <protection locked="0"/>
    </xf>
    <xf numFmtId="0" fontId="27" fillId="7" borderId="7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/>
      <protection locked="0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7" borderId="9" xfId="0" applyFont="1" applyFill="1" applyBorder="1" applyAlignment="1" applyProtection="1">
      <alignment horizontal="center" vertical="center"/>
      <protection locked="0"/>
    </xf>
    <xf numFmtId="0" fontId="25" fillId="7" borderId="34" xfId="0" applyFont="1" applyFill="1" applyBorder="1" applyAlignment="1" applyProtection="1">
      <alignment horizontal="center" vertical="center"/>
      <protection locked="0"/>
    </xf>
    <xf numFmtId="0" fontId="31" fillId="0" borderId="7" xfId="0" applyFont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/>
      <protection locked="0"/>
    </xf>
    <xf numFmtId="0" fontId="19" fillId="7" borderId="6" xfId="0" applyFont="1" applyFill="1" applyBorder="1" applyAlignment="1" applyProtection="1">
      <alignment horizontal="center" vertical="center"/>
      <protection locked="0"/>
    </xf>
    <xf numFmtId="0" fontId="19" fillId="7" borderId="7" xfId="0" applyFont="1" applyFill="1" applyBorder="1" applyAlignment="1" applyProtection="1">
      <alignment horizontal="center" vertical="center"/>
      <protection locked="0"/>
    </xf>
    <xf numFmtId="0" fontId="19" fillId="7" borderId="7" xfId="0" applyFont="1" applyFill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2" xfId="0" applyFont="1" applyFill="1" applyBorder="1" applyAlignment="1" applyProtection="1">
      <alignment horizontal="center" vertical="center" wrapText="1"/>
      <protection locked="0"/>
    </xf>
    <xf numFmtId="0" fontId="19" fillId="7" borderId="3" xfId="0" applyFont="1" applyFill="1" applyBorder="1" applyAlignment="1" applyProtection="1">
      <alignment horizontal="center" vertical="center" wrapText="1"/>
      <protection locked="0"/>
    </xf>
    <xf numFmtId="0" fontId="31" fillId="0" borderId="6" xfId="0" applyFont="1" applyBorder="1" applyAlignment="1" applyProtection="1">
      <alignment horizontal="center" vertical="center" wrapText="1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2" borderId="2" xfId="2" applyFont="1" applyFill="1" applyBorder="1" applyAlignment="1" applyProtection="1">
      <alignment horizontal="center" vertical="center"/>
      <protection locked="0"/>
    </xf>
    <xf numFmtId="14" fontId="4" fillId="3" borderId="2" xfId="2" applyNumberFormat="1" applyFont="1" applyFill="1" applyBorder="1" applyAlignment="1" applyProtection="1">
      <alignment horizontal="center" vertical="center"/>
      <protection locked="0"/>
    </xf>
    <xf numFmtId="176" fontId="4" fillId="4" borderId="2" xfId="2" applyNumberFormat="1" applyFont="1" applyFill="1" applyBorder="1" applyAlignment="1" applyProtection="1">
      <alignment horizontal="center" vertical="center"/>
      <protection locked="0"/>
    </xf>
    <xf numFmtId="176" fontId="4" fillId="4" borderId="3" xfId="2" applyNumberFormat="1" applyFont="1" applyFill="1" applyBorder="1" applyAlignment="1" applyProtection="1">
      <alignment horizontal="center" vertical="center"/>
      <protection locked="0"/>
    </xf>
    <xf numFmtId="0" fontId="4" fillId="0" borderId="1" xfId="2" applyFont="1" applyBorder="1" applyAlignment="1" applyProtection="1">
      <alignment horizontal="center" vertical="center" textRotation="255"/>
      <protection locked="0"/>
    </xf>
    <xf numFmtId="0" fontId="4" fillId="0" borderId="6" xfId="2" applyFont="1" applyBorder="1" applyAlignment="1" applyProtection="1">
      <alignment horizontal="center" vertical="center" textRotation="255"/>
      <protection locked="0"/>
    </xf>
    <xf numFmtId="0" fontId="4" fillId="0" borderId="11" xfId="2" applyFont="1" applyBorder="1" applyAlignment="1" applyProtection="1">
      <alignment horizontal="center" vertical="center" textRotation="255"/>
      <protection locked="0"/>
    </xf>
    <xf numFmtId="0" fontId="4" fillId="0" borderId="2" xfId="2" applyFont="1" applyBorder="1" applyAlignment="1" applyProtection="1">
      <alignment horizontal="center" vertical="center"/>
      <protection locked="0"/>
    </xf>
    <xf numFmtId="0" fontId="4" fillId="0" borderId="3" xfId="2" applyFont="1" applyBorder="1" applyAlignment="1" applyProtection="1">
      <alignment horizontal="center" vertical="center"/>
      <protection locked="0"/>
    </xf>
    <xf numFmtId="0" fontId="6" fillId="0" borderId="4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 applyProtection="1">
      <alignment horizontal="center" vertical="center"/>
      <protection locked="0"/>
    </xf>
    <xf numFmtId="0" fontId="6" fillId="0" borderId="9" xfId="2" applyFont="1" applyBorder="1" applyAlignment="1" applyProtection="1">
      <alignment horizontal="center" vertical="center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center" vertical="center"/>
      <protection locked="0"/>
    </xf>
    <xf numFmtId="0" fontId="6" fillId="0" borderId="14" xfId="2" applyFont="1" applyBorder="1" applyAlignment="1" applyProtection="1">
      <alignment horizontal="center" vertical="center"/>
      <protection locked="0"/>
    </xf>
    <xf numFmtId="0" fontId="6" fillId="0" borderId="12" xfId="2" applyFont="1" applyBorder="1" applyAlignment="1" applyProtection="1">
      <alignment horizontal="center" vertical="center"/>
      <protection locked="0"/>
    </xf>
    <xf numFmtId="0" fontId="6" fillId="0" borderId="15" xfId="2" applyFont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horizontal="center" vertical="center"/>
      <protection locked="0"/>
    </xf>
    <xf numFmtId="0" fontId="4" fillId="0" borderId="8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 textRotation="255"/>
      <protection locked="0"/>
    </xf>
    <xf numFmtId="0" fontId="4" fillId="0" borderId="12" xfId="2" applyFont="1" applyBorder="1" applyAlignment="1" applyProtection="1">
      <alignment horizontal="center" vertical="center" textRotation="255"/>
      <protection locked="0"/>
    </xf>
    <xf numFmtId="0" fontId="12" fillId="0" borderId="16" xfId="0" applyFont="1" applyBorder="1" applyAlignment="1" applyProtection="1">
      <alignment horizontal="left" vertical="center" textRotation="180"/>
      <protection locked="0"/>
    </xf>
    <xf numFmtId="0" fontId="4" fillId="2" borderId="17" xfId="2" applyFont="1" applyFill="1" applyBorder="1" applyAlignment="1" applyProtection="1">
      <alignment horizontal="center" vertical="center"/>
      <protection locked="0"/>
    </xf>
    <xf numFmtId="0" fontId="4" fillId="2" borderId="18" xfId="2" applyFont="1" applyFill="1" applyBorder="1" applyAlignment="1" applyProtection="1">
      <alignment horizontal="center" vertical="center"/>
      <protection locked="0"/>
    </xf>
    <xf numFmtId="0" fontId="4" fillId="2" borderId="19" xfId="2" applyFont="1" applyFill="1" applyBorder="1" applyAlignment="1" applyProtection="1">
      <alignment horizontal="center" vertical="center"/>
      <protection locked="0"/>
    </xf>
    <xf numFmtId="0" fontId="4" fillId="2" borderId="20" xfId="2" applyFont="1" applyFill="1" applyBorder="1" applyAlignment="1" applyProtection="1">
      <alignment horizontal="center" vertical="top"/>
      <protection locked="0"/>
    </xf>
    <xf numFmtId="0" fontId="4" fillId="2" borderId="21" xfId="2" applyFont="1" applyFill="1" applyBorder="1" applyAlignment="1" applyProtection="1">
      <alignment horizontal="center" vertical="top"/>
      <protection locked="0"/>
    </xf>
    <xf numFmtId="0" fontId="4" fillId="2" borderId="22" xfId="2" applyFont="1" applyFill="1" applyBorder="1" applyAlignment="1" applyProtection="1">
      <alignment horizontal="center" vertical="top"/>
      <protection locked="0"/>
    </xf>
    <xf numFmtId="0" fontId="4" fillId="2" borderId="23" xfId="2" applyFont="1" applyFill="1" applyBorder="1" applyAlignment="1" applyProtection="1">
      <alignment horizontal="center" vertical="top"/>
      <protection locked="0"/>
    </xf>
    <xf numFmtId="0" fontId="4" fillId="2" borderId="0" xfId="2" applyFont="1" applyFill="1" applyAlignment="1" applyProtection="1">
      <alignment horizontal="center" vertical="top"/>
      <protection locked="0"/>
    </xf>
    <xf numFmtId="0" fontId="4" fillId="2" borderId="16" xfId="2" applyFont="1" applyFill="1" applyBorder="1" applyAlignment="1" applyProtection="1">
      <alignment horizontal="center" vertical="top"/>
      <protection locked="0"/>
    </xf>
    <xf numFmtId="0" fontId="4" fillId="2" borderId="30" xfId="2" applyFont="1" applyFill="1" applyBorder="1" applyAlignment="1" applyProtection="1">
      <alignment horizontal="center" vertical="top"/>
      <protection locked="0"/>
    </xf>
    <xf numFmtId="0" fontId="4" fillId="2" borderId="31" xfId="2" applyFont="1" applyFill="1" applyBorder="1" applyAlignment="1" applyProtection="1">
      <alignment horizontal="center" vertical="top"/>
      <protection locked="0"/>
    </xf>
    <xf numFmtId="0" fontId="4" fillId="2" borderId="32" xfId="2" applyFont="1" applyFill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left" vertical="center" textRotation="180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4" fillId="5" borderId="2" xfId="2" applyFont="1" applyFill="1" applyBorder="1" applyAlignment="1" applyProtection="1">
      <alignment horizontal="center" vertical="center"/>
      <protection locked="0"/>
    </xf>
    <xf numFmtId="0" fontId="4" fillId="5" borderId="3" xfId="2" applyFont="1" applyFill="1" applyBorder="1" applyAlignment="1" applyProtection="1">
      <alignment horizontal="center" vertical="center"/>
      <protection locked="0"/>
    </xf>
    <xf numFmtId="0" fontId="8" fillId="0" borderId="6" xfId="2" applyFont="1" applyBorder="1" applyAlignment="1" applyProtection="1">
      <alignment horizontal="center" vertical="center" wrapText="1"/>
      <protection locked="0"/>
    </xf>
    <xf numFmtId="0" fontId="8" fillId="0" borderId="7" xfId="2" applyFont="1" applyBorder="1" applyAlignment="1" applyProtection="1">
      <alignment horizontal="center" vertical="center" wrapText="1"/>
      <protection locked="0"/>
    </xf>
    <xf numFmtId="0" fontId="11" fillId="0" borderId="24" xfId="2" applyFont="1" applyBorder="1" applyAlignment="1" applyProtection="1">
      <alignment horizontal="center" vertical="center" wrapText="1"/>
      <protection locked="0"/>
    </xf>
    <xf numFmtId="0" fontId="11" fillId="0" borderId="25" xfId="2" applyFont="1" applyBorder="1" applyAlignment="1" applyProtection="1">
      <alignment horizontal="center" vertical="center" wrapText="1"/>
      <protection locked="0"/>
    </xf>
    <xf numFmtId="0" fontId="11" fillId="0" borderId="26" xfId="2" applyFont="1" applyBorder="1" applyAlignment="1" applyProtection="1">
      <alignment horizontal="center" vertical="center" wrapText="1"/>
      <protection locked="0"/>
    </xf>
    <xf numFmtId="0" fontId="11" fillId="0" borderId="27" xfId="2" applyFont="1" applyBorder="1" applyAlignment="1" applyProtection="1">
      <alignment horizontal="center" vertical="center" wrapText="1"/>
      <protection locked="0"/>
    </xf>
    <xf numFmtId="0" fontId="11" fillId="0" borderId="28" xfId="2" applyFont="1" applyBorder="1" applyAlignment="1" applyProtection="1">
      <alignment horizontal="center" vertical="center" wrapText="1"/>
      <protection locked="0"/>
    </xf>
    <xf numFmtId="0" fontId="11" fillId="0" borderId="29" xfId="2" applyFont="1" applyBorder="1" applyAlignment="1" applyProtection="1">
      <alignment horizontal="center" vertical="center" wrapText="1"/>
      <protection locked="0"/>
    </xf>
    <xf numFmtId="0" fontId="4" fillId="3" borderId="20" xfId="2" applyFont="1" applyFill="1" applyBorder="1" applyAlignment="1" applyProtection="1">
      <alignment horizontal="center" vertical="center"/>
      <protection locked="0"/>
    </xf>
    <xf numFmtId="0" fontId="4" fillId="3" borderId="21" xfId="2" applyFont="1" applyFill="1" applyBorder="1" applyAlignment="1" applyProtection="1">
      <alignment horizontal="center" vertical="center"/>
      <protection locked="0"/>
    </xf>
    <xf numFmtId="0" fontId="4" fillId="3" borderId="22" xfId="2" applyFont="1" applyFill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left" textRotation="180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41" fontId="4" fillId="0" borderId="7" xfId="1" applyFont="1" applyBorder="1" applyAlignment="1" applyProtection="1">
      <alignment horizontal="center" vertical="center" shrinkToFit="1"/>
      <protection locked="0"/>
    </xf>
    <xf numFmtId="0" fontId="4" fillId="0" borderId="10" xfId="2" applyFont="1" applyBorder="1" applyAlignment="1" applyProtection="1">
      <alignment horizontal="left" vertical="center"/>
      <protection locked="0"/>
    </xf>
    <xf numFmtId="0" fontId="4" fillId="0" borderId="33" xfId="2" applyFont="1" applyBorder="1" applyAlignment="1" applyProtection="1">
      <alignment horizontal="left" vertical="center"/>
      <protection locked="0"/>
    </xf>
    <xf numFmtId="0" fontId="4" fillId="0" borderId="9" xfId="2" applyFont="1" applyBorder="1" applyAlignment="1" applyProtection="1">
      <alignment horizontal="left" vertical="center"/>
      <protection locked="0"/>
    </xf>
    <xf numFmtId="0" fontId="13" fillId="0" borderId="10" xfId="0" applyFont="1" applyBorder="1" applyAlignment="1" applyProtection="1">
      <alignment horizontal="left" vertical="center"/>
      <protection locked="0"/>
    </xf>
    <xf numFmtId="0" fontId="13" fillId="0" borderId="33" xfId="0" applyFont="1" applyBorder="1" applyAlignment="1" applyProtection="1">
      <alignment horizontal="left" vertical="center"/>
      <protection locked="0"/>
    </xf>
    <xf numFmtId="0" fontId="13" fillId="0" borderId="34" xfId="0" applyFont="1" applyBorder="1" applyAlignment="1" applyProtection="1">
      <alignment horizontal="left" vertical="center"/>
      <protection locked="0"/>
    </xf>
    <xf numFmtId="0" fontId="17" fillId="2" borderId="35" xfId="2" applyFont="1" applyFill="1" applyBorder="1" applyAlignment="1" applyProtection="1">
      <alignment horizontal="center" vertical="center" wrapText="1"/>
      <protection locked="0"/>
    </xf>
    <xf numFmtId="0" fontId="17" fillId="2" borderId="36" xfId="2" applyFont="1" applyFill="1" applyBorder="1" applyAlignment="1" applyProtection="1">
      <alignment horizontal="center" vertical="center" wrapText="1"/>
      <protection locked="0"/>
    </xf>
    <xf numFmtId="0" fontId="18" fillId="2" borderId="36" xfId="2" applyFont="1" applyFill="1" applyBorder="1" applyAlignment="1" applyProtection="1">
      <alignment horizontal="center" vertical="center" wrapText="1"/>
      <protection locked="0"/>
    </xf>
    <xf numFmtId="0" fontId="18" fillId="2" borderId="37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textRotation="180"/>
      <protection locked="0"/>
    </xf>
    <xf numFmtId="0" fontId="20" fillId="3" borderId="7" xfId="2" applyFont="1" applyFill="1" applyBorder="1" applyAlignment="1" applyProtection="1">
      <alignment horizontal="center" vertical="center" wrapText="1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4" fillId="3" borderId="1" xfId="2" applyFont="1" applyFill="1" applyBorder="1" applyAlignment="1" applyProtection="1">
      <alignment horizontal="center" vertical="center"/>
      <protection locked="0"/>
    </xf>
    <xf numFmtId="0" fontId="4" fillId="3" borderId="2" xfId="2" applyFont="1" applyFill="1" applyBorder="1" applyAlignment="1" applyProtection="1">
      <alignment horizontal="center" vertical="center"/>
      <protection locked="0"/>
    </xf>
    <xf numFmtId="0" fontId="4" fillId="3" borderId="3" xfId="2" applyFont="1" applyFill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11" xfId="0" applyFont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177" fontId="36" fillId="0" borderId="16" xfId="3" applyNumberFormat="1" applyFont="1" applyBorder="1" applyAlignment="1" applyProtection="1">
      <alignment horizontal="center" vertical="center" textRotation="180"/>
      <protection locked="0"/>
    </xf>
    <xf numFmtId="0" fontId="23" fillId="2" borderId="1" xfId="2" applyFont="1" applyFill="1" applyBorder="1" applyAlignment="1" applyProtection="1">
      <alignment horizontal="center" vertical="center"/>
      <protection locked="0"/>
    </xf>
    <xf numFmtId="0" fontId="23" fillId="2" borderId="2" xfId="2" applyFont="1" applyFill="1" applyBorder="1" applyAlignment="1" applyProtection="1">
      <alignment horizontal="center" vertical="center"/>
      <protection locked="0"/>
    </xf>
    <xf numFmtId="0" fontId="23" fillId="2" borderId="3" xfId="2" applyFont="1" applyFill="1" applyBorder="1" applyAlignment="1" applyProtection="1">
      <alignment horizontal="center" vertical="center"/>
      <protection locked="0"/>
    </xf>
    <xf numFmtId="0" fontId="23" fillId="2" borderId="11" xfId="2" applyFont="1" applyFill="1" applyBorder="1" applyAlignment="1" applyProtection="1">
      <alignment horizontal="center" vertical="center"/>
      <protection locked="0"/>
    </xf>
    <xf numFmtId="0" fontId="23" fillId="2" borderId="12" xfId="2" applyFont="1" applyFill="1" applyBorder="1" applyAlignment="1" applyProtection="1">
      <alignment horizontal="center" vertical="center"/>
      <protection locked="0"/>
    </xf>
    <xf numFmtId="0" fontId="23" fillId="2" borderId="13" xfId="2" applyFont="1" applyFill="1" applyBorder="1" applyAlignment="1" applyProtection="1">
      <alignment horizontal="center" vertical="center"/>
      <protection locked="0"/>
    </xf>
    <xf numFmtId="0" fontId="4" fillId="0" borderId="38" xfId="2" applyFont="1" applyBorder="1" applyAlignment="1" applyProtection="1">
      <alignment horizontal="center" vertical="center" wrapText="1"/>
      <protection locked="0"/>
    </xf>
    <xf numFmtId="0" fontId="4" fillId="0" borderId="39" xfId="2" applyFont="1" applyBorder="1" applyAlignment="1" applyProtection="1">
      <alignment horizontal="center" vertical="center" wrapText="1"/>
      <protection locked="0"/>
    </xf>
    <xf numFmtId="0" fontId="4" fillId="0" borderId="40" xfId="2" applyFont="1" applyBorder="1" applyAlignment="1" applyProtection="1">
      <alignment horizontal="center" vertical="center"/>
      <protection locked="0"/>
    </xf>
    <xf numFmtId="0" fontId="4" fillId="0" borderId="11" xfId="2" applyFont="1" applyBorder="1" applyAlignment="1" applyProtection="1">
      <alignment horizontal="center" vertical="center" wrapText="1"/>
      <protection locked="0"/>
    </xf>
    <xf numFmtId="0" fontId="4" fillId="0" borderId="12" xfId="2" applyFont="1" applyBorder="1" applyAlignment="1" applyProtection="1">
      <alignment horizontal="center" vertical="center" wrapText="1"/>
      <protection locked="0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43" xfId="2" applyFont="1" applyBorder="1" applyAlignment="1" applyProtection="1">
      <alignment horizontal="center" vertical="center"/>
      <protection locked="0"/>
    </xf>
    <xf numFmtId="0" fontId="8" fillId="0" borderId="14" xfId="2" applyFont="1" applyBorder="1" applyAlignment="1" applyProtection="1">
      <alignment horizontal="center" vertical="center"/>
      <protection locked="0"/>
    </xf>
    <xf numFmtId="0" fontId="4" fillId="0" borderId="44" xfId="2" applyFont="1" applyBorder="1" applyAlignment="1" applyProtection="1">
      <alignment horizontal="center" vertical="center"/>
      <protection locked="0"/>
    </xf>
    <xf numFmtId="0" fontId="4" fillId="0" borderId="45" xfId="2" applyFont="1" applyBorder="1" applyAlignment="1" applyProtection="1">
      <alignment horizontal="center" vertical="center"/>
      <protection locked="0"/>
    </xf>
    <xf numFmtId="0" fontId="11" fillId="6" borderId="45" xfId="2" applyFont="1" applyFill="1" applyBorder="1" applyAlignment="1" applyProtection="1">
      <alignment horizontal="center" vertical="center"/>
      <protection locked="0"/>
    </xf>
    <xf numFmtId="0" fontId="11" fillId="0" borderId="45" xfId="2" applyFont="1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8" fillId="0" borderId="45" xfId="2" applyFont="1" applyBorder="1" applyAlignment="1" applyProtection="1">
      <alignment horizontal="center" vertical="center"/>
      <protection locked="0"/>
    </xf>
    <xf numFmtId="0" fontId="8" fillId="0" borderId="46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8" fillId="0" borderId="33" xfId="2" applyFont="1" applyBorder="1" applyAlignment="1" applyProtection="1">
      <alignment horizontal="center" vertical="center"/>
      <protection locked="0"/>
    </xf>
    <xf numFmtId="0" fontId="8" fillId="0" borderId="9" xfId="2" applyFont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6" fillId="0" borderId="20" xfId="2" applyFont="1" applyBorder="1" applyAlignment="1" applyProtection="1">
      <alignment horizontal="center" vertical="center"/>
      <protection locked="0"/>
    </xf>
    <xf numFmtId="0" fontId="6" fillId="0" borderId="21" xfId="2" applyFont="1" applyBorder="1" applyAlignment="1" applyProtection="1">
      <alignment horizontal="center" vertical="center"/>
      <protection locked="0"/>
    </xf>
    <xf numFmtId="0" fontId="6" fillId="0" borderId="23" xfId="2" applyFont="1" applyBorder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6" fillId="0" borderId="41" xfId="2" applyFont="1" applyBorder="1" applyAlignment="1" applyProtection="1">
      <alignment horizontal="center" vertical="center"/>
      <protection locked="0"/>
    </xf>
    <xf numFmtId="0" fontId="6" fillId="0" borderId="30" xfId="2" applyFont="1" applyBorder="1" applyAlignment="1" applyProtection="1">
      <alignment horizontal="center" vertical="center"/>
      <protection locked="0"/>
    </xf>
    <xf numFmtId="0" fontId="6" fillId="0" borderId="31" xfId="2" applyFont="1" applyBorder="1" applyAlignment="1" applyProtection="1">
      <alignment horizontal="center" vertical="center"/>
      <protection locked="0"/>
    </xf>
    <xf numFmtId="0" fontId="6" fillId="0" borderId="42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 textRotation="255"/>
      <protection locked="0"/>
    </xf>
    <xf numFmtId="0" fontId="8" fillId="0" borderId="7" xfId="2" applyFont="1" applyBorder="1" applyAlignment="1" applyProtection="1">
      <alignment horizontal="center" vertical="center" textRotation="255"/>
      <protection locked="0"/>
    </xf>
    <xf numFmtId="0" fontId="8" fillId="0" borderId="12" xfId="2" applyFont="1" applyBorder="1" applyAlignment="1" applyProtection="1">
      <alignment horizontal="center" vertical="center" textRotation="255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24" fillId="2" borderId="48" xfId="0" applyFont="1" applyFill="1" applyBorder="1" applyAlignment="1" applyProtection="1">
      <alignment horizontal="center" vertical="center"/>
      <protection locked="0"/>
    </xf>
    <xf numFmtId="0" fontId="24" fillId="2" borderId="49" xfId="0" applyFont="1" applyFill="1" applyBorder="1" applyAlignment="1" applyProtection="1">
      <alignment horizontal="center" vertical="center"/>
      <protection locked="0"/>
    </xf>
    <xf numFmtId="0" fontId="24" fillId="2" borderId="50" xfId="0" applyFont="1" applyFill="1" applyBorder="1" applyAlignment="1" applyProtection="1">
      <alignment horizontal="center" vertical="center"/>
      <protection locked="0"/>
    </xf>
    <xf numFmtId="0" fontId="13" fillId="2" borderId="39" xfId="0" applyFont="1" applyFill="1" applyBorder="1" applyAlignment="1" applyProtection="1">
      <alignment horizontal="center" vertical="center"/>
      <protection locked="0"/>
    </xf>
    <xf numFmtId="0" fontId="13" fillId="2" borderId="39" xfId="0" applyFont="1" applyFill="1" applyBorder="1" applyAlignment="1" applyProtection="1">
      <alignment horizontal="center" vertic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0" fillId="2" borderId="10" xfId="2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textRotation="180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4" fillId="2" borderId="9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 wrapText="1"/>
      <protection locked="0"/>
    </xf>
    <xf numFmtId="0" fontId="4" fillId="2" borderId="9" xfId="2" applyFont="1" applyFill="1" applyBorder="1" applyAlignment="1" applyProtection="1">
      <alignment horizontal="center" vertical="center" wrapText="1"/>
      <protection locked="0"/>
    </xf>
    <xf numFmtId="0" fontId="4" fillId="2" borderId="34" xfId="2" applyFont="1" applyFill="1" applyBorder="1" applyAlignment="1" applyProtection="1">
      <alignment horizontal="center" vertical="center" wrapText="1"/>
      <protection locked="0"/>
    </xf>
    <xf numFmtId="0" fontId="13" fillId="0" borderId="47" xfId="0" applyFont="1" applyBorder="1" applyAlignment="1" applyProtection="1">
      <alignment horizontal="center" vertical="center" wrapText="1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textRotation="180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29" fillId="7" borderId="10" xfId="0" applyFont="1" applyFill="1" applyBorder="1" applyAlignment="1" applyProtection="1">
      <alignment horizontal="center" vertical="center"/>
      <protection locked="0"/>
    </xf>
    <xf numFmtId="0" fontId="29" fillId="7" borderId="9" xfId="0" applyFont="1" applyFill="1" applyBorder="1" applyAlignment="1" applyProtection="1">
      <alignment horizontal="center" vertical="center"/>
      <protection locked="0"/>
    </xf>
    <xf numFmtId="0" fontId="30" fillId="2" borderId="48" xfId="0" applyFont="1" applyFill="1" applyBorder="1" applyAlignment="1" applyProtection="1">
      <alignment horizontal="center" vertical="center"/>
      <protection locked="0"/>
    </xf>
    <xf numFmtId="0" fontId="30" fillId="2" borderId="49" xfId="0" applyFont="1" applyFill="1" applyBorder="1" applyAlignment="1" applyProtection="1">
      <alignment horizontal="center" vertical="center"/>
      <protection locked="0"/>
    </xf>
    <xf numFmtId="0" fontId="30" fillId="2" borderId="50" xfId="0" applyFont="1" applyFill="1" applyBorder="1" applyAlignment="1" applyProtection="1">
      <alignment horizontal="center" vertical="center"/>
      <protection locked="0"/>
    </xf>
    <xf numFmtId="0" fontId="31" fillId="0" borderId="38" xfId="0" applyFont="1" applyBorder="1" applyAlignment="1" applyProtection="1">
      <alignment horizontal="center" vertical="center" wrapText="1"/>
      <protection locked="0"/>
    </xf>
    <xf numFmtId="0" fontId="31" fillId="0" borderId="39" xfId="0" applyFont="1" applyBorder="1" applyAlignment="1" applyProtection="1">
      <alignment horizontal="center" vertical="center" wrapText="1"/>
      <protection locked="0"/>
    </xf>
    <xf numFmtId="0" fontId="31" fillId="0" borderId="39" xfId="0" applyFont="1" applyBorder="1" applyAlignment="1" applyProtection="1">
      <alignment horizontal="center" vertical="center"/>
      <protection locked="0"/>
    </xf>
    <xf numFmtId="0" fontId="31" fillId="0" borderId="51" xfId="0" applyFont="1" applyBorder="1" applyAlignment="1" applyProtection="1">
      <alignment horizontal="center" vertical="center"/>
      <protection locked="0"/>
    </xf>
    <xf numFmtId="0" fontId="31" fillId="0" borderId="8" xfId="0" applyFont="1" applyBorder="1" applyAlignment="1" applyProtection="1">
      <alignment horizontal="center" vertical="center" wrapText="1"/>
      <protection locked="0"/>
    </xf>
    <xf numFmtId="0" fontId="31" fillId="0" borderId="45" xfId="0" applyFont="1" applyBorder="1" applyAlignment="1" applyProtection="1">
      <alignment horizontal="center" vertical="center" wrapText="1"/>
      <protection locked="0"/>
    </xf>
    <xf numFmtId="0" fontId="31" fillId="0" borderId="46" xfId="0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1" fillId="0" borderId="12" xfId="0" applyFont="1" applyBorder="1" applyAlignment="1" applyProtection="1">
      <alignment horizontal="center" vertical="center" wrapText="1"/>
      <protection locked="0"/>
    </xf>
    <xf numFmtId="0" fontId="31" fillId="0" borderId="13" xfId="0" applyFont="1" applyBorder="1" applyAlignment="1" applyProtection="1">
      <alignment horizontal="center" vertical="center" wrapText="1"/>
      <protection locked="0"/>
    </xf>
    <xf numFmtId="0" fontId="31" fillId="0" borderId="10" xfId="0" applyFont="1" applyBorder="1" applyAlignment="1" applyProtection="1">
      <alignment horizontal="center" vertical="center" wrapText="1"/>
      <protection locked="0"/>
    </xf>
    <xf numFmtId="0" fontId="31" fillId="0" borderId="53" xfId="0" applyFont="1" applyBorder="1" applyAlignment="1" applyProtection="1">
      <alignment horizontal="center" vertical="center" wrapText="1"/>
      <protection locked="0"/>
    </xf>
    <xf numFmtId="0" fontId="31" fillId="0" borderId="5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31" fillId="0" borderId="6" xfId="0" applyFont="1" applyBorder="1" applyAlignment="1" applyProtection="1">
      <alignment horizontal="center" vertical="center"/>
      <protection locked="0"/>
    </xf>
    <xf numFmtId="0" fontId="29" fillId="7" borderId="15" xfId="0" applyFont="1" applyFill="1" applyBorder="1" applyAlignment="1" applyProtection="1">
      <alignment horizontal="center" vertical="center"/>
      <protection locked="0"/>
    </xf>
    <xf numFmtId="0" fontId="29" fillId="7" borderId="14" xfId="0" applyFont="1" applyFill="1" applyBorder="1" applyAlignment="1" applyProtection="1">
      <alignment horizontal="center" vertical="center"/>
      <protection locked="0"/>
    </xf>
    <xf numFmtId="0" fontId="29" fillId="7" borderId="52" xfId="0" applyFont="1" applyFill="1" applyBorder="1" applyAlignment="1" applyProtection="1">
      <alignment horizontal="center" vertical="center"/>
      <protection locked="0"/>
    </xf>
  </cellXfs>
  <cellStyles count="4">
    <cellStyle name="쉼표 [0]" xfId="1" builtinId="6"/>
    <cellStyle name="표준" xfId="0" builtinId="0"/>
    <cellStyle name="표준 3" xfId="3" xr:uid="{00000000-0005-0000-0000-000002000000}"/>
    <cellStyle name="표준_A50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47625</xdr:colOff>
      <xdr:row>36</xdr:row>
      <xdr:rowOff>19050</xdr:rowOff>
    </xdr:from>
    <xdr:to>
      <xdr:col>47</xdr:col>
      <xdr:colOff>247090</xdr:colOff>
      <xdr:row>36</xdr:row>
      <xdr:rowOff>368673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EA2143C7-09E7-4DDE-BA17-A7377EE2DB80}"/>
            </a:ext>
          </a:extLst>
        </xdr:cNvPr>
        <xdr:cNvSpPr/>
      </xdr:nvSpPr>
      <xdr:spPr>
        <a:xfrm>
          <a:off x="11420475" y="114776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44</xdr:col>
      <xdr:colOff>47625</xdr:colOff>
      <xdr:row>38</xdr:row>
      <xdr:rowOff>9525</xdr:rowOff>
    </xdr:from>
    <xdr:to>
      <xdr:col>47</xdr:col>
      <xdr:colOff>247090</xdr:colOff>
      <xdr:row>38</xdr:row>
      <xdr:rowOff>359148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537F8B1-E0EF-487C-8365-8656AC0044E0}"/>
            </a:ext>
          </a:extLst>
        </xdr:cNvPr>
        <xdr:cNvSpPr/>
      </xdr:nvSpPr>
      <xdr:spPr>
        <a:xfrm>
          <a:off x="11420475" y="1223010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44</xdr:col>
      <xdr:colOff>47625</xdr:colOff>
      <xdr:row>40</xdr:row>
      <xdr:rowOff>0</xdr:rowOff>
    </xdr:from>
    <xdr:to>
      <xdr:col>47</xdr:col>
      <xdr:colOff>247090</xdr:colOff>
      <xdr:row>40</xdr:row>
      <xdr:rowOff>349623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F38F3EB-07BD-44DC-B0E3-59CA12751C21}"/>
            </a:ext>
          </a:extLst>
        </xdr:cNvPr>
        <xdr:cNvSpPr/>
      </xdr:nvSpPr>
      <xdr:spPr>
        <a:xfrm>
          <a:off x="11420475" y="129825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28575</xdr:colOff>
      <xdr:row>6</xdr:row>
      <xdr:rowOff>304799</xdr:rowOff>
    </xdr:from>
    <xdr:to>
      <xdr:col>48</xdr:col>
      <xdr:colOff>38100</xdr:colOff>
      <xdr:row>10</xdr:row>
      <xdr:rowOff>9524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8607B241-C8E2-4486-872B-CB7596C16F8C}"/>
            </a:ext>
          </a:extLst>
        </xdr:cNvPr>
        <xdr:cNvSpPr/>
      </xdr:nvSpPr>
      <xdr:spPr>
        <a:xfrm>
          <a:off x="10601325" y="1981199"/>
          <a:ext cx="1876425" cy="115252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247650</xdr:colOff>
      <xdr:row>6</xdr:row>
      <xdr:rowOff>209550</xdr:rowOff>
    </xdr:from>
    <xdr:to>
      <xdr:col>50</xdr:col>
      <xdr:colOff>0</xdr:colOff>
      <xdr:row>11</xdr:row>
      <xdr:rowOff>51704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2E77FA49-6D25-4DF5-8464-5DAB0DEC71EB}"/>
            </a:ext>
          </a:extLst>
        </xdr:cNvPr>
        <xdr:cNvGrpSpPr/>
      </xdr:nvGrpSpPr>
      <xdr:grpSpPr>
        <a:xfrm>
          <a:off x="9373721" y="2217644"/>
          <a:ext cx="3822326" cy="1769566"/>
          <a:chOff x="20488209" y="21942053"/>
          <a:chExt cx="7541869" cy="2678331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B55F4B09-16F9-4F67-A14F-F57F9B53224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8CF75C5-A7D3-445A-9414-DF0E9727D176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27952B8D-2ED7-4481-AA8F-305C74F90AE4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58436A2C-F1AD-4DA8-95B0-2C9E387DE227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8" name="직선 화살표 연결선 17">
            <a:extLst>
              <a:ext uri="{FF2B5EF4-FFF2-40B4-BE49-F238E27FC236}">
                <a16:creationId xmlns:a16="http://schemas.microsoft.com/office/drawing/2014/main" id="{477C49D2-B0D0-4539-8375-1B316A5D4B64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직선 화살표 연결선 18">
            <a:extLst>
              <a:ext uri="{FF2B5EF4-FFF2-40B4-BE49-F238E27FC236}">
                <a16:creationId xmlns:a16="http://schemas.microsoft.com/office/drawing/2014/main" id="{C8F4ADF4-E71A-498F-9A54-70EEB902DEF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3D2A7664-ECD7-482F-869C-EF87E9B8BEFB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215151</xdr:colOff>
          <xdr:row>20</xdr:row>
          <xdr:rowOff>376518</xdr:rowOff>
        </xdr:from>
        <xdr:to>
          <xdr:col>40</xdr:col>
          <xdr:colOff>215150</xdr:colOff>
          <xdr:row>24</xdr:row>
          <xdr:rowOff>191061</xdr:rowOff>
        </xdr:to>
        <xdr:pic>
          <xdr:nvPicPr>
            <xdr:cNvPr id="21" name="그림 23">
              <a:extLst>
                <a:ext uri="{FF2B5EF4-FFF2-40B4-BE49-F238E27FC236}">
                  <a16:creationId xmlns:a16="http://schemas.microsoft.com/office/drawing/2014/main" id="{45C98121-004E-43E7-812B-5F81555E630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06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072280" y="7781365"/>
              <a:ext cx="1882588" cy="13564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224117</xdr:colOff>
          <xdr:row>20</xdr:row>
          <xdr:rowOff>376519</xdr:rowOff>
        </xdr:from>
        <xdr:to>
          <xdr:col>47</xdr:col>
          <xdr:colOff>224117</xdr:colOff>
          <xdr:row>24</xdr:row>
          <xdr:rowOff>191062</xdr:rowOff>
        </xdr:to>
        <xdr:pic>
          <xdr:nvPicPr>
            <xdr:cNvPr id="22" name="그림 23">
              <a:extLst>
                <a:ext uri="{FF2B5EF4-FFF2-40B4-BE49-F238E27FC236}">
                  <a16:creationId xmlns:a16="http://schemas.microsoft.com/office/drawing/2014/main" id="{73B5BD42-60EE-4F40-BBCC-D902FA588D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070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963835" y="7781366"/>
              <a:ext cx="1882588" cy="13564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ym008/Desktop/0604/workOrder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2AB 공정관리표"/>
      <sheetName val="LD3AB 공정관리표 "/>
      <sheetName val="LS02 공정관리표"/>
      <sheetName val="LD-01"/>
      <sheetName val="LD-02"/>
      <sheetName val="LD-03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3"/>
      <sheetName val="LD-04"/>
      <sheetName val="LS-11"/>
      <sheetName val="LS-12"/>
      <sheetName val="LS-13"/>
      <sheetName val="LS-14"/>
      <sheetName val="LS-15"/>
      <sheetName val="LS-16"/>
      <sheetName val="LS-17"/>
      <sheetName val="Sheet15"/>
      <sheetName val="LS-18"/>
      <sheetName val="LS-19"/>
      <sheetName val="LS-20"/>
      <sheetName val="LS-21"/>
      <sheetName val="LS-22"/>
      <sheetName val="LS-23"/>
      <sheetName val="LS-24"/>
      <sheetName val="LS-25"/>
      <sheetName val="LS-26"/>
      <sheetName val="LS-27"/>
      <sheetName val="LS-28"/>
      <sheetName val="LS-29"/>
      <sheetName val="LS-30"/>
      <sheetName val="LS-31"/>
      <sheetName val="LS-32"/>
      <sheetName val="LS-33"/>
      <sheetName val="LS-34"/>
      <sheetName val="LS-35"/>
      <sheetName val="LS-36"/>
      <sheetName val="Shee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E2" t="str">
            <v>A</v>
          </cell>
        </row>
        <row r="3">
          <cell r="BE3" t="str">
            <v>B</v>
          </cell>
        </row>
        <row r="4">
          <cell r="BE4" t="str">
            <v>C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zoomScale="85" zoomScaleNormal="85" workbookViewId="0"/>
  </sheetViews>
  <sheetFormatPr defaultRowHeight="17.399999999999999"/>
  <cols>
    <col min="1" max="1" width="3.296875" customWidth="1"/>
    <col min="2" max="49" width="3.5" customWidth="1"/>
    <col min="50" max="50" width="0.5" customWidth="1"/>
    <col min="51" max="51" width="4.8984375" customWidth="1"/>
  </cols>
  <sheetData>
    <row r="1" spans="1:50" ht="6" customHeight="1" thickBot="1">
      <c r="A1" s="1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</row>
    <row r="2" spans="1:50" ht="30" customHeight="1">
      <c r="B2" s="1"/>
      <c r="C2" s="111" t="s">
        <v>0</v>
      </c>
      <c r="D2" s="114" t="s">
        <v>1</v>
      </c>
      <c r="E2" s="114"/>
      <c r="F2" s="114"/>
      <c r="G2" s="114" t="s">
        <v>2</v>
      </c>
      <c r="H2" s="114"/>
      <c r="I2" s="114"/>
      <c r="J2" s="114" t="s">
        <v>132</v>
      </c>
      <c r="K2" s="114"/>
      <c r="L2" s="115"/>
      <c r="M2" s="116" t="s">
        <v>133</v>
      </c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8"/>
      <c r="AN2" s="111" t="s">
        <v>134</v>
      </c>
      <c r="AO2" s="114" t="s">
        <v>1</v>
      </c>
      <c r="AP2" s="114"/>
      <c r="AQ2" s="114"/>
      <c r="AR2" s="114" t="s">
        <v>2</v>
      </c>
      <c r="AS2" s="114"/>
      <c r="AT2" s="114"/>
      <c r="AU2" s="114" t="s">
        <v>3</v>
      </c>
      <c r="AV2" s="114"/>
      <c r="AW2" s="115"/>
      <c r="AX2" s="1"/>
    </row>
    <row r="3" spans="1:50" ht="30" customHeight="1">
      <c r="C3" s="112"/>
      <c r="D3" s="43"/>
      <c r="E3" s="43"/>
      <c r="F3" s="43"/>
      <c r="G3" s="43"/>
      <c r="H3" s="43"/>
      <c r="I3" s="43"/>
      <c r="J3" s="43"/>
      <c r="K3" s="43"/>
      <c r="L3" s="126"/>
      <c r="M3" s="119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1"/>
      <c r="AN3" s="112"/>
      <c r="AO3" s="128"/>
      <c r="AP3" s="128"/>
      <c r="AQ3" s="128"/>
      <c r="AR3" s="43"/>
      <c r="AS3" s="43"/>
      <c r="AT3" s="43"/>
      <c r="AU3" s="43"/>
      <c r="AV3" s="43"/>
      <c r="AW3" s="126"/>
      <c r="AX3" s="1"/>
    </row>
    <row r="4" spans="1:50" ht="30" customHeight="1" thickBot="1">
      <c r="B4" s="1"/>
      <c r="C4" s="113"/>
      <c r="D4" s="125"/>
      <c r="E4" s="125"/>
      <c r="F4" s="125"/>
      <c r="G4" s="125"/>
      <c r="H4" s="125"/>
      <c r="I4" s="125"/>
      <c r="J4" s="125"/>
      <c r="K4" s="125"/>
      <c r="L4" s="127"/>
      <c r="M4" s="122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4"/>
      <c r="AN4" s="113"/>
      <c r="AO4" s="129"/>
      <c r="AP4" s="129"/>
      <c r="AQ4" s="129"/>
      <c r="AR4" s="125"/>
      <c r="AS4" s="125"/>
      <c r="AT4" s="125"/>
      <c r="AU4" s="125"/>
      <c r="AV4" s="125"/>
      <c r="AW4" s="127"/>
      <c r="AX4" s="1"/>
    </row>
    <row r="5" spans="1:50" ht="30" customHeight="1">
      <c r="B5" s="1"/>
      <c r="C5" s="106" t="s">
        <v>4</v>
      </c>
      <c r="D5" s="107"/>
      <c r="E5" s="107"/>
      <c r="F5" s="107"/>
      <c r="G5" s="107"/>
      <c r="H5" s="107"/>
      <c r="I5" s="107"/>
      <c r="J5" s="107" t="s">
        <v>5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 t="s">
        <v>6</v>
      </c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 t="s">
        <v>7</v>
      </c>
      <c r="AI5" s="107"/>
      <c r="AJ5" s="107"/>
      <c r="AK5" s="107"/>
      <c r="AL5" s="108" t="s">
        <v>161</v>
      </c>
      <c r="AM5" s="108"/>
      <c r="AN5" s="108"/>
      <c r="AO5" s="108"/>
      <c r="AP5" s="108"/>
      <c r="AQ5" s="108"/>
      <c r="AR5" s="109" t="s">
        <v>8</v>
      </c>
      <c r="AS5" s="109"/>
      <c r="AT5" s="109"/>
      <c r="AU5" s="109"/>
      <c r="AV5" s="109"/>
      <c r="AW5" s="110"/>
      <c r="AX5" s="1"/>
    </row>
    <row r="6" spans="1:50" ht="30" customHeight="1" thickBot="1">
      <c r="B6" s="1"/>
      <c r="C6" s="19" t="s">
        <v>147</v>
      </c>
      <c r="D6" s="20"/>
      <c r="E6" s="20"/>
      <c r="F6" s="20"/>
      <c r="G6" s="20"/>
      <c r="H6" s="20"/>
      <c r="I6" s="20"/>
      <c r="J6" s="21" t="s">
        <v>140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2" t="s">
        <v>160</v>
      </c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 t="s">
        <v>9</v>
      </c>
      <c r="AI6" s="23"/>
      <c r="AJ6" s="23"/>
      <c r="AK6" s="23"/>
      <c r="AL6" s="24" t="s">
        <v>138</v>
      </c>
      <c r="AM6" s="24"/>
      <c r="AN6" s="24"/>
      <c r="AO6" s="24"/>
      <c r="AP6" s="24"/>
      <c r="AQ6" s="24"/>
      <c r="AR6" s="25" t="s">
        <v>162</v>
      </c>
      <c r="AS6" s="25"/>
      <c r="AT6" s="25"/>
      <c r="AU6" s="25"/>
      <c r="AV6" s="25"/>
      <c r="AW6" s="26"/>
      <c r="AX6" s="1"/>
    </row>
    <row r="7" spans="1:50" ht="30" customHeight="1" thickBot="1">
      <c r="B7" s="130" t="str">
        <f>MID(J6,1,10)</f>
        <v>(${workOrd</v>
      </c>
      <c r="C7" s="131" t="s">
        <v>10</v>
      </c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3"/>
      <c r="AJ7" s="134" t="s">
        <v>11</v>
      </c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6"/>
      <c r="AX7" s="143"/>
    </row>
    <row r="8" spans="1:50" ht="30" customHeight="1">
      <c r="B8" s="130"/>
      <c r="C8" s="144" t="s">
        <v>12</v>
      </c>
      <c r="D8" s="145"/>
      <c r="E8" s="146" t="s">
        <v>139</v>
      </c>
      <c r="F8" s="146"/>
      <c r="G8" s="146"/>
      <c r="H8" s="146"/>
      <c r="I8" s="114" t="s">
        <v>13</v>
      </c>
      <c r="J8" s="114"/>
      <c r="K8" s="114"/>
      <c r="L8" s="114"/>
      <c r="M8" s="114"/>
      <c r="N8" s="114"/>
      <c r="O8" s="146" t="s">
        <v>141</v>
      </c>
      <c r="P8" s="146"/>
      <c r="Q8" s="146"/>
      <c r="R8" s="146"/>
      <c r="S8" s="146"/>
      <c r="T8" s="146"/>
      <c r="U8" s="146"/>
      <c r="V8" s="146"/>
      <c r="W8" s="114" t="s">
        <v>14</v>
      </c>
      <c r="X8" s="114"/>
      <c r="Y8" s="114"/>
      <c r="Z8" s="114"/>
      <c r="AA8" s="114"/>
      <c r="AB8" s="114"/>
      <c r="AC8" s="146" t="s">
        <v>146</v>
      </c>
      <c r="AD8" s="146"/>
      <c r="AE8" s="146"/>
      <c r="AF8" s="146"/>
      <c r="AG8" s="146"/>
      <c r="AH8" s="146"/>
      <c r="AI8" s="147"/>
      <c r="AJ8" s="137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9"/>
      <c r="AX8" s="143"/>
    </row>
    <row r="9" spans="1:50" ht="30" customHeight="1">
      <c r="B9" s="130"/>
      <c r="C9" s="148" t="s">
        <v>15</v>
      </c>
      <c r="D9" s="149"/>
      <c r="E9" s="149" t="s">
        <v>136</v>
      </c>
      <c r="F9" s="149"/>
      <c r="G9" s="149"/>
      <c r="H9" s="149"/>
      <c r="I9" s="150" t="s">
        <v>137</v>
      </c>
      <c r="J9" s="151"/>
      <c r="K9" s="151"/>
      <c r="L9" s="152"/>
      <c r="M9" s="31" t="s">
        <v>163</v>
      </c>
      <c r="N9" s="32"/>
      <c r="O9" s="32"/>
      <c r="P9" s="33"/>
      <c r="Q9" s="30" t="s">
        <v>16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27" t="s">
        <v>17</v>
      </c>
      <c r="AE9" s="27"/>
      <c r="AF9" s="27"/>
      <c r="AG9" s="27"/>
      <c r="AH9" s="27"/>
      <c r="AI9" s="28"/>
      <c r="AJ9" s="137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9"/>
      <c r="AX9" s="143"/>
    </row>
    <row r="10" spans="1:50" ht="30" customHeight="1">
      <c r="B10" s="130"/>
      <c r="C10" s="148"/>
      <c r="D10" s="149"/>
      <c r="E10" s="149"/>
      <c r="F10" s="149"/>
      <c r="G10" s="149"/>
      <c r="H10" s="149"/>
      <c r="I10" s="153"/>
      <c r="J10" s="154"/>
      <c r="K10" s="154"/>
      <c r="L10" s="155"/>
      <c r="M10" s="34"/>
      <c r="N10" s="35"/>
      <c r="O10" s="35"/>
      <c r="P10" s="36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27" t="s">
        <v>17</v>
      </c>
      <c r="AE10" s="27"/>
      <c r="AF10" s="27"/>
      <c r="AG10" s="27"/>
      <c r="AH10" s="27"/>
      <c r="AI10" s="28"/>
      <c r="AJ10" s="137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9"/>
      <c r="AX10" s="143"/>
    </row>
    <row r="11" spans="1:50" ht="30" customHeight="1" thickBot="1">
      <c r="B11" s="2" t="str">
        <f>MID(V6,5,2)</f>
        <v>rk</v>
      </c>
      <c r="C11" s="148"/>
      <c r="D11" s="149"/>
      <c r="E11" s="149" t="s">
        <v>145</v>
      </c>
      <c r="F11" s="149"/>
      <c r="G11" s="149"/>
      <c r="H11" s="149"/>
      <c r="I11" s="29" t="s">
        <v>135</v>
      </c>
      <c r="J11" s="29"/>
      <c r="K11" s="29"/>
      <c r="L11" s="29"/>
      <c r="M11" s="30" t="s">
        <v>143</v>
      </c>
      <c r="N11" s="30"/>
      <c r="O11" s="30"/>
      <c r="P11" s="30"/>
      <c r="Q11" s="30" t="s">
        <v>18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27" t="s">
        <v>17</v>
      </c>
      <c r="AE11" s="27"/>
      <c r="AF11" s="27"/>
      <c r="AG11" s="27"/>
      <c r="AH11" s="27"/>
      <c r="AI11" s="28"/>
      <c r="AJ11" s="140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2"/>
      <c r="AX11" s="3"/>
    </row>
    <row r="12" spans="1:50" ht="30" customHeight="1" thickBot="1">
      <c r="B12" s="1"/>
      <c r="C12" s="148"/>
      <c r="D12" s="149"/>
      <c r="E12" s="149"/>
      <c r="F12" s="149"/>
      <c r="G12" s="149"/>
      <c r="H12" s="149"/>
      <c r="I12" s="29" t="s">
        <v>19</v>
      </c>
      <c r="J12" s="29"/>
      <c r="K12" s="29"/>
      <c r="L12" s="29"/>
      <c r="M12" s="30" t="s">
        <v>144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7" t="s">
        <v>17</v>
      </c>
      <c r="AE12" s="27"/>
      <c r="AF12" s="27"/>
      <c r="AG12" s="27"/>
      <c r="AH12" s="27"/>
      <c r="AI12" s="28"/>
      <c r="AJ12" s="156" t="s">
        <v>20</v>
      </c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8"/>
      <c r="AX12" s="1"/>
    </row>
    <row r="13" spans="1:50" ht="30" customHeight="1" thickBot="1">
      <c r="B13" s="159" t="str">
        <f>V6</f>
        <v>${workOrder.ordLotNo}</v>
      </c>
      <c r="C13" s="160" t="s">
        <v>21</v>
      </c>
      <c r="D13" s="43"/>
      <c r="E13" s="43"/>
      <c r="F13" s="43"/>
      <c r="G13" s="43"/>
      <c r="H13" s="43"/>
      <c r="I13" s="161" t="s">
        <v>142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4" t="s">
        <v>22</v>
      </c>
      <c r="U13" s="4"/>
      <c r="V13" s="4"/>
      <c r="W13" s="162" t="s">
        <v>23</v>
      </c>
      <c r="X13" s="163"/>
      <c r="Y13" s="163"/>
      <c r="Z13" s="163"/>
      <c r="AA13" s="163"/>
      <c r="AB13" s="163"/>
      <c r="AC13" s="164"/>
      <c r="AD13" s="165" t="s">
        <v>24</v>
      </c>
      <c r="AE13" s="166"/>
      <c r="AF13" s="166"/>
      <c r="AG13" s="166"/>
      <c r="AH13" s="166"/>
      <c r="AI13" s="167"/>
      <c r="AJ13" s="168" t="s">
        <v>17</v>
      </c>
      <c r="AK13" s="169"/>
      <c r="AL13" s="170"/>
      <c r="AM13" s="170"/>
      <c r="AN13" s="170"/>
      <c r="AO13" s="170"/>
      <c r="AP13" s="170"/>
      <c r="AQ13" s="169" t="s">
        <v>25</v>
      </c>
      <c r="AR13" s="169"/>
      <c r="AS13" s="170" t="s">
        <v>26</v>
      </c>
      <c r="AT13" s="170"/>
      <c r="AU13" s="170"/>
      <c r="AV13" s="170"/>
      <c r="AW13" s="171"/>
      <c r="AX13" s="172"/>
    </row>
    <row r="14" spans="1:50" ht="30" customHeight="1" thickBot="1">
      <c r="B14" s="159"/>
      <c r="C14" s="160"/>
      <c r="D14" s="43"/>
      <c r="E14" s="43"/>
      <c r="F14" s="43"/>
      <c r="G14" s="43"/>
      <c r="H14" s="4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43" t="s">
        <v>27</v>
      </c>
      <c r="U14" s="43"/>
      <c r="V14" s="43"/>
      <c r="W14" s="43"/>
      <c r="X14" s="43"/>
      <c r="Y14" s="43"/>
      <c r="Z14" s="174"/>
      <c r="AA14" s="174"/>
      <c r="AB14" s="174"/>
      <c r="AC14" s="174"/>
      <c r="AD14" s="174"/>
      <c r="AE14" s="174"/>
      <c r="AF14" s="174"/>
      <c r="AG14" s="174"/>
      <c r="AH14" s="174"/>
      <c r="AI14" s="175"/>
      <c r="AJ14" s="156" t="s">
        <v>28</v>
      </c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8"/>
      <c r="AX14" s="172"/>
    </row>
    <row r="15" spans="1:50" ht="30" customHeight="1">
      <c r="B15" s="159"/>
      <c r="C15" s="160"/>
      <c r="D15" s="43"/>
      <c r="E15" s="43"/>
      <c r="F15" s="43"/>
      <c r="G15" s="43"/>
      <c r="H15" s="4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43"/>
      <c r="U15" s="43"/>
      <c r="V15" s="43"/>
      <c r="W15" s="43"/>
      <c r="X15" s="43"/>
      <c r="Y15" s="43"/>
      <c r="Z15" s="174"/>
      <c r="AA15" s="174"/>
      <c r="AB15" s="174"/>
      <c r="AC15" s="174"/>
      <c r="AD15" s="174"/>
      <c r="AE15" s="174"/>
      <c r="AF15" s="174"/>
      <c r="AG15" s="174"/>
      <c r="AH15" s="174"/>
      <c r="AI15" s="175"/>
      <c r="AJ15" s="176" t="s">
        <v>29</v>
      </c>
      <c r="AK15" s="177"/>
      <c r="AL15" s="177"/>
      <c r="AM15" s="177"/>
      <c r="AN15" s="177"/>
      <c r="AO15" s="177"/>
      <c r="AP15" s="177"/>
      <c r="AQ15" s="177" t="s">
        <v>30</v>
      </c>
      <c r="AR15" s="177"/>
      <c r="AS15" s="177"/>
      <c r="AT15" s="177"/>
      <c r="AU15" s="177"/>
      <c r="AV15" s="177"/>
      <c r="AW15" s="178"/>
      <c r="AX15" s="172"/>
    </row>
    <row r="16" spans="1:50" ht="30" customHeight="1">
      <c r="B16" s="159"/>
      <c r="C16" s="179" t="s">
        <v>31</v>
      </c>
      <c r="D16" s="180"/>
      <c r="E16" s="180"/>
      <c r="F16" s="43"/>
      <c r="G16" s="43"/>
      <c r="H16" s="43"/>
      <c r="I16" s="43"/>
      <c r="J16" s="43"/>
      <c r="K16" s="43"/>
      <c r="L16" s="43" t="s">
        <v>32</v>
      </c>
      <c r="M16" s="43"/>
      <c r="N16" s="43"/>
      <c r="O16" s="43"/>
      <c r="P16" s="43"/>
      <c r="Q16" s="43"/>
      <c r="R16" s="43"/>
      <c r="S16" s="43"/>
      <c r="T16" s="43" t="s">
        <v>33</v>
      </c>
      <c r="U16" s="43"/>
      <c r="V16" s="43"/>
      <c r="W16" s="43"/>
      <c r="X16" s="43"/>
      <c r="Y16" s="43"/>
      <c r="Z16" s="43"/>
      <c r="AA16" s="43"/>
      <c r="AB16" s="180" t="s">
        <v>34</v>
      </c>
      <c r="AC16" s="180"/>
      <c r="AD16" s="180"/>
      <c r="AE16" s="44"/>
      <c r="AF16" s="44"/>
      <c r="AG16" s="44"/>
      <c r="AH16" s="44"/>
      <c r="AI16" s="45"/>
      <c r="AJ16" s="46" t="s">
        <v>35</v>
      </c>
      <c r="AK16" s="46"/>
      <c r="AL16" s="46"/>
      <c r="AM16" s="46"/>
      <c r="AN16" s="46"/>
      <c r="AO16" s="47" t="s">
        <v>25</v>
      </c>
      <c r="AP16" s="48"/>
      <c r="AQ16" s="46" t="s">
        <v>35</v>
      </c>
      <c r="AR16" s="46"/>
      <c r="AS16" s="46"/>
      <c r="AT16" s="46"/>
      <c r="AU16" s="46"/>
      <c r="AV16" s="47" t="s">
        <v>25</v>
      </c>
      <c r="AW16" s="49"/>
      <c r="AX16" s="172"/>
    </row>
    <row r="17" spans="2:51" ht="30" customHeight="1" thickBot="1">
      <c r="B17" s="159"/>
      <c r="C17" s="181"/>
      <c r="D17" s="182"/>
      <c r="E17" s="182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82"/>
      <c r="AC17" s="182"/>
      <c r="AD17" s="182"/>
      <c r="AE17" s="57"/>
      <c r="AF17" s="57"/>
      <c r="AG17" s="57"/>
      <c r="AH17" s="57"/>
      <c r="AI17" s="58"/>
      <c r="AJ17" s="39" t="s">
        <v>23</v>
      </c>
      <c r="AK17" s="40"/>
      <c r="AL17" s="40"/>
      <c r="AM17" s="40"/>
      <c r="AN17" s="41"/>
      <c r="AO17" s="37" t="s">
        <v>36</v>
      </c>
      <c r="AP17" s="38"/>
      <c r="AQ17" s="39" t="s">
        <v>23</v>
      </c>
      <c r="AR17" s="40"/>
      <c r="AS17" s="40"/>
      <c r="AT17" s="40"/>
      <c r="AU17" s="41"/>
      <c r="AV17" s="37" t="s">
        <v>36</v>
      </c>
      <c r="AW17" s="42"/>
      <c r="AX17" s="172"/>
    </row>
    <row r="18" spans="2:51" ht="30" customHeight="1">
      <c r="B18" s="183" t="s">
        <v>164</v>
      </c>
      <c r="C18" s="184" t="s">
        <v>37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6"/>
      <c r="AJ18" s="39" t="s">
        <v>24</v>
      </c>
      <c r="AK18" s="40"/>
      <c r="AL18" s="40"/>
      <c r="AM18" s="40"/>
      <c r="AN18" s="41"/>
      <c r="AO18" s="37" t="s">
        <v>36</v>
      </c>
      <c r="AP18" s="38"/>
      <c r="AQ18" s="39" t="s">
        <v>24</v>
      </c>
      <c r="AR18" s="40"/>
      <c r="AS18" s="40"/>
      <c r="AT18" s="40"/>
      <c r="AU18" s="41"/>
      <c r="AV18" s="37" t="s">
        <v>36</v>
      </c>
      <c r="AW18" s="42"/>
      <c r="AX18" s="18"/>
      <c r="AY18" s="18" t="s">
        <v>164</v>
      </c>
    </row>
    <row r="19" spans="2:51" ht="30" customHeight="1" thickBot="1">
      <c r="B19" s="183"/>
      <c r="C19" s="187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9"/>
      <c r="AJ19" s="39" t="s">
        <v>38</v>
      </c>
      <c r="AK19" s="40"/>
      <c r="AL19" s="40"/>
      <c r="AM19" s="40"/>
      <c r="AN19" s="41"/>
      <c r="AO19" s="37" t="s">
        <v>36</v>
      </c>
      <c r="AP19" s="38"/>
      <c r="AQ19" s="39" t="s">
        <v>38</v>
      </c>
      <c r="AR19" s="40"/>
      <c r="AS19" s="40"/>
      <c r="AT19" s="40"/>
      <c r="AU19" s="41"/>
      <c r="AV19" s="37" t="s">
        <v>36</v>
      </c>
      <c r="AW19" s="42"/>
      <c r="AX19" s="18"/>
      <c r="AY19" s="18"/>
    </row>
    <row r="20" spans="2:51" ht="30" customHeight="1">
      <c r="B20" s="183"/>
      <c r="C20" s="190" t="s">
        <v>39</v>
      </c>
      <c r="D20" s="191"/>
      <c r="E20" s="191"/>
      <c r="F20" s="53" t="s">
        <v>40</v>
      </c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54"/>
      <c r="R20" s="53" t="s">
        <v>41</v>
      </c>
      <c r="S20" s="192"/>
      <c r="T20" s="192"/>
      <c r="U20" s="192"/>
      <c r="V20" s="192"/>
      <c r="W20" s="192"/>
      <c r="X20" s="192"/>
      <c r="Y20" s="192"/>
      <c r="Z20" s="192"/>
      <c r="AA20" s="54"/>
      <c r="AB20" s="53" t="s">
        <v>42</v>
      </c>
      <c r="AC20" s="192"/>
      <c r="AD20" s="192"/>
      <c r="AE20" s="192"/>
      <c r="AF20" s="192"/>
      <c r="AG20" s="192"/>
      <c r="AH20" s="192"/>
      <c r="AI20" s="54"/>
      <c r="AJ20" s="39" t="s">
        <v>43</v>
      </c>
      <c r="AK20" s="40"/>
      <c r="AL20" s="40"/>
      <c r="AM20" s="40"/>
      <c r="AN20" s="41"/>
      <c r="AO20" s="37" t="s">
        <v>36</v>
      </c>
      <c r="AP20" s="38"/>
      <c r="AQ20" s="39" t="s">
        <v>43</v>
      </c>
      <c r="AR20" s="40"/>
      <c r="AS20" s="40"/>
      <c r="AT20" s="40"/>
      <c r="AU20" s="41"/>
      <c r="AV20" s="37" t="s">
        <v>36</v>
      </c>
      <c r="AW20" s="42"/>
      <c r="AX20" s="18"/>
      <c r="AY20" s="18"/>
    </row>
    <row r="21" spans="2:51" ht="30" customHeight="1" thickBot="1">
      <c r="B21" s="183"/>
      <c r="C21" s="59"/>
      <c r="D21" s="30"/>
      <c r="E21" s="30"/>
      <c r="F21" s="50" t="s">
        <v>44</v>
      </c>
      <c r="G21" s="51"/>
      <c r="H21" s="50" t="s">
        <v>45</v>
      </c>
      <c r="I21" s="51"/>
      <c r="J21" s="50" t="s">
        <v>46</v>
      </c>
      <c r="K21" s="51"/>
      <c r="L21" s="50" t="s">
        <v>47</v>
      </c>
      <c r="M21" s="51"/>
      <c r="N21" s="50" t="s">
        <v>48</v>
      </c>
      <c r="O21" s="51"/>
      <c r="P21" s="50" t="s">
        <v>175</v>
      </c>
      <c r="Q21" s="51"/>
      <c r="R21" s="50" t="s">
        <v>45</v>
      </c>
      <c r="S21" s="51"/>
      <c r="T21" s="50" t="s">
        <v>46</v>
      </c>
      <c r="U21" s="51"/>
      <c r="V21" s="50" t="s">
        <v>47</v>
      </c>
      <c r="W21" s="51"/>
      <c r="X21" s="50" t="s">
        <v>48</v>
      </c>
      <c r="Y21" s="51"/>
      <c r="Z21" s="50" t="s">
        <v>174</v>
      </c>
      <c r="AA21" s="51"/>
      <c r="AB21" s="52" t="s">
        <v>46</v>
      </c>
      <c r="AC21" s="52"/>
      <c r="AD21" s="52" t="s">
        <v>47</v>
      </c>
      <c r="AE21" s="52"/>
      <c r="AF21" s="52" t="s">
        <v>48</v>
      </c>
      <c r="AG21" s="52"/>
      <c r="AH21" s="52" t="s">
        <v>49</v>
      </c>
      <c r="AI21" s="52"/>
      <c r="AJ21" s="39" t="s">
        <v>50</v>
      </c>
      <c r="AK21" s="40"/>
      <c r="AL21" s="40"/>
      <c r="AM21" s="40"/>
      <c r="AN21" s="41"/>
      <c r="AO21" s="37" t="s">
        <v>36</v>
      </c>
      <c r="AP21" s="38"/>
      <c r="AQ21" s="39" t="s">
        <v>50</v>
      </c>
      <c r="AR21" s="40"/>
      <c r="AS21" s="40"/>
      <c r="AT21" s="40"/>
      <c r="AU21" s="41"/>
      <c r="AV21" s="37" t="s">
        <v>36</v>
      </c>
      <c r="AW21" s="42"/>
      <c r="AX21" s="18"/>
      <c r="AY21" s="18"/>
    </row>
    <row r="22" spans="2:51" ht="30" customHeight="1">
      <c r="B22" s="183"/>
      <c r="C22" s="59" t="s">
        <v>51</v>
      </c>
      <c r="D22" s="30"/>
      <c r="E22" s="30"/>
      <c r="F22" s="53" t="s">
        <v>148</v>
      </c>
      <c r="G22" s="54"/>
      <c r="H22" s="53" t="s">
        <v>149</v>
      </c>
      <c r="I22" s="54"/>
      <c r="J22" s="53" t="s">
        <v>150</v>
      </c>
      <c r="K22" s="54"/>
      <c r="L22" s="53" t="s">
        <v>151</v>
      </c>
      <c r="M22" s="54"/>
      <c r="N22" s="53" t="s">
        <v>152</v>
      </c>
      <c r="O22" s="54"/>
      <c r="P22" s="53" t="s">
        <v>177</v>
      </c>
      <c r="Q22" s="54"/>
      <c r="R22" s="53" t="s">
        <v>156</v>
      </c>
      <c r="S22" s="54"/>
      <c r="T22" s="53" t="s">
        <v>155</v>
      </c>
      <c r="U22" s="54"/>
      <c r="V22" s="53" t="s">
        <v>154</v>
      </c>
      <c r="W22" s="54"/>
      <c r="X22" s="53" t="s">
        <v>153</v>
      </c>
      <c r="Y22" s="54"/>
      <c r="Z22" s="55" t="s">
        <v>176</v>
      </c>
      <c r="AA22" s="56"/>
      <c r="AB22" s="53" t="s">
        <v>157</v>
      </c>
      <c r="AC22" s="54"/>
      <c r="AD22" s="53" t="s">
        <v>158</v>
      </c>
      <c r="AE22" s="54"/>
      <c r="AF22" s="53" t="s">
        <v>159</v>
      </c>
      <c r="AG22" s="54"/>
      <c r="AH22" s="55" t="s">
        <v>179</v>
      </c>
      <c r="AI22" s="56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6"/>
      <c r="AX22" s="18"/>
      <c r="AY22" s="18"/>
    </row>
    <row r="23" spans="2:51" ht="30" customHeight="1">
      <c r="B23" s="183"/>
      <c r="C23" s="59" t="s">
        <v>52</v>
      </c>
      <c r="D23" s="30"/>
      <c r="E23" s="30"/>
      <c r="F23" s="60" t="s">
        <v>172</v>
      </c>
      <c r="G23" s="61"/>
      <c r="H23" s="60" t="s">
        <v>165</v>
      </c>
      <c r="I23" s="61"/>
      <c r="J23" s="60" t="s">
        <v>173</v>
      </c>
      <c r="K23" s="61"/>
      <c r="L23" s="60" t="s">
        <v>166</v>
      </c>
      <c r="M23" s="61"/>
      <c r="N23" s="60" t="s">
        <v>167</v>
      </c>
      <c r="O23" s="61"/>
      <c r="P23" s="63"/>
      <c r="Q23" s="61"/>
      <c r="R23" s="60" t="s">
        <v>168</v>
      </c>
      <c r="S23" s="61"/>
      <c r="T23" s="60" t="s">
        <v>169</v>
      </c>
      <c r="U23" s="61"/>
      <c r="V23" s="60" t="s">
        <v>170</v>
      </c>
      <c r="W23" s="61"/>
      <c r="X23" s="60" t="s">
        <v>171</v>
      </c>
      <c r="Y23" s="61"/>
      <c r="Z23" s="63"/>
      <c r="AA23" s="61"/>
      <c r="AB23" s="62" t="s">
        <v>53</v>
      </c>
      <c r="AC23" s="61"/>
      <c r="AD23" s="62" t="s">
        <v>53</v>
      </c>
      <c r="AE23" s="61"/>
      <c r="AF23" s="62" t="s">
        <v>53</v>
      </c>
      <c r="AG23" s="61"/>
      <c r="AH23" s="62" t="s">
        <v>53</v>
      </c>
      <c r="AI23" s="61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6"/>
      <c r="AX23" s="18"/>
      <c r="AY23" s="18"/>
    </row>
    <row r="24" spans="2:51" ht="30" customHeight="1" thickBot="1">
      <c r="B24" s="183"/>
      <c r="C24" s="193" t="s">
        <v>54</v>
      </c>
      <c r="D24" s="194"/>
      <c r="E24" s="194"/>
      <c r="F24" s="64"/>
      <c r="G24" s="65"/>
      <c r="H24" s="64"/>
      <c r="I24" s="65"/>
      <c r="J24" s="64"/>
      <c r="K24" s="65"/>
      <c r="L24" s="64"/>
      <c r="M24" s="65"/>
      <c r="N24" s="64"/>
      <c r="O24" s="65"/>
      <c r="P24" s="64" t="s">
        <v>178</v>
      </c>
      <c r="Q24" s="65"/>
      <c r="R24" s="64"/>
      <c r="S24" s="65"/>
      <c r="T24" s="64"/>
      <c r="U24" s="65"/>
      <c r="V24" s="64"/>
      <c r="W24" s="65"/>
      <c r="X24" s="64"/>
      <c r="Y24" s="65"/>
      <c r="Z24" s="64"/>
      <c r="AA24" s="65"/>
      <c r="AB24" s="64"/>
      <c r="AC24" s="65"/>
      <c r="AD24" s="64"/>
      <c r="AE24" s="65"/>
      <c r="AF24" s="64"/>
      <c r="AG24" s="65"/>
      <c r="AH24" s="64"/>
      <c r="AI24" s="65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  <c r="AX24" s="18"/>
      <c r="AY24" s="18"/>
    </row>
    <row r="25" spans="2:51" ht="22.8" customHeight="1">
      <c r="B25" s="14"/>
      <c r="C25" s="1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3"/>
    </row>
    <row r="26" spans="2:51" ht="24" customHeight="1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2:51" ht="30" customHeight="1">
      <c r="B27" s="1"/>
      <c r="C27" s="210" t="s">
        <v>55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9"/>
      <c r="AG27" s="9"/>
      <c r="AH27" s="10"/>
      <c r="AI27" s="11"/>
      <c r="AJ27" s="11"/>
      <c r="AK27" s="11"/>
      <c r="AL27" s="11"/>
      <c r="AM27" s="11"/>
      <c r="AN27" s="218" t="s">
        <v>56</v>
      </c>
      <c r="AO27" s="221" t="s">
        <v>1</v>
      </c>
      <c r="AP27" s="221"/>
      <c r="AQ27" s="221"/>
      <c r="AR27" s="221" t="s">
        <v>2</v>
      </c>
      <c r="AS27" s="221"/>
      <c r="AT27" s="221"/>
      <c r="AU27" s="221" t="s">
        <v>3</v>
      </c>
      <c r="AV27" s="221"/>
      <c r="AW27" s="222"/>
      <c r="AX27" s="1"/>
    </row>
    <row r="28" spans="2:51" ht="30" customHeight="1">
      <c r="B28" s="1"/>
      <c r="C28" s="212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4"/>
      <c r="AF28" s="205" t="s">
        <v>57</v>
      </c>
      <c r="AG28" s="206"/>
      <c r="AH28" s="207"/>
      <c r="AI28" s="205" t="s">
        <v>58</v>
      </c>
      <c r="AJ28" s="206"/>
      <c r="AK28" s="206"/>
      <c r="AL28" s="206"/>
      <c r="AM28" s="207"/>
      <c r="AN28" s="219"/>
      <c r="AO28" s="44"/>
      <c r="AP28" s="44"/>
      <c r="AQ28" s="44"/>
      <c r="AR28" s="44"/>
      <c r="AS28" s="44"/>
      <c r="AT28" s="44"/>
      <c r="AU28" s="44"/>
      <c r="AV28" s="44"/>
      <c r="AW28" s="45"/>
      <c r="AX28" s="143"/>
    </row>
    <row r="29" spans="2:51" ht="30" customHeight="1" thickBot="1">
      <c r="B29" s="1"/>
      <c r="C29" s="215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7"/>
      <c r="AF29" s="195" t="s">
        <v>59</v>
      </c>
      <c r="AG29" s="196"/>
      <c r="AH29" s="197"/>
      <c r="AI29" s="195" t="s">
        <v>60</v>
      </c>
      <c r="AJ29" s="196"/>
      <c r="AK29" s="196"/>
      <c r="AL29" s="196"/>
      <c r="AM29" s="197"/>
      <c r="AN29" s="220"/>
      <c r="AO29" s="57"/>
      <c r="AP29" s="57"/>
      <c r="AQ29" s="57"/>
      <c r="AR29" s="57"/>
      <c r="AS29" s="57"/>
      <c r="AT29" s="57"/>
      <c r="AU29" s="57"/>
      <c r="AV29" s="57"/>
      <c r="AW29" s="58"/>
      <c r="AX29" s="143"/>
    </row>
    <row r="30" spans="2:51" ht="30" customHeight="1">
      <c r="B30" s="1"/>
      <c r="C30" s="106" t="s">
        <v>4</v>
      </c>
      <c r="D30" s="107"/>
      <c r="E30" s="107"/>
      <c r="F30" s="107"/>
      <c r="G30" s="107"/>
      <c r="H30" s="107"/>
      <c r="I30" s="107"/>
      <c r="J30" s="107" t="s">
        <v>5</v>
      </c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 t="s">
        <v>6</v>
      </c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208" t="s">
        <v>61</v>
      </c>
      <c r="AI30" s="208"/>
      <c r="AJ30" s="208"/>
      <c r="AK30" s="208"/>
      <c r="AL30" s="107" t="s">
        <v>62</v>
      </c>
      <c r="AM30" s="107"/>
      <c r="AN30" s="107"/>
      <c r="AO30" s="107"/>
      <c r="AP30" s="208" t="s">
        <v>63</v>
      </c>
      <c r="AQ30" s="208"/>
      <c r="AR30" s="208"/>
      <c r="AS30" s="208"/>
      <c r="AT30" s="208" t="s">
        <v>64</v>
      </c>
      <c r="AU30" s="208"/>
      <c r="AV30" s="208"/>
      <c r="AW30" s="209"/>
      <c r="AX30" s="143"/>
    </row>
    <row r="31" spans="2:51" ht="30" customHeight="1">
      <c r="B31" s="1"/>
      <c r="C31" s="198" t="str">
        <f>C6</f>
        <v>${workOrder.dealCorpNm}</v>
      </c>
      <c r="D31" s="199"/>
      <c r="E31" s="199"/>
      <c r="F31" s="199"/>
      <c r="G31" s="199"/>
      <c r="H31" s="199"/>
      <c r="I31" s="199"/>
      <c r="J31" s="200" t="str">
        <f>J6</f>
        <v>(${workOrder.goodsNm})${workOrder.model}</v>
      </c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 t="str">
        <f>V6</f>
        <v>${workOrder.ordLotNo}</v>
      </c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1"/>
      <c r="AI31" s="201"/>
      <c r="AJ31" s="201"/>
      <c r="AK31" s="201"/>
      <c r="AL31" s="202"/>
      <c r="AM31" s="202"/>
      <c r="AN31" s="202"/>
      <c r="AO31" s="202"/>
      <c r="AP31" s="202"/>
      <c r="AQ31" s="202"/>
      <c r="AR31" s="202"/>
      <c r="AS31" s="202"/>
      <c r="AT31" s="203"/>
      <c r="AU31" s="203"/>
      <c r="AV31" s="203"/>
      <c r="AW31" s="204"/>
      <c r="AX31" s="143"/>
    </row>
    <row r="32" spans="2:51" ht="30" customHeight="1" thickBot="1">
      <c r="B32" s="1"/>
      <c r="C32" s="71" t="s">
        <v>65</v>
      </c>
      <c r="D32" s="72"/>
      <c r="E32" s="73"/>
      <c r="F32" s="74"/>
      <c r="G32" s="75"/>
      <c r="H32" s="75"/>
      <c r="I32" s="76"/>
      <c r="J32" s="232" t="s">
        <v>66</v>
      </c>
      <c r="K32" s="72"/>
      <c r="L32" s="73"/>
      <c r="M32" s="74"/>
      <c r="N32" s="75"/>
      <c r="O32" s="75"/>
      <c r="P32" s="75"/>
      <c r="Q32" s="75"/>
      <c r="R32" s="232" t="s">
        <v>67</v>
      </c>
      <c r="S32" s="72"/>
      <c r="T32" s="73"/>
      <c r="U32" s="223"/>
      <c r="V32" s="224"/>
      <c r="W32" s="224"/>
      <c r="X32" s="224"/>
      <c r="Y32" s="224"/>
      <c r="Z32" s="232" t="s">
        <v>68</v>
      </c>
      <c r="AA32" s="72"/>
      <c r="AB32" s="73"/>
      <c r="AC32" s="223"/>
      <c r="AD32" s="224"/>
      <c r="AE32" s="224"/>
      <c r="AF32" s="224"/>
      <c r="AG32" s="224"/>
      <c r="AH32" s="232" t="s">
        <v>69</v>
      </c>
      <c r="AI32" s="72"/>
      <c r="AJ32" s="73"/>
      <c r="AK32" s="223"/>
      <c r="AL32" s="224"/>
      <c r="AM32" s="224"/>
      <c r="AN32" s="224"/>
      <c r="AO32" s="233"/>
      <c r="AP32" s="232" t="s">
        <v>70</v>
      </c>
      <c r="AQ32" s="72"/>
      <c r="AR32" s="73"/>
      <c r="AS32" s="223"/>
      <c r="AT32" s="224"/>
      <c r="AU32" s="224"/>
      <c r="AV32" s="224"/>
      <c r="AW32" s="225"/>
      <c r="AX32" s="1"/>
    </row>
    <row r="33" spans="2:50" ht="30" customHeight="1" thickBot="1">
      <c r="B33" s="1"/>
      <c r="C33" s="226" t="s">
        <v>71</v>
      </c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  <c r="AX33" s="1"/>
    </row>
    <row r="34" spans="2:50" ht="30" customHeight="1">
      <c r="B34" s="1"/>
      <c r="C34" s="234" t="s">
        <v>72</v>
      </c>
      <c r="D34" s="229"/>
      <c r="E34" s="70" t="s">
        <v>73</v>
      </c>
      <c r="F34" s="70"/>
      <c r="G34" s="70"/>
      <c r="H34" s="70"/>
      <c r="I34" s="70"/>
      <c r="J34" s="70"/>
      <c r="K34" s="70" t="s">
        <v>74</v>
      </c>
      <c r="L34" s="70"/>
      <c r="M34" s="70"/>
      <c r="N34" s="70"/>
      <c r="O34" s="70"/>
      <c r="P34" s="70"/>
      <c r="Q34" s="70" t="s">
        <v>75</v>
      </c>
      <c r="R34" s="70"/>
      <c r="S34" s="70"/>
      <c r="T34" s="70"/>
      <c r="U34" s="70"/>
      <c r="V34" s="70"/>
      <c r="W34" s="70" t="s">
        <v>76</v>
      </c>
      <c r="X34" s="70"/>
      <c r="Y34" s="70"/>
      <c r="Z34" s="70"/>
      <c r="AA34" s="70"/>
      <c r="AB34" s="70"/>
      <c r="AC34" s="70" t="s">
        <v>77</v>
      </c>
      <c r="AD34" s="70"/>
      <c r="AE34" s="70"/>
      <c r="AF34" s="229" t="s">
        <v>78</v>
      </c>
      <c r="AG34" s="229"/>
      <c r="AH34" s="229"/>
      <c r="AI34" s="229"/>
      <c r="AJ34" s="229"/>
      <c r="AK34" s="229"/>
      <c r="AL34" s="230" t="s">
        <v>79</v>
      </c>
      <c r="AM34" s="230"/>
      <c r="AN34" s="230"/>
      <c r="AO34" s="230"/>
      <c r="AP34" s="230"/>
      <c r="AQ34" s="230"/>
      <c r="AR34" s="230" t="s">
        <v>80</v>
      </c>
      <c r="AS34" s="229"/>
      <c r="AT34" s="229"/>
      <c r="AU34" s="229"/>
      <c r="AV34" s="229"/>
      <c r="AW34" s="231"/>
      <c r="AX34" s="235"/>
    </row>
    <row r="35" spans="2:50" ht="30" customHeight="1">
      <c r="B35" s="1"/>
      <c r="C35" s="66" t="s">
        <v>81</v>
      </c>
      <c r="D35" s="67"/>
      <c r="E35" s="68" t="s">
        <v>82</v>
      </c>
      <c r="F35" s="68"/>
      <c r="G35" s="68"/>
      <c r="H35" s="68" t="s">
        <v>83</v>
      </c>
      <c r="I35" s="68"/>
      <c r="J35" s="68"/>
      <c r="K35" s="69" t="s">
        <v>84</v>
      </c>
      <c r="L35" s="69"/>
      <c r="M35" s="69"/>
      <c r="N35" s="69" t="s">
        <v>85</v>
      </c>
      <c r="O35" s="69"/>
      <c r="P35" s="69"/>
      <c r="Q35" s="69" t="s">
        <v>84</v>
      </c>
      <c r="R35" s="69"/>
      <c r="S35" s="69"/>
      <c r="T35" s="69" t="s">
        <v>85</v>
      </c>
      <c r="U35" s="69"/>
      <c r="V35" s="69"/>
      <c r="W35" s="69" t="s">
        <v>84</v>
      </c>
      <c r="X35" s="69"/>
      <c r="Y35" s="69"/>
      <c r="Z35" s="69" t="s">
        <v>85</v>
      </c>
      <c r="AA35" s="69"/>
      <c r="AB35" s="69"/>
      <c r="AC35" s="68" t="s">
        <v>86</v>
      </c>
      <c r="AD35" s="68"/>
      <c r="AE35" s="68"/>
      <c r="AF35" s="68" t="s">
        <v>87</v>
      </c>
      <c r="AG35" s="68"/>
      <c r="AH35" s="68"/>
      <c r="AI35" s="67" t="s">
        <v>88</v>
      </c>
      <c r="AJ35" s="67"/>
      <c r="AK35" s="67"/>
      <c r="AL35" s="68" t="s">
        <v>89</v>
      </c>
      <c r="AM35" s="68"/>
      <c r="AN35" s="68"/>
      <c r="AO35" s="68" t="s">
        <v>90</v>
      </c>
      <c r="AP35" s="68"/>
      <c r="AQ35" s="68"/>
      <c r="AR35" s="236" t="s">
        <v>91</v>
      </c>
      <c r="AS35" s="237"/>
      <c r="AT35" s="238" t="s">
        <v>64</v>
      </c>
      <c r="AU35" s="239"/>
      <c r="AV35" s="238" t="s">
        <v>92</v>
      </c>
      <c r="AW35" s="240"/>
      <c r="AX35" s="235"/>
    </row>
    <row r="36" spans="2:50" ht="30" customHeight="1">
      <c r="B36" s="1"/>
      <c r="C36" s="241" t="s">
        <v>93</v>
      </c>
      <c r="D36" s="82"/>
      <c r="E36" s="77" t="e">
        <f>VLOOKUP($J$6, $AY$9:$BH$30,2,0)</f>
        <v>#N/A</v>
      </c>
      <c r="F36" s="78"/>
      <c r="G36" s="79"/>
      <c r="H36" s="77" t="e">
        <f>VLOOKUP(J6, AY9:BH30,3,0)</f>
        <v>#N/A</v>
      </c>
      <c r="I36" s="78"/>
      <c r="J36" s="79"/>
      <c r="K36" s="77" t="e">
        <f>VLOOKUP(J6, AY9:BH31,4,0)</f>
        <v>#N/A</v>
      </c>
      <c r="L36" s="78"/>
      <c r="M36" s="79"/>
      <c r="N36" s="77" t="e">
        <f>VLOOKUP(J6, AY9:BH31,5,0)</f>
        <v>#N/A</v>
      </c>
      <c r="O36" s="78"/>
      <c r="P36" s="79"/>
      <c r="Q36" s="77" t="e">
        <f>VLOOKUP(J6, AY9:BH177,6,0)</f>
        <v>#N/A</v>
      </c>
      <c r="R36" s="78"/>
      <c r="S36" s="79"/>
      <c r="T36" s="77" t="e">
        <f>VLOOKUP(J6, AY9:BH31,7,0)</f>
        <v>#N/A</v>
      </c>
      <c r="U36" s="78"/>
      <c r="V36" s="79"/>
      <c r="W36" s="77" t="e">
        <f>VLOOKUP(J6, AY9:BH31,8,0)</f>
        <v>#N/A</v>
      </c>
      <c r="X36" s="78"/>
      <c r="Y36" s="79"/>
      <c r="Z36" s="77" t="e">
        <f>VLOOKUP(J6, AY9:BH31,9,0)</f>
        <v>#N/A</v>
      </c>
      <c r="AA36" s="78"/>
      <c r="AB36" s="79"/>
      <c r="AC36" s="77" t="e">
        <f>VLOOKUP(J6, AY9:BH31,10,0)</f>
        <v>#N/A</v>
      </c>
      <c r="AD36" s="78"/>
      <c r="AE36" s="79"/>
      <c r="AF36" s="77" t="e">
        <f>VLOOKUP(J6, AY9:BH31,11,0)</f>
        <v>#N/A</v>
      </c>
      <c r="AG36" s="78"/>
      <c r="AH36" s="79"/>
      <c r="AI36" s="80" t="e">
        <f>VLOOKUP(J6, AY9:BH31,12,0)</f>
        <v>#N/A</v>
      </c>
      <c r="AJ36" s="81"/>
      <c r="AK36" s="82"/>
      <c r="AL36" s="80" t="e">
        <f>VLOOKUP(J6, AY9:BH31,13,0)</f>
        <v>#N/A</v>
      </c>
      <c r="AM36" s="81"/>
      <c r="AN36" s="82"/>
      <c r="AO36" s="80" t="e">
        <f>VLOOKUP(J6, AY9:BH31,14,0)</f>
        <v>#N/A</v>
      </c>
      <c r="AP36" s="81"/>
      <c r="AQ36" s="82"/>
      <c r="AR36" s="77" t="s">
        <v>94</v>
      </c>
      <c r="AS36" s="78"/>
      <c r="AT36" s="78"/>
      <c r="AU36" s="78"/>
      <c r="AV36" s="78"/>
      <c r="AW36" s="242"/>
      <c r="AX36" s="235"/>
    </row>
    <row r="37" spans="2:50" ht="30" customHeight="1">
      <c r="B37" s="1"/>
      <c r="C37" s="243" t="s">
        <v>95</v>
      </c>
      <c r="D37" s="2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83"/>
      <c r="AJ37" s="83"/>
      <c r="AK37" s="83"/>
      <c r="AL37" s="83"/>
      <c r="AM37" s="83"/>
      <c r="AN37" s="83"/>
      <c r="AO37" s="83"/>
      <c r="AP37" s="83"/>
      <c r="AQ37" s="83"/>
      <c r="AR37" s="84"/>
      <c r="AS37" s="85"/>
      <c r="AT37" s="84"/>
      <c r="AU37" s="85"/>
      <c r="AV37" s="84"/>
      <c r="AW37" s="86"/>
      <c r="AX37" s="235"/>
    </row>
    <row r="38" spans="2:50" ht="30" customHeight="1">
      <c r="B38" s="1"/>
      <c r="C38" s="243"/>
      <c r="D38" s="2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87" t="s">
        <v>96</v>
      </c>
      <c r="AS38" s="88"/>
      <c r="AT38" s="89" t="s">
        <v>97</v>
      </c>
      <c r="AU38" s="89"/>
      <c r="AV38" s="89" t="s">
        <v>98</v>
      </c>
      <c r="AW38" s="90"/>
      <c r="AX38" s="235"/>
    </row>
    <row r="39" spans="2:50" ht="30" customHeight="1">
      <c r="B39" s="1"/>
      <c r="C39" s="243" t="s">
        <v>99</v>
      </c>
      <c r="D39" s="2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84"/>
      <c r="AS39" s="85"/>
      <c r="AT39" s="84"/>
      <c r="AU39" s="85"/>
      <c r="AV39" s="84"/>
      <c r="AW39" s="86"/>
      <c r="AX39" s="245"/>
    </row>
    <row r="40" spans="2:50" ht="30" customHeight="1">
      <c r="B40" s="1"/>
      <c r="C40" s="243"/>
      <c r="D40" s="2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87" t="s">
        <v>96</v>
      </c>
      <c r="AS40" s="88"/>
      <c r="AT40" s="89" t="s">
        <v>97</v>
      </c>
      <c r="AU40" s="89"/>
      <c r="AV40" s="89" t="s">
        <v>98</v>
      </c>
      <c r="AW40" s="90"/>
      <c r="AX40" s="245"/>
    </row>
    <row r="41" spans="2:50" ht="30" customHeight="1">
      <c r="B41" s="1"/>
      <c r="C41" s="243" t="s">
        <v>100</v>
      </c>
      <c r="D41" s="2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91"/>
      <c r="AS41" s="92"/>
      <c r="AT41" s="91"/>
      <c r="AU41" s="92"/>
      <c r="AV41" s="91"/>
      <c r="AW41" s="93"/>
      <c r="AX41" s="245"/>
    </row>
    <row r="42" spans="2:50" ht="30" customHeight="1" thickBot="1">
      <c r="B42" s="1"/>
      <c r="C42" s="246"/>
      <c r="D42" s="24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248"/>
      <c r="AS42" s="249"/>
      <c r="AT42" s="268"/>
      <c r="AU42" s="269"/>
      <c r="AV42" s="268"/>
      <c r="AW42" s="270"/>
      <c r="AX42" s="245"/>
    </row>
    <row r="43" spans="2:50" ht="30" customHeight="1" thickBot="1">
      <c r="B43" s="1"/>
      <c r="C43" s="250" t="s">
        <v>101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2"/>
      <c r="AX43" s="245"/>
    </row>
    <row r="44" spans="2:50" ht="30" customHeight="1">
      <c r="B44" s="1"/>
      <c r="C44" s="253" t="s">
        <v>102</v>
      </c>
      <c r="D44" s="254"/>
      <c r="E44" s="254"/>
      <c r="F44" s="255" t="s">
        <v>103</v>
      </c>
      <c r="G44" s="255"/>
      <c r="H44" s="255"/>
      <c r="I44" s="255"/>
      <c r="J44" s="255"/>
      <c r="K44" s="255"/>
      <c r="L44" s="255" t="s">
        <v>104</v>
      </c>
      <c r="M44" s="255"/>
      <c r="N44" s="255"/>
      <c r="O44" s="255"/>
      <c r="P44" s="255"/>
      <c r="Q44" s="255"/>
      <c r="R44" s="255" t="s">
        <v>105</v>
      </c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 t="s">
        <v>106</v>
      </c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5"/>
      <c r="AV44" s="255"/>
      <c r="AW44" s="256"/>
      <c r="AX44" s="245"/>
    </row>
    <row r="45" spans="2:50" ht="30" customHeight="1">
      <c r="B45" s="12"/>
      <c r="C45" s="103"/>
      <c r="D45" s="94"/>
      <c r="E45" s="94"/>
      <c r="F45" s="95" t="s">
        <v>107</v>
      </c>
      <c r="G45" s="95"/>
      <c r="H45" s="95"/>
      <c r="I45" s="95" t="s">
        <v>108</v>
      </c>
      <c r="J45" s="95"/>
      <c r="K45" s="95"/>
      <c r="L45" s="95" t="s">
        <v>109</v>
      </c>
      <c r="M45" s="95"/>
      <c r="N45" s="95"/>
      <c r="O45" s="95" t="s">
        <v>108</v>
      </c>
      <c r="P45" s="95"/>
      <c r="Q45" s="95"/>
      <c r="R45" s="94" t="s">
        <v>110</v>
      </c>
      <c r="S45" s="94"/>
      <c r="T45" s="94"/>
      <c r="U45" s="94" t="s">
        <v>111</v>
      </c>
      <c r="V45" s="94"/>
      <c r="W45" s="94"/>
      <c r="X45" s="94" t="s">
        <v>112</v>
      </c>
      <c r="Y45" s="94"/>
      <c r="Z45" s="94"/>
      <c r="AA45" s="94" t="s">
        <v>113</v>
      </c>
      <c r="AB45" s="94"/>
      <c r="AC45" s="94"/>
      <c r="AD45" s="94" t="s">
        <v>79</v>
      </c>
      <c r="AE45" s="94"/>
      <c r="AF45" s="94"/>
      <c r="AG45" s="94" t="s">
        <v>114</v>
      </c>
      <c r="AH45" s="94"/>
      <c r="AI45" s="94"/>
      <c r="AJ45" s="94" t="s">
        <v>115</v>
      </c>
      <c r="AK45" s="94"/>
      <c r="AL45" s="94"/>
      <c r="AM45" s="94" t="s">
        <v>116</v>
      </c>
      <c r="AN45" s="94"/>
      <c r="AO45" s="94"/>
      <c r="AP45" s="95" t="s">
        <v>117</v>
      </c>
      <c r="AQ45" s="95"/>
      <c r="AR45" s="95"/>
      <c r="AS45" s="95"/>
      <c r="AT45" s="94" t="s">
        <v>118</v>
      </c>
      <c r="AU45" s="94"/>
      <c r="AV45" s="94"/>
      <c r="AW45" s="257"/>
      <c r="AX45" s="245"/>
    </row>
    <row r="46" spans="2:50" ht="30" customHeight="1" thickBot="1">
      <c r="B46" s="12"/>
      <c r="C46" s="10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9"/>
      <c r="AX46" s="1"/>
    </row>
    <row r="47" spans="2:50" ht="30" customHeight="1">
      <c r="B47" s="12"/>
      <c r="C47" s="267" t="s">
        <v>106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4" t="s">
        <v>119</v>
      </c>
      <c r="Y47" s="94"/>
      <c r="Z47" s="94"/>
      <c r="AA47" s="94" t="s">
        <v>120</v>
      </c>
      <c r="AB47" s="94"/>
      <c r="AC47" s="94"/>
      <c r="AD47" s="95" t="s">
        <v>121</v>
      </c>
      <c r="AE47" s="95"/>
      <c r="AF47" s="95"/>
      <c r="AG47" s="95"/>
      <c r="AH47" s="95"/>
      <c r="AI47" s="95"/>
      <c r="AJ47" s="95"/>
      <c r="AK47" s="95"/>
      <c r="AL47" s="96"/>
      <c r="AM47" s="104" t="s">
        <v>122</v>
      </c>
      <c r="AN47" s="105"/>
      <c r="AO47" s="105"/>
      <c r="AP47" s="105" t="s">
        <v>123</v>
      </c>
      <c r="AQ47" s="105"/>
      <c r="AR47" s="105"/>
      <c r="AS47" s="105"/>
      <c r="AT47" s="101" t="s">
        <v>63</v>
      </c>
      <c r="AU47" s="101"/>
      <c r="AV47" s="101"/>
      <c r="AW47" s="102"/>
      <c r="AX47" s="1"/>
    </row>
    <row r="48" spans="2:50" ht="30" customHeight="1">
      <c r="B48" s="12"/>
      <c r="C48" s="103" t="s">
        <v>124</v>
      </c>
      <c r="D48" s="94"/>
      <c r="E48" s="94"/>
      <c r="F48" s="94" t="s">
        <v>110</v>
      </c>
      <c r="G48" s="94"/>
      <c r="H48" s="94"/>
      <c r="I48" s="94" t="s">
        <v>112</v>
      </c>
      <c r="J48" s="94"/>
      <c r="K48" s="94"/>
      <c r="L48" s="94" t="s">
        <v>125</v>
      </c>
      <c r="M48" s="94"/>
      <c r="N48" s="94"/>
      <c r="O48" s="95" t="s">
        <v>126</v>
      </c>
      <c r="P48" s="95"/>
      <c r="Q48" s="95"/>
      <c r="R48" s="94" t="s">
        <v>127</v>
      </c>
      <c r="S48" s="94"/>
      <c r="T48" s="94"/>
      <c r="U48" s="94" t="s">
        <v>128</v>
      </c>
      <c r="V48" s="94"/>
      <c r="W48" s="94"/>
      <c r="X48" s="94"/>
      <c r="Y48" s="94"/>
      <c r="Z48" s="94"/>
      <c r="AA48" s="94"/>
      <c r="AB48" s="94"/>
      <c r="AC48" s="94"/>
      <c r="AD48" s="95"/>
      <c r="AE48" s="95"/>
      <c r="AF48" s="95"/>
      <c r="AG48" s="95"/>
      <c r="AH48" s="95"/>
      <c r="AI48" s="95"/>
      <c r="AJ48" s="95"/>
      <c r="AK48" s="95"/>
      <c r="AL48" s="96"/>
      <c r="AM48" s="97" t="s">
        <v>129</v>
      </c>
      <c r="AN48" s="98"/>
      <c r="AO48" s="98"/>
      <c r="AP48" s="98" t="s">
        <v>130</v>
      </c>
      <c r="AQ48" s="98"/>
      <c r="AR48" s="98"/>
      <c r="AS48" s="98"/>
      <c r="AT48" s="99" t="s">
        <v>130</v>
      </c>
      <c r="AU48" s="99"/>
      <c r="AV48" s="99"/>
      <c r="AW48" s="100"/>
      <c r="AX48" s="12"/>
    </row>
    <row r="49" spans="2:50" ht="30" customHeight="1" thickBot="1">
      <c r="B49" s="12"/>
      <c r="C49" s="10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263"/>
      <c r="AM49" s="260"/>
      <c r="AN49" s="261"/>
      <c r="AO49" s="261"/>
      <c r="AP49" s="261"/>
      <c r="AQ49" s="261"/>
      <c r="AR49" s="261"/>
      <c r="AS49" s="261"/>
      <c r="AT49" s="261"/>
      <c r="AU49" s="261"/>
      <c r="AV49" s="261"/>
      <c r="AW49" s="262"/>
      <c r="AX49" s="12"/>
    </row>
    <row r="50" spans="2:50" ht="18" customHeight="1">
      <c r="B50" s="12"/>
      <c r="C50" s="243" t="s">
        <v>131</v>
      </c>
      <c r="D50" s="244"/>
      <c r="E50" s="24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263"/>
      <c r="AM50" s="264"/>
      <c r="AN50" s="254"/>
      <c r="AO50" s="254"/>
      <c r="AP50" s="254"/>
      <c r="AQ50" s="254"/>
      <c r="AR50" s="254"/>
      <c r="AS50" s="254"/>
      <c r="AT50" s="254"/>
      <c r="AU50" s="254"/>
      <c r="AV50" s="254"/>
      <c r="AW50" s="265"/>
      <c r="AX50" s="12"/>
    </row>
    <row r="51" spans="2:50" ht="18" thickBot="1">
      <c r="B51" s="1"/>
      <c r="C51" s="246"/>
      <c r="D51" s="247"/>
      <c r="E51" s="247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2"/>
      <c r="AX51" s="1"/>
    </row>
  </sheetData>
  <mergeCells count="440">
    <mergeCell ref="AM49:AO49"/>
    <mergeCell ref="AP49:AS49"/>
    <mergeCell ref="AT49:AW49"/>
    <mergeCell ref="C50:E51"/>
    <mergeCell ref="F50:AW51"/>
    <mergeCell ref="B1:AX1"/>
    <mergeCell ref="C47:W47"/>
    <mergeCell ref="X47:Z48"/>
    <mergeCell ref="AA47:AC48"/>
    <mergeCell ref="AD47:AL47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49:AF49"/>
    <mergeCell ref="AG49:AI49"/>
    <mergeCell ref="AJ49:AL49"/>
    <mergeCell ref="AT42:AU42"/>
    <mergeCell ref="AV42:AW42"/>
    <mergeCell ref="C43:AW43"/>
    <mergeCell ref="C44:E45"/>
    <mergeCell ref="F44:K44"/>
    <mergeCell ref="L44:Q44"/>
    <mergeCell ref="R44:AC44"/>
    <mergeCell ref="AD44:AW44"/>
    <mergeCell ref="C46:E46"/>
    <mergeCell ref="F46:H46"/>
    <mergeCell ref="I46:K46"/>
    <mergeCell ref="L46:N46"/>
    <mergeCell ref="O46:Q46"/>
    <mergeCell ref="R46:T46"/>
    <mergeCell ref="U46:W46"/>
    <mergeCell ref="X46:Z46"/>
    <mergeCell ref="AA46:AC46"/>
    <mergeCell ref="AD46:AF46"/>
    <mergeCell ref="AG46:AI46"/>
    <mergeCell ref="AJ46:AL46"/>
    <mergeCell ref="AM45:AO45"/>
    <mergeCell ref="AP45:AS45"/>
    <mergeCell ref="AT45:AW45"/>
    <mergeCell ref="AM46:AO46"/>
    <mergeCell ref="AP46:AS46"/>
    <mergeCell ref="AT46:AW46"/>
    <mergeCell ref="AX34:AX38"/>
    <mergeCell ref="AR35:AS35"/>
    <mergeCell ref="AT35:AU35"/>
    <mergeCell ref="AV35:AW35"/>
    <mergeCell ref="C36:D36"/>
    <mergeCell ref="AR36:AW36"/>
    <mergeCell ref="C37:D38"/>
    <mergeCell ref="C39:D40"/>
    <mergeCell ref="AX39:AX45"/>
    <mergeCell ref="C41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AL42:AN42"/>
    <mergeCell ref="AO42:AQ42"/>
    <mergeCell ref="AR42:AS42"/>
    <mergeCell ref="AS32:AW32"/>
    <mergeCell ref="C33:AW33"/>
    <mergeCell ref="E34:J34"/>
    <mergeCell ref="K34:P34"/>
    <mergeCell ref="Q34:V34"/>
    <mergeCell ref="W34:AB34"/>
    <mergeCell ref="AF34:AK34"/>
    <mergeCell ref="AL34:AQ34"/>
    <mergeCell ref="AR34:AW34"/>
    <mergeCell ref="J32:L32"/>
    <mergeCell ref="M32:Q32"/>
    <mergeCell ref="R32:T32"/>
    <mergeCell ref="U32:Y32"/>
    <mergeCell ref="Z32:AB32"/>
    <mergeCell ref="AC32:AG32"/>
    <mergeCell ref="AH32:AJ32"/>
    <mergeCell ref="AK32:AO32"/>
    <mergeCell ref="AP32:AR32"/>
    <mergeCell ref="C34:D34"/>
    <mergeCell ref="AX28:AX31"/>
    <mergeCell ref="AF29:AH29"/>
    <mergeCell ref="AI29:AM29"/>
    <mergeCell ref="C31:I31"/>
    <mergeCell ref="J31:U31"/>
    <mergeCell ref="V31:AG31"/>
    <mergeCell ref="AH31:AK31"/>
    <mergeCell ref="AL31:AO31"/>
    <mergeCell ref="AP31:AS31"/>
    <mergeCell ref="AT31:AW31"/>
    <mergeCell ref="AF28:AH28"/>
    <mergeCell ref="AI28:AM28"/>
    <mergeCell ref="AT30:AW30"/>
    <mergeCell ref="C30:I30"/>
    <mergeCell ref="J30:U30"/>
    <mergeCell ref="V30:AG30"/>
    <mergeCell ref="AH30:AK30"/>
    <mergeCell ref="AL30:AO30"/>
    <mergeCell ref="AP30:AS30"/>
    <mergeCell ref="C27:AE29"/>
    <mergeCell ref="AN27:AN29"/>
    <mergeCell ref="AO27:AQ27"/>
    <mergeCell ref="AR27:AT27"/>
    <mergeCell ref="AU27:AW27"/>
    <mergeCell ref="B18:B24"/>
    <mergeCell ref="C18:AI19"/>
    <mergeCell ref="AX18:AX24"/>
    <mergeCell ref="C20:E21"/>
    <mergeCell ref="F20:Q20"/>
    <mergeCell ref="R20:AA20"/>
    <mergeCell ref="AB20:AI20"/>
    <mergeCell ref="AJ21:AN21"/>
    <mergeCell ref="AO21:AP21"/>
    <mergeCell ref="AQ21:AU21"/>
    <mergeCell ref="AV21:AW21"/>
    <mergeCell ref="C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X13:AX17"/>
    <mergeCell ref="C14:H15"/>
    <mergeCell ref="I14:S15"/>
    <mergeCell ref="T14:Y15"/>
    <mergeCell ref="Z14:AI15"/>
    <mergeCell ref="AJ14:AW14"/>
    <mergeCell ref="AJ15:AP15"/>
    <mergeCell ref="AQ15:AW15"/>
    <mergeCell ref="C16:E17"/>
    <mergeCell ref="L16:N17"/>
    <mergeCell ref="T16:V17"/>
    <mergeCell ref="AB16:AD17"/>
    <mergeCell ref="F17:K17"/>
    <mergeCell ref="O17:S17"/>
    <mergeCell ref="W17:AA17"/>
    <mergeCell ref="AE17:AI17"/>
    <mergeCell ref="B13:B17"/>
    <mergeCell ref="C13:H13"/>
    <mergeCell ref="I13:S13"/>
    <mergeCell ref="W13:AC13"/>
    <mergeCell ref="AD13:AI13"/>
    <mergeCell ref="AJ13:AK13"/>
    <mergeCell ref="AL13:AP13"/>
    <mergeCell ref="AQ13:AR13"/>
    <mergeCell ref="AS13:AW13"/>
    <mergeCell ref="AJ17:AN17"/>
    <mergeCell ref="AO17:AP17"/>
    <mergeCell ref="AQ17:AU17"/>
    <mergeCell ref="AV17:AW17"/>
    <mergeCell ref="B7:B10"/>
    <mergeCell ref="C7:AI7"/>
    <mergeCell ref="AJ7:AW11"/>
    <mergeCell ref="AX7:AX10"/>
    <mergeCell ref="C8:D8"/>
    <mergeCell ref="E8:H8"/>
    <mergeCell ref="I8:N8"/>
    <mergeCell ref="O8:V8"/>
    <mergeCell ref="W8:AB8"/>
    <mergeCell ref="AC8:AI8"/>
    <mergeCell ref="C9:D12"/>
    <mergeCell ref="E9:H10"/>
    <mergeCell ref="I9:L10"/>
    <mergeCell ref="Q9:S10"/>
    <mergeCell ref="E11:H12"/>
    <mergeCell ref="Q11:S12"/>
    <mergeCell ref="I12:L12"/>
    <mergeCell ref="M12:P12"/>
    <mergeCell ref="T12:AC12"/>
    <mergeCell ref="AD12:AE12"/>
    <mergeCell ref="AF12:AI12"/>
    <mergeCell ref="AJ12:AW12"/>
    <mergeCell ref="T10:AC10"/>
    <mergeCell ref="C5:I5"/>
    <mergeCell ref="J5:U5"/>
    <mergeCell ref="V5:AG5"/>
    <mergeCell ref="AH5:AK5"/>
    <mergeCell ref="AL5:AQ5"/>
    <mergeCell ref="AR5:AW5"/>
    <mergeCell ref="C2:C4"/>
    <mergeCell ref="D2:F2"/>
    <mergeCell ref="G2:I2"/>
    <mergeCell ref="J2:L2"/>
    <mergeCell ref="M2:AM4"/>
    <mergeCell ref="AN2:AN4"/>
    <mergeCell ref="AO2:AQ2"/>
    <mergeCell ref="AR2:AT2"/>
    <mergeCell ref="AU2:AW2"/>
    <mergeCell ref="D3:F4"/>
    <mergeCell ref="G3:I4"/>
    <mergeCell ref="J3:L4"/>
    <mergeCell ref="AO3:AQ4"/>
    <mergeCell ref="AR3:AT4"/>
    <mergeCell ref="AU3:AW4"/>
    <mergeCell ref="AD48:AF48"/>
    <mergeCell ref="AG48:AI48"/>
    <mergeCell ref="AJ48:AL48"/>
    <mergeCell ref="AM48:AO48"/>
    <mergeCell ref="AP48:AS48"/>
    <mergeCell ref="AT48:AW48"/>
    <mergeCell ref="AT47:AW47"/>
    <mergeCell ref="C48:E48"/>
    <mergeCell ref="F48:H48"/>
    <mergeCell ref="I48:K48"/>
    <mergeCell ref="L48:N48"/>
    <mergeCell ref="O48:Q48"/>
    <mergeCell ref="R48:T48"/>
    <mergeCell ref="U48:W48"/>
    <mergeCell ref="AM47:AO47"/>
    <mergeCell ref="AP47:AS47"/>
    <mergeCell ref="U45:W45"/>
    <mergeCell ref="X45:Z45"/>
    <mergeCell ref="AA45:AC45"/>
    <mergeCell ref="AD45:AF45"/>
    <mergeCell ref="AG45:AI45"/>
    <mergeCell ref="AJ45:AL45"/>
    <mergeCell ref="F45:H45"/>
    <mergeCell ref="I45:K45"/>
    <mergeCell ref="L45:N45"/>
    <mergeCell ref="O45:Q45"/>
    <mergeCell ref="R45:T45"/>
    <mergeCell ref="AT41:AU41"/>
    <mergeCell ref="AV41:AW41"/>
    <mergeCell ref="AC41:AE41"/>
    <mergeCell ref="AF41:AH41"/>
    <mergeCell ref="AI41:AK41"/>
    <mergeCell ref="AL41:AN41"/>
    <mergeCell ref="AO41:AQ41"/>
    <mergeCell ref="AR41:AS41"/>
    <mergeCell ref="AT40:AU40"/>
    <mergeCell ref="AV40:AW40"/>
    <mergeCell ref="AF40:AH40"/>
    <mergeCell ref="AI40:AK40"/>
    <mergeCell ref="AL40:AN40"/>
    <mergeCell ref="AO40:AQ40"/>
    <mergeCell ref="AR40:AS40"/>
    <mergeCell ref="E41:G41"/>
    <mergeCell ref="H41:J41"/>
    <mergeCell ref="K41:M41"/>
    <mergeCell ref="N41:P41"/>
    <mergeCell ref="Q41:S41"/>
    <mergeCell ref="T41:V41"/>
    <mergeCell ref="W41:Y41"/>
    <mergeCell ref="Z41:AB41"/>
    <mergeCell ref="AC40:AE40"/>
    <mergeCell ref="E40:G40"/>
    <mergeCell ref="H40:J40"/>
    <mergeCell ref="K40:M40"/>
    <mergeCell ref="N40:P40"/>
    <mergeCell ref="Q40:S40"/>
    <mergeCell ref="T40:V40"/>
    <mergeCell ref="W40:Y40"/>
    <mergeCell ref="Z40:AB40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I38:AK38"/>
    <mergeCell ref="AL38:AN38"/>
    <mergeCell ref="AO38:AQ38"/>
    <mergeCell ref="AR38:AS38"/>
    <mergeCell ref="AT38:AU38"/>
    <mergeCell ref="AV38:AW38"/>
    <mergeCell ref="Q38:S38"/>
    <mergeCell ref="T38:V38"/>
    <mergeCell ref="W38:Y38"/>
    <mergeCell ref="Z38:AB38"/>
    <mergeCell ref="AC38:AE38"/>
    <mergeCell ref="AF38:AH38"/>
    <mergeCell ref="AV39:AW39"/>
    <mergeCell ref="AF39:AH39"/>
    <mergeCell ref="AT37:AU37"/>
    <mergeCell ref="AV37:AW37"/>
    <mergeCell ref="E38:G38"/>
    <mergeCell ref="H38:J38"/>
    <mergeCell ref="K38:M38"/>
    <mergeCell ref="N38:P38"/>
    <mergeCell ref="T37:V37"/>
    <mergeCell ref="W37:Y37"/>
    <mergeCell ref="Z37:AB37"/>
    <mergeCell ref="AC37:AE37"/>
    <mergeCell ref="AF37:AH37"/>
    <mergeCell ref="AI37:AK37"/>
    <mergeCell ref="AI39:AK39"/>
    <mergeCell ref="AL39:AN39"/>
    <mergeCell ref="AO39:AQ39"/>
    <mergeCell ref="AR39:AS39"/>
    <mergeCell ref="AT39:AU39"/>
    <mergeCell ref="Q37:S37"/>
    <mergeCell ref="E37:G37"/>
    <mergeCell ref="H37:J37"/>
    <mergeCell ref="K37:M37"/>
    <mergeCell ref="N37:P37"/>
    <mergeCell ref="AC36:AE36"/>
    <mergeCell ref="AF36:AH36"/>
    <mergeCell ref="AI36:AK36"/>
    <mergeCell ref="AL37:AN37"/>
    <mergeCell ref="AO37:AQ37"/>
    <mergeCell ref="AL35:AN35"/>
    <mergeCell ref="AO35:AQ35"/>
    <mergeCell ref="AR37:AS37"/>
    <mergeCell ref="AC35:AE35"/>
    <mergeCell ref="AF35:AH35"/>
    <mergeCell ref="AL36:AN36"/>
    <mergeCell ref="AO36:AQ36"/>
    <mergeCell ref="E36:G36"/>
    <mergeCell ref="H36:J36"/>
    <mergeCell ref="K36:M36"/>
    <mergeCell ref="N36:P36"/>
    <mergeCell ref="Q36:S36"/>
    <mergeCell ref="Q35:S35"/>
    <mergeCell ref="T35:V35"/>
    <mergeCell ref="W35:Y35"/>
    <mergeCell ref="Z35:AB35"/>
    <mergeCell ref="T36:V36"/>
    <mergeCell ref="W36:Y36"/>
    <mergeCell ref="Z36:AB36"/>
    <mergeCell ref="C35:D35"/>
    <mergeCell ref="E35:G35"/>
    <mergeCell ref="H35:J35"/>
    <mergeCell ref="K35:M35"/>
    <mergeCell ref="N35:P35"/>
    <mergeCell ref="AC34:AE34"/>
    <mergeCell ref="AI35:AK35"/>
    <mergeCell ref="C32:E32"/>
    <mergeCell ref="F32:I32"/>
    <mergeCell ref="AR28:AT29"/>
    <mergeCell ref="AB23:AC23"/>
    <mergeCell ref="AD23:AE23"/>
    <mergeCell ref="AF23:AG23"/>
    <mergeCell ref="AH23:AI23"/>
    <mergeCell ref="P23:Q23"/>
    <mergeCell ref="R23:S23"/>
    <mergeCell ref="T23:U23"/>
    <mergeCell ref="V23:W23"/>
    <mergeCell ref="X23:Y23"/>
    <mergeCell ref="Z23:AA23"/>
    <mergeCell ref="AD24:AE24"/>
    <mergeCell ref="AF24:AG24"/>
    <mergeCell ref="AH24:AI24"/>
    <mergeCell ref="AB22:AC22"/>
    <mergeCell ref="AD22:AE22"/>
    <mergeCell ref="AF22:AG22"/>
    <mergeCell ref="AH22:AI22"/>
    <mergeCell ref="V22:W22"/>
    <mergeCell ref="X22:Y22"/>
    <mergeCell ref="Z22:AA22"/>
    <mergeCell ref="AU28:AW29"/>
    <mergeCell ref="C23:E23"/>
    <mergeCell ref="F23:G23"/>
    <mergeCell ref="H23:I23"/>
    <mergeCell ref="J23:K23"/>
    <mergeCell ref="L23:M23"/>
    <mergeCell ref="N23:O23"/>
    <mergeCell ref="P22:Q22"/>
    <mergeCell ref="R22:S22"/>
    <mergeCell ref="T22:U22"/>
    <mergeCell ref="C22:E22"/>
    <mergeCell ref="F22:G22"/>
    <mergeCell ref="H22:I22"/>
    <mergeCell ref="J22:K22"/>
    <mergeCell ref="L22:M22"/>
    <mergeCell ref="N22:O22"/>
    <mergeCell ref="AO28:AQ29"/>
    <mergeCell ref="AO20:AP20"/>
    <mergeCell ref="AQ20:AU20"/>
    <mergeCell ref="AV20:AW20"/>
    <mergeCell ref="F21:G21"/>
    <mergeCell ref="H21:I21"/>
    <mergeCell ref="J21:K21"/>
    <mergeCell ref="L21:M21"/>
    <mergeCell ref="N21:O21"/>
    <mergeCell ref="AB21:AC21"/>
    <mergeCell ref="AD21:AE21"/>
    <mergeCell ref="AF21:AG21"/>
    <mergeCell ref="AH21:AI21"/>
    <mergeCell ref="P21:Q21"/>
    <mergeCell ref="R21:S21"/>
    <mergeCell ref="T21:U21"/>
    <mergeCell ref="AJ20:AN20"/>
    <mergeCell ref="V21:W21"/>
    <mergeCell ref="X21:Y21"/>
    <mergeCell ref="Z21:AA21"/>
    <mergeCell ref="AJ19:AN19"/>
    <mergeCell ref="AV19:AW19"/>
    <mergeCell ref="F16:K16"/>
    <mergeCell ref="O16:S16"/>
    <mergeCell ref="W16:AA16"/>
    <mergeCell ref="AE16:AI16"/>
    <mergeCell ref="AJ16:AN16"/>
    <mergeCell ref="AO16:AP16"/>
    <mergeCell ref="AQ16:AU16"/>
    <mergeCell ref="AV16:AW16"/>
    <mergeCell ref="AY18:AY24"/>
    <mergeCell ref="C6:I6"/>
    <mergeCell ref="J6:U6"/>
    <mergeCell ref="V6:AG6"/>
    <mergeCell ref="AH6:AK6"/>
    <mergeCell ref="AL6:AQ6"/>
    <mergeCell ref="AR6:AW6"/>
    <mergeCell ref="AD10:AE10"/>
    <mergeCell ref="AF10:AI10"/>
    <mergeCell ref="I11:L11"/>
    <mergeCell ref="M11:P11"/>
    <mergeCell ref="T11:AC11"/>
    <mergeCell ref="AD11:AE11"/>
    <mergeCell ref="AF11:AI11"/>
    <mergeCell ref="T9:AC9"/>
    <mergeCell ref="AD9:AE9"/>
    <mergeCell ref="AF9:AI9"/>
    <mergeCell ref="M9:P10"/>
    <mergeCell ref="AO19:AP19"/>
    <mergeCell ref="AQ19:AU19"/>
    <mergeCell ref="AJ18:AN18"/>
    <mergeCell ref="AO18:AP18"/>
    <mergeCell ref="AQ18:AU18"/>
    <mergeCell ref="AV18:AW18"/>
  </mergeCells>
  <phoneticPr fontId="2" type="noConversion"/>
  <pageMargins left="0.23622047244094491" right="0.23622047244094491" top="0.47244094488188981" bottom="0.27559055118110237" header="0.31496062992125984" footer="0.31496062992125984"/>
  <pageSetup paperSize="9" scale="7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leeym008</cp:lastModifiedBy>
  <cp:lastPrinted>2020-12-10T06:47:28Z</cp:lastPrinted>
  <dcterms:created xsi:type="dcterms:W3CDTF">2020-07-22T01:48:41Z</dcterms:created>
  <dcterms:modified xsi:type="dcterms:W3CDTF">2020-12-10T06:54:57Z</dcterms:modified>
</cp:coreProperties>
</file>