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518_isep_ipp_pt/Documents/S2/LAPR2/"/>
    </mc:Choice>
  </mc:AlternateContent>
  <xr:revisionPtr revIDLastSave="3" documentId="8_{7C2459A9-9827-441E-94FC-6E292EB6B5F4}" xr6:coauthVersionLast="46" xr6:coauthVersionMax="46" xr10:uidLastSave="{A6898976-61E1-4D7C-ACBD-95518463F7BA}"/>
  <bookViews>
    <workbookView xWindow="-120" yWindow="-120" windowWidth="20730" windowHeight="11160" tabRatio="500" firstSheet="1" activeTab="1" xr2:uid="{00000000-000D-0000-FFFF-FFFF00000000}"/>
  </bookViews>
  <sheets>
    <sheet name="Instructions" sheetId="1" r:id="rId1"/>
    <sheet name="Sprint B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3" i="2" l="1"/>
  <c r="H24" i="2" s="1"/>
  <c r="O15" i="2"/>
  <c r="O16" i="2"/>
  <c r="O17" i="2"/>
  <c r="O18" i="2"/>
  <c r="O19" i="2"/>
  <c r="O20" i="2"/>
  <c r="O21" i="2"/>
  <c r="O22" i="2"/>
  <c r="O14" i="2"/>
  <c r="J23" i="2"/>
  <c r="J24" i="2" s="1"/>
  <c r="K23" i="2"/>
  <c r="K24" i="2" s="1"/>
  <c r="I23" i="2"/>
  <c r="I24" i="2" s="1"/>
  <c r="K4" i="2"/>
  <c r="J4" i="2"/>
  <c r="I4" i="2"/>
  <c r="K13" i="2"/>
  <c r="J13" i="2"/>
  <c r="I13" i="2"/>
  <c r="O23" i="2" l="1"/>
  <c r="O24" i="2" s="1"/>
</calcChain>
</file>

<file path=xl/sharedStrings.xml><?xml version="1.0" encoding="utf-8"?>
<sst xmlns="http://schemas.openxmlformats.org/spreadsheetml/2006/main" count="118" uniqueCount="102">
  <si>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</si>
  <si>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</si>
  <si>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</si>
  <si>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</si>
  <si>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</si>
  <si>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</si>
  <si>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</si>
  <si>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</si>
  <si>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</si>
  <si>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</si>
  <si>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</si>
  <si>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1.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</si>
  <si>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</si>
  <si>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</si>
  <si>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</si>
  <si>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</si>
  <si>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</si>
  <si>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</si>
  <si>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</si>
  <si>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</si>
  <si>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</si>
  <si>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</si>
  <si>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2 </t>
  </si>
  <si>
    <t>Important: Students should only fill green cells.</t>
  </si>
  <si>
    <t>3 </t>
  </si>
  <si>
    <t>Table 2: Project Evaluation Grid</t>
  </si>
  <si>
    <t>Each student should evaluate the work developed by the team during Sprint B.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</si>
  <si>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</si>
  <si>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</si>
  <si>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</si>
  <si>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</si>
  <si>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</si>
  <si>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</si>
  <si>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</si>
  <si>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</si>
  <si>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</si>
  <si>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</si>
  <si>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</si>
  <si>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</si>
  <si>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</si>
  <si>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</si>
  <si>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</si>
  <si>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</si>
  <si>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</si>
  <si>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</si>
  <si>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</si>
  <si>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</si>
  <si>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</si>
  <si>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</si>
  <si>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Mutation Testing - Coverage</t>
  </si>
  <si>
    <t>Do not implement mutation tests. Mutation coverage &lt;= 25%</t>
  </si>
  <si>
    <t>Attempt to implement mutation tests but the tests do not run. Mutation coverage between ]25%, 50]</t>
  </si>
  <si>
    <t>A small number of non I/O methods are associated with mutation tests. Mutation coverage between ]50%, 55]</t>
  </si>
  <si>
    <t>Almost all non I/O methods are associated with mutation tests. Mutation coverage between ] 55%, 60]</t>
  </si>
  <si>
    <t>All testable methods are associated with mutation tests. Mutation coverage between ]60%, 65]  </t>
  </si>
  <si>
    <t>The students exceed expectations. Mutation coverage &gt; 65%</t>
  </si>
  <si>
    <t>Continuous Integration/SonarQube: Technical Debt</t>
  </si>
  <si>
    <t>Technical debt &gt; 15 days</t>
  </si>
  <si>
    <t>Technical debt between ]12, 15]</t>
  </si>
  <si>
    <t>Technical debt between ]9, 12]</t>
  </si>
  <si>
    <t>Technical debt between ]7, 9]</t>
  </si>
  <si>
    <t>Technical debt between ]5, 7]</t>
  </si>
  <si>
    <t>Technical debt &lt;= 5 days</t>
  </si>
  <si>
    <t>Continuous Integration/SonarQube: Code duplication</t>
  </si>
  <si>
    <t>Code duplication &gt; 10 %</t>
  </si>
  <si>
    <t>Code duplication between ]7, 10] %</t>
  </si>
  <si>
    <t>Code duplication between ]5, 7] %</t>
  </si>
  <si>
    <t>Code duplication between ]4, 5] %</t>
  </si>
  <si>
    <t>Code duplication between ]3, 4]%</t>
  </si>
  <si>
    <t>Code duplication &lt;= 3%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</si>
  <si>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</si>
  <si>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</si>
  <si>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</si>
  <si>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</si>
  <si>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</si>
  <si>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</si>
  <si>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</si>
  <si>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</si>
  <si>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</si>
  <si>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</si>
  <si>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</si>
  <si>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 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</si>
  <si>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</si>
  <si>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</si>
  <si>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</si>
  <si>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</si>
  <si>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</si>
  <si>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</si>
  <si>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English Written Quality (of the use cases) </t>
  </si>
  <si>
    <t>In Portuguese </t>
  </si>
  <si>
    <t>Very poor </t>
  </si>
  <si>
    <t>Poor  </t>
  </si>
  <si>
    <t>Satisfactory </t>
  </si>
  <si>
    <t>Very Good </t>
  </si>
  <si>
    <t>Excellent </t>
  </si>
  <si>
    <t>Total</t>
  </si>
  <si>
    <t>Total (0-20)</t>
  </si>
  <si>
    <t>Ana Albergaria</t>
  </si>
  <si>
    <t>João Lucas Wolff</t>
  </si>
  <si>
    <t>Marta Ribeiro</t>
  </si>
  <si>
    <t>1DF</t>
  </si>
  <si>
    <t>G23 - SRC-Code-23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</si>
</sst>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4472C4"/>
        <bgColor rgb="FF666699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/>
    <xf numFmtId="0" fontId="0" fillId="7" borderId="1" xfId="0" applyFill="1" applyBorder="1"/>
    <xf numFmtId="0" fontId="0" fillId="8" borderId="5" xfId="0" applyFill="1" applyBorder="1"/>
    <xf numFmtId="9" fontId="0" fillId="8" borderId="5" xfId="0" applyNumberFormat="1" applyFill="1" applyBorder="1"/>
    <xf numFmtId="0" fontId="0" fillId="7" borderId="2" xfId="0" applyFill="1" applyBorder="1" applyAlignment="1">
      <alignment horizontal="center"/>
    </xf>
    <xf numFmtId="0" fontId="0" fillId="5" borderId="2" xfId="0" applyFill="1" applyBorder="1"/>
    <xf numFmtId="0" fontId="3" fillId="3" borderId="1" xfId="0" applyFont="1" applyFill="1" applyBorder="1" applyAlignment="1">
      <alignment horizontal="left" wrapText="1"/>
    </xf>
    <xf numFmtId="0" fontId="0" fillId="9" borderId="1" xfId="0" applyFill="1" applyBorder="1"/>
    <xf numFmtId="0" fontId="4" fillId="5" borderId="1" xfId="0" applyFont="1" applyFill="1" applyBorder="1" applyAlignment="1">
      <alignment wrapText="1"/>
    </xf>
    <xf numFmtId="0" fontId="0" fillId="5" borderId="7" xfId="0" applyFill="1" applyBorder="1"/>
    <xf numFmtId="0" fontId="0" fillId="5" borderId="5" xfId="0" applyFill="1" applyBorder="1"/>
    <xf numFmtId="0" fontId="0" fillId="9" borderId="5" xfId="0" applyFill="1" applyBorder="1"/>
    <xf numFmtId="0" fontId="0" fillId="7" borderId="6" xfId="0" applyFill="1" applyBorder="1"/>
    <xf numFmtId="0" fontId="0" fillId="0" borderId="0" xfId="0" applyProtection="1">
      <protection hidden="1"/>
    </xf>
    <xf numFmtId="0" fontId="5" fillId="10" borderId="1" xfId="0" applyFont="1" applyFill="1" applyBorder="1"/>
    <xf numFmtId="0" fontId="5" fillId="10" borderId="5" xfId="0" applyFont="1" applyFill="1" applyBorder="1"/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8" xfId="0" applyFill="1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/>
    <xf numFmtId="0" fontId="0" fillId="0" borderId="12" xfId="0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5" borderId="13" xfId="0" applyFill="1" applyBorder="1"/>
    <xf numFmtId="0" fontId="0" fillId="7" borderId="7" xfId="0" applyFill="1" applyBorder="1" applyAlignment="1">
      <alignment horizontal="center"/>
    </xf>
    <xf numFmtId="0" fontId="0" fillId="5" borderId="10" xfId="0" applyFill="1" applyBorder="1"/>
    <xf numFmtId="0" fontId="0" fillId="5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7" borderId="5" xfId="0" applyFill="1" applyBorder="1"/>
    <xf numFmtId="0" fontId="4" fillId="5" borderId="5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7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4" fillId="5" borderId="20" xfId="0" applyFont="1" applyFill="1" applyBorder="1" applyAlignment="1">
      <alignment wrapText="1"/>
    </xf>
    <xf numFmtId="0" fontId="5" fillId="10" borderId="20" xfId="0" applyFont="1" applyFill="1" applyBorder="1"/>
    <xf numFmtId="0" fontId="0" fillId="9" borderId="20" xfId="0" applyFill="1" applyBorder="1"/>
    <xf numFmtId="0" fontId="0" fillId="9" borderId="21" xfId="0" applyFill="1" applyBorder="1"/>
    <xf numFmtId="0" fontId="0" fillId="7" borderId="22" xfId="0" applyFill="1" applyBorder="1"/>
    <xf numFmtId="0" fontId="0" fillId="7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4">
    <dxf>
      <protection locked="1" hidden="1"/>
    </dxf>
    <dxf>
      <protection locked="1" hidden="1"/>
    </dxf>
    <dxf>
      <protection locked="1" hidden="1"/>
    </dxf>
    <dxf>
      <protection locked="1" hidden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B702C-8CB6-4252-94DA-4027D51A35FE}" name="Table2" displayName="Table2" ref="F1:G7" totalsRowShown="0" headerRowDxfId="3" dataDxfId="2">
  <autoFilter ref="F1:G7" xr:uid="{0A7EA1E0-5D8B-4FF0-91EE-4D413A2C077B}"/>
  <tableColumns count="2">
    <tableColumn id="1" xr3:uid="{D31CF501-C2A6-4462-8661-4C464174D62A}" name="Evaluation" dataDxfId="1"/>
    <tableColumn id="2" xr3:uid="{634A711C-FD85-41CF-A178-E1A64F8F31A2}" name="ItemEv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G1" sqref="G1"/>
    </sheetView>
  </sheetViews>
  <sheetFormatPr defaultColWidth="8.7109375" defaultRowHeight="15" x14ac:dyDescent="0.25"/>
  <cols>
    <col min="1" max="1" width="7.85546875" customWidth="1"/>
    <col min="2" max="2" width="90.42578125" style="1" customWidth="1"/>
    <col min="5" max="5" width="12.7109375" customWidth="1"/>
    <col min="6" max="6" width="12.42578125" style="26" hidden="1" customWidth="1"/>
    <col min="7" max="7" width="0" hidden="1" customWidth="1"/>
  </cols>
  <sheetData>
    <row r="1" spans="1:7" x14ac:dyDescent="0.25">
      <c r="F1" s="26" t="s">
        <v>0</v>
      </c>
      <c r="G1" s="26" t="s">
        <v>1</v>
      </c>
    </row>
    <row r="2" spans="1:7" x14ac:dyDescent="0.25">
      <c r="F2" s="26" t="s">
        <v>2</v>
      </c>
      <c r="G2" s="26">
        <v>0</v>
      </c>
    </row>
    <row r="3" spans="1:7" x14ac:dyDescent="0.25">
      <c r="B3" s="2" t="s">
        <v>3</v>
      </c>
      <c r="F3" s="26" t="s">
        <v>4</v>
      </c>
      <c r="G3" s="26">
        <v>1</v>
      </c>
    </row>
    <row r="4" spans="1:7" x14ac:dyDescent="0.25">
      <c r="F4" s="26" t="s">
        <v>5</v>
      </c>
      <c r="G4" s="26">
        <v>2</v>
      </c>
    </row>
    <row r="5" spans="1:7" ht="30" x14ac:dyDescent="0.25">
      <c r="A5">
        <v>1</v>
      </c>
      <c r="B5" s="3" t="s">
        <v>6</v>
      </c>
      <c r="F5" s="26" t="s">
        <v>7</v>
      </c>
      <c r="G5" s="26">
        <v>3</v>
      </c>
    </row>
    <row r="6" spans="1:7" x14ac:dyDescent="0.25">
      <c r="A6">
        <v>2</v>
      </c>
      <c r="B6" s="3" t="s">
        <v>8</v>
      </c>
      <c r="F6" s="26" t="s">
        <v>9</v>
      </c>
      <c r="G6" s="26">
        <v>4</v>
      </c>
    </row>
    <row r="7" spans="1:7" x14ac:dyDescent="0.25">
      <c r="A7">
        <v>3</v>
      </c>
      <c r="B7" s="3" t="s">
        <v>10</v>
      </c>
      <c r="G7" s="26">
        <v>5</v>
      </c>
    </row>
    <row r="8" spans="1:7" ht="45" x14ac:dyDescent="0.25">
      <c r="A8">
        <v>4</v>
      </c>
      <c r="B8" s="3" t="s">
        <v>11</v>
      </c>
    </row>
    <row r="9" spans="1:7" ht="30" x14ac:dyDescent="0.25">
      <c r="A9">
        <v>5</v>
      </c>
      <c r="B9" s="3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25"/>
  <sheetViews>
    <sheetView tabSelected="1" topLeftCell="A18" zoomScaleNormal="100" workbookViewId="0">
      <selection activeCell="K20" sqref="K20"/>
    </sheetView>
  </sheetViews>
  <sheetFormatPr defaultColWidth="8.7109375" defaultRowHeight="15" x14ac:dyDescent="0.25"/>
  <cols>
    <col min="1" max="1" width="20" style="4" customWidth="1"/>
    <col min="2" max="6" width="17.85546875" style="4" customWidth="1"/>
    <col min="7" max="7" width="22.28515625" style="4" customWidth="1"/>
    <col min="9" max="13" width="10.7109375" customWidth="1"/>
    <col min="14" max="14" width="14.28515625" customWidth="1"/>
    <col min="15" max="15" width="16.7109375" customWidth="1"/>
  </cols>
  <sheetData>
    <row r="1" spans="1:15" ht="18.75" x14ac:dyDescent="0.3">
      <c r="A1" s="5" t="s">
        <v>13</v>
      </c>
      <c r="B1" s="29"/>
      <c r="C1" s="29"/>
      <c r="D1" s="29"/>
      <c r="E1" s="29"/>
      <c r="F1" s="29"/>
      <c r="G1" s="29"/>
    </row>
    <row r="2" spans="1:15" ht="15" customHeight="1" x14ac:dyDescent="0.25">
      <c r="A2" s="6"/>
      <c r="B2" s="29"/>
      <c r="C2" s="29"/>
      <c r="D2" s="29"/>
      <c r="E2" s="57" t="s">
        <v>14</v>
      </c>
      <c r="F2" s="57"/>
      <c r="G2" s="57"/>
      <c r="H2" t="s">
        <v>15</v>
      </c>
    </row>
    <row r="3" spans="1:15" ht="15" customHeight="1" x14ac:dyDescent="0.25">
      <c r="A3" s="19" t="s">
        <v>16</v>
      </c>
      <c r="B3" s="8" t="s">
        <v>100</v>
      </c>
      <c r="C3" s="29"/>
      <c r="D3" s="29"/>
      <c r="E3" s="29"/>
      <c r="F3" s="29"/>
      <c r="G3" s="29"/>
      <c r="I3" s="67" t="s">
        <v>17</v>
      </c>
      <c r="J3" s="68"/>
      <c r="K3" s="69"/>
      <c r="L3" s="43"/>
      <c r="M3" s="43"/>
      <c r="N3" s="43"/>
    </row>
    <row r="4" spans="1:15" x14ac:dyDescent="0.25">
      <c r="A4" s="19" t="s">
        <v>18</v>
      </c>
      <c r="B4" s="8" t="s">
        <v>101</v>
      </c>
      <c r="C4" s="29"/>
      <c r="D4" s="29"/>
      <c r="E4" s="7"/>
      <c r="F4" s="7" t="s">
        <v>19</v>
      </c>
      <c r="G4" s="60" t="s">
        <v>20</v>
      </c>
      <c r="H4" s="60"/>
      <c r="I4" s="17">
        <f>F5</f>
        <v>1201518</v>
      </c>
      <c r="J4" s="17">
        <f>F6</f>
        <v>1200049</v>
      </c>
      <c r="K4" s="38">
        <f>F7</f>
        <v>1201592</v>
      </c>
      <c r="L4" s="41"/>
      <c r="M4" s="41"/>
      <c r="N4" s="41"/>
    </row>
    <row r="5" spans="1:15" x14ac:dyDescent="0.25">
      <c r="A5" s="29"/>
      <c r="B5" s="29"/>
      <c r="C5" s="29"/>
      <c r="D5" s="29"/>
      <c r="E5" s="7" t="s">
        <v>21</v>
      </c>
      <c r="F5" s="8">
        <v>1201518</v>
      </c>
      <c r="G5" s="61" t="s">
        <v>97</v>
      </c>
      <c r="H5" s="62"/>
      <c r="I5" s="9" t="s">
        <v>9</v>
      </c>
      <c r="J5" s="9" t="s">
        <v>9</v>
      </c>
      <c r="K5" s="23" t="s">
        <v>9</v>
      </c>
      <c r="L5" s="42" t="s">
        <v>15</v>
      </c>
      <c r="M5" s="42"/>
      <c r="N5" s="42"/>
    </row>
    <row r="6" spans="1:15" x14ac:dyDescent="0.25">
      <c r="A6" s="29"/>
      <c r="B6" s="29"/>
      <c r="C6" s="29"/>
      <c r="D6" s="29"/>
      <c r="E6" s="30" t="s">
        <v>22</v>
      </c>
      <c r="F6" s="31">
        <v>1200049</v>
      </c>
      <c r="G6" s="63" t="s">
        <v>98</v>
      </c>
      <c r="H6" s="64"/>
      <c r="I6" s="32" t="s">
        <v>9</v>
      </c>
      <c r="J6" s="32" t="s">
        <v>9</v>
      </c>
      <c r="K6" s="39" t="s">
        <v>9</v>
      </c>
      <c r="L6" s="42" t="s">
        <v>15</v>
      </c>
      <c r="M6" s="42"/>
      <c r="N6" s="42"/>
    </row>
    <row r="7" spans="1:15" x14ac:dyDescent="0.25">
      <c r="A7" s="56" t="s">
        <v>23</v>
      </c>
      <c r="B7" s="56"/>
      <c r="C7" s="56"/>
      <c r="D7" s="29"/>
      <c r="E7" s="35" t="s">
        <v>24</v>
      </c>
      <c r="F7" s="36">
        <v>1201592</v>
      </c>
      <c r="G7" s="65" t="s">
        <v>99</v>
      </c>
      <c r="H7" s="66"/>
      <c r="I7" s="37" t="s">
        <v>9</v>
      </c>
      <c r="J7" s="37" t="s">
        <v>9</v>
      </c>
      <c r="K7" s="40" t="s">
        <v>9</v>
      </c>
      <c r="L7" s="42" t="s">
        <v>15</v>
      </c>
      <c r="M7" s="42"/>
      <c r="N7" s="42"/>
    </row>
    <row r="8" spans="1:15" x14ac:dyDescent="0.25">
      <c r="A8" s="29"/>
      <c r="B8" s="29"/>
      <c r="C8" s="29"/>
      <c r="D8" s="29"/>
      <c r="E8" s="33"/>
      <c r="F8" s="33"/>
      <c r="G8" s="59"/>
      <c r="H8" s="59"/>
      <c r="I8" s="34"/>
      <c r="J8" s="34"/>
      <c r="K8" s="34"/>
      <c r="L8" s="34"/>
      <c r="M8" s="34"/>
      <c r="N8" s="34"/>
    </row>
    <row r="9" spans="1:15" x14ac:dyDescent="0.25">
      <c r="A9" s="29"/>
      <c r="B9" s="29"/>
      <c r="C9" s="29"/>
      <c r="D9" s="29"/>
      <c r="E9" s="33"/>
      <c r="F9" s="33"/>
      <c r="G9" s="59"/>
      <c r="H9" s="59"/>
      <c r="I9" s="34"/>
      <c r="J9" s="34"/>
      <c r="K9" s="34"/>
      <c r="L9" s="34"/>
      <c r="M9" s="34"/>
      <c r="N9" s="34"/>
    </row>
    <row r="10" spans="1:15" x14ac:dyDescent="0.25">
      <c r="A10" s="29"/>
      <c r="B10" s="29"/>
      <c r="C10" s="29"/>
      <c r="D10" s="29"/>
      <c r="E10" s="33"/>
      <c r="F10" s="33"/>
      <c r="G10" s="59"/>
      <c r="H10" s="59"/>
      <c r="I10" s="34"/>
      <c r="J10" s="34"/>
      <c r="K10" s="34"/>
      <c r="L10" s="34"/>
      <c r="M10" s="34"/>
      <c r="N10" s="34"/>
    </row>
    <row r="12" spans="1:15" x14ac:dyDescent="0.25">
      <c r="A12" s="58" t="s">
        <v>25</v>
      </c>
      <c r="B12" s="58"/>
      <c r="C12" s="58"/>
      <c r="D12" s="29"/>
      <c r="E12" s="29"/>
      <c r="F12" s="29"/>
      <c r="G12" s="29"/>
      <c r="I12" t="s">
        <v>26</v>
      </c>
    </row>
    <row r="13" spans="1:15" x14ac:dyDescent="0.25">
      <c r="A13" s="10" t="s">
        <v>27</v>
      </c>
      <c r="B13" s="10" t="s">
        <v>28</v>
      </c>
      <c r="C13" s="10" t="s">
        <v>29</v>
      </c>
      <c r="D13" s="10" t="s">
        <v>30</v>
      </c>
      <c r="E13" s="10" t="s">
        <v>31</v>
      </c>
      <c r="F13" s="10" t="s">
        <v>32</v>
      </c>
      <c r="G13" s="10" t="s">
        <v>33</v>
      </c>
      <c r="H13" s="15" t="s">
        <v>34</v>
      </c>
      <c r="I13" s="14">
        <f>F5</f>
        <v>1201518</v>
      </c>
      <c r="J13" s="44">
        <f>F6</f>
        <v>1200049</v>
      </c>
      <c r="K13" s="48">
        <f>F7</f>
        <v>1201592</v>
      </c>
      <c r="L13" s="42"/>
      <c r="M13" s="42"/>
      <c r="N13" s="42"/>
      <c r="O13" s="55" t="s">
        <v>35</v>
      </c>
    </row>
    <row r="14" spans="1:15" ht="105" x14ac:dyDescent="0.25">
      <c r="A14" s="11" t="s">
        <v>36</v>
      </c>
      <c r="B14" s="12" t="s">
        <v>37</v>
      </c>
      <c r="C14" s="12" t="s">
        <v>38</v>
      </c>
      <c r="D14" s="12" t="s">
        <v>39</v>
      </c>
      <c r="E14" s="12" t="s">
        <v>40</v>
      </c>
      <c r="F14" s="12" t="s">
        <v>41</v>
      </c>
      <c r="G14" s="12" t="s">
        <v>42</v>
      </c>
      <c r="H14" s="16">
        <v>0.15</v>
      </c>
      <c r="I14" s="18">
        <v>4</v>
      </c>
      <c r="J14" s="22">
        <v>4</v>
      </c>
      <c r="K14" s="49">
        <v>4</v>
      </c>
      <c r="L14" s="42"/>
      <c r="M14" s="42"/>
      <c r="N14" s="42"/>
      <c r="O14" s="25">
        <f>SUM(I14:N14)/COUNTA((I14:N14))</f>
        <v>4</v>
      </c>
    </row>
    <row r="15" spans="1:15" ht="75" x14ac:dyDescent="0.25">
      <c r="A15" s="11" t="s">
        <v>43</v>
      </c>
      <c r="B15" s="12" t="s">
        <v>44</v>
      </c>
      <c r="C15" s="12" t="s">
        <v>45</v>
      </c>
      <c r="D15" s="12" t="s">
        <v>46</v>
      </c>
      <c r="E15" s="12" t="s">
        <v>47</v>
      </c>
      <c r="F15" s="12" t="s">
        <v>48</v>
      </c>
      <c r="G15" s="12" t="s">
        <v>42</v>
      </c>
      <c r="H15" s="16">
        <v>0.15</v>
      </c>
      <c r="I15" s="9">
        <v>5</v>
      </c>
      <c r="J15" s="23">
        <v>4</v>
      </c>
      <c r="K15" s="50">
        <v>5</v>
      </c>
      <c r="L15" s="42"/>
      <c r="M15" s="42"/>
      <c r="N15" s="42"/>
      <c r="O15" s="25">
        <f t="shared" ref="O15:O22" si="0">SUM(I15:N15)/COUNTA((I15:N15))</f>
        <v>4.666666666666667</v>
      </c>
    </row>
    <row r="16" spans="1:15" ht="105" x14ac:dyDescent="0.25">
      <c r="A16" s="11" t="s">
        <v>49</v>
      </c>
      <c r="B16" s="12" t="s">
        <v>50</v>
      </c>
      <c r="C16" s="12" t="s">
        <v>51</v>
      </c>
      <c r="D16" s="12" t="s">
        <v>52</v>
      </c>
      <c r="E16" s="12" t="s">
        <v>53</v>
      </c>
      <c r="F16" s="12" t="s">
        <v>54</v>
      </c>
      <c r="G16" s="12" t="s">
        <v>55</v>
      </c>
      <c r="H16" s="16">
        <v>0.1</v>
      </c>
      <c r="I16" s="9">
        <v>5</v>
      </c>
      <c r="J16" s="23">
        <v>5</v>
      </c>
      <c r="K16" s="50">
        <v>5</v>
      </c>
      <c r="L16" s="42"/>
      <c r="M16" s="42"/>
      <c r="N16" s="42"/>
      <c r="O16" s="25">
        <f t="shared" si="0"/>
        <v>5</v>
      </c>
    </row>
    <row r="17" spans="1:15" ht="45" x14ac:dyDescent="0.25">
      <c r="A17" s="11" t="s">
        <v>56</v>
      </c>
      <c r="B17" s="12" t="s">
        <v>57</v>
      </c>
      <c r="C17" s="12" t="s">
        <v>58</v>
      </c>
      <c r="D17" s="12" t="s">
        <v>59</v>
      </c>
      <c r="E17" s="12" t="s">
        <v>60</v>
      </c>
      <c r="F17" s="12" t="s">
        <v>61</v>
      </c>
      <c r="G17" s="12" t="s">
        <v>62</v>
      </c>
      <c r="H17" s="16">
        <v>7.0000000000000007E-2</v>
      </c>
      <c r="I17" s="21">
        <v>5</v>
      </c>
      <c r="J17" s="45">
        <v>5</v>
      </c>
      <c r="K17" s="51">
        <v>5</v>
      </c>
      <c r="L17" s="46"/>
      <c r="M17" s="42"/>
      <c r="N17" s="42"/>
      <c r="O17" s="25">
        <f t="shared" si="0"/>
        <v>5</v>
      </c>
    </row>
    <row r="18" spans="1:15" ht="45" x14ac:dyDescent="0.25">
      <c r="A18" s="11" t="s">
        <v>63</v>
      </c>
      <c r="B18" s="12" t="s">
        <v>64</v>
      </c>
      <c r="C18" s="12" t="s">
        <v>65</v>
      </c>
      <c r="D18" s="12" t="s">
        <v>66</v>
      </c>
      <c r="E18" s="12" t="s">
        <v>67</v>
      </c>
      <c r="F18" s="12" t="s">
        <v>68</v>
      </c>
      <c r="G18" s="12" t="s">
        <v>69</v>
      </c>
      <c r="H18" s="16">
        <v>0.03</v>
      </c>
      <c r="I18" s="21">
        <v>5</v>
      </c>
      <c r="J18" s="45">
        <v>5</v>
      </c>
      <c r="K18" s="51">
        <v>5</v>
      </c>
      <c r="L18" s="46"/>
      <c r="M18" s="42"/>
      <c r="N18" s="42"/>
      <c r="O18" s="25">
        <f t="shared" si="0"/>
        <v>5</v>
      </c>
    </row>
    <row r="19" spans="1:15" ht="75" x14ac:dyDescent="0.25">
      <c r="A19" s="11" t="s">
        <v>70</v>
      </c>
      <c r="B19" s="12" t="s">
        <v>71</v>
      </c>
      <c r="C19" s="12" t="s">
        <v>72</v>
      </c>
      <c r="D19" s="12" t="s">
        <v>73</v>
      </c>
      <c r="E19" s="12" t="s">
        <v>74</v>
      </c>
      <c r="F19" s="12" t="s">
        <v>75</v>
      </c>
      <c r="G19" s="12" t="s">
        <v>42</v>
      </c>
      <c r="H19" s="16">
        <v>0.25</v>
      </c>
      <c r="I19" s="9">
        <v>4</v>
      </c>
      <c r="J19" s="23">
        <v>4</v>
      </c>
      <c r="K19" s="50">
        <v>4</v>
      </c>
      <c r="L19" s="42"/>
      <c r="M19" s="42"/>
      <c r="N19" s="42"/>
      <c r="O19" s="25">
        <f t="shared" si="0"/>
        <v>4</v>
      </c>
    </row>
    <row r="20" spans="1:15" ht="105" x14ac:dyDescent="0.25">
      <c r="A20" s="11" t="s">
        <v>76</v>
      </c>
      <c r="B20" s="12" t="s">
        <v>77</v>
      </c>
      <c r="C20" s="12" t="s">
        <v>78</v>
      </c>
      <c r="D20" s="12" t="s">
        <v>79</v>
      </c>
      <c r="E20" s="12" t="s">
        <v>80</v>
      </c>
      <c r="F20" s="12" t="s">
        <v>81</v>
      </c>
      <c r="G20" s="12" t="s">
        <v>42</v>
      </c>
      <c r="H20" s="16">
        <v>0.15</v>
      </c>
      <c r="I20" s="9">
        <v>3</v>
      </c>
      <c r="J20" s="23">
        <v>3</v>
      </c>
      <c r="K20" s="50">
        <v>3</v>
      </c>
      <c r="L20" s="42"/>
      <c r="M20" s="42"/>
      <c r="N20" s="42"/>
      <c r="O20" s="25">
        <f t="shared" si="0"/>
        <v>3</v>
      </c>
    </row>
    <row r="21" spans="1:15" ht="75" x14ac:dyDescent="0.25">
      <c r="A21" s="11" t="s">
        <v>82</v>
      </c>
      <c r="B21" s="12" t="s">
        <v>83</v>
      </c>
      <c r="C21" s="12" t="s">
        <v>84</v>
      </c>
      <c r="D21" s="12" t="s">
        <v>85</v>
      </c>
      <c r="E21" s="12" t="s">
        <v>86</v>
      </c>
      <c r="F21" s="12" t="s">
        <v>87</v>
      </c>
      <c r="G21" s="12" t="s">
        <v>42</v>
      </c>
      <c r="H21" s="16">
        <v>0.05</v>
      </c>
      <c r="I21" s="27"/>
      <c r="J21" s="28"/>
      <c r="K21" s="52"/>
      <c r="L21" s="47"/>
      <c r="M21" s="47"/>
      <c r="N21" s="47"/>
      <c r="O21" s="25" t="e">
        <f t="shared" si="0"/>
        <v>#DIV/0!</v>
      </c>
    </row>
    <row r="22" spans="1:15" ht="30" x14ac:dyDescent="0.25">
      <c r="A22" s="11" t="s">
        <v>88</v>
      </c>
      <c r="B22" s="12" t="s">
        <v>89</v>
      </c>
      <c r="C22" s="12" t="s">
        <v>90</v>
      </c>
      <c r="D22" s="12" t="s">
        <v>91</v>
      </c>
      <c r="E22" s="12" t="s">
        <v>92</v>
      </c>
      <c r="F22" s="12" t="s">
        <v>93</v>
      </c>
      <c r="G22" s="12" t="s">
        <v>94</v>
      </c>
      <c r="H22" s="16">
        <v>0.05</v>
      </c>
      <c r="I22" s="9">
        <v>4</v>
      </c>
      <c r="J22" s="23">
        <v>4</v>
      </c>
      <c r="K22" s="50">
        <v>5</v>
      </c>
      <c r="L22" s="42"/>
      <c r="M22" s="42"/>
      <c r="N22" s="42"/>
      <c r="O22" s="25">
        <f t="shared" si="0"/>
        <v>4.333333333333333</v>
      </c>
    </row>
    <row r="23" spans="1:15" x14ac:dyDescent="0.25">
      <c r="A23" s="10" t="s">
        <v>95</v>
      </c>
      <c r="B23" s="13"/>
      <c r="C23" s="13"/>
      <c r="D23" s="13"/>
      <c r="E23" s="13"/>
      <c r="F23" s="13"/>
      <c r="G23" s="13"/>
      <c r="H23" s="15">
        <f>SUM(H14:H22)</f>
        <v>1</v>
      </c>
      <c r="I23" s="20">
        <f t="shared" ref="I23:O23" si="1">SUMPRODUCT($H$14:$H$22,I14:I22)</f>
        <v>4</v>
      </c>
      <c r="J23" s="24">
        <f t="shared" si="1"/>
        <v>3.8499999999999996</v>
      </c>
      <c r="K23" s="53">
        <f t="shared" si="1"/>
        <v>4.05</v>
      </c>
      <c r="L23" s="42"/>
      <c r="M23" s="42"/>
      <c r="N23" s="42"/>
      <c r="O23" s="53" t="e">
        <f t="shared" si="1"/>
        <v>#DIV/0!</v>
      </c>
    </row>
    <row r="24" spans="1:15" x14ac:dyDescent="0.25">
      <c r="A24" s="10" t="s">
        <v>96</v>
      </c>
      <c r="B24" s="13"/>
      <c r="C24" s="13"/>
      <c r="D24" s="13"/>
      <c r="E24" s="13"/>
      <c r="F24" s="13"/>
      <c r="G24" s="13"/>
      <c r="H24" s="15">
        <f>H23*100</f>
        <v>100</v>
      </c>
      <c r="I24" s="20">
        <f>I23*4</f>
        <v>16</v>
      </c>
      <c r="J24" s="24">
        <f t="shared" ref="J24:O24" si="2">J23*4</f>
        <v>15.399999999999999</v>
      </c>
      <c r="K24" s="54">
        <f t="shared" si="2"/>
        <v>16.2</v>
      </c>
      <c r="L24" s="42"/>
      <c r="M24" s="42"/>
      <c r="N24" s="42"/>
      <c r="O24" s="54" t="e">
        <f t="shared" si="2"/>
        <v>#DIV/0!</v>
      </c>
    </row>
    <row r="25" spans="1:15" x14ac:dyDescent="0.25">
      <c r="A25" s="29"/>
      <c r="B25" s="29"/>
      <c r="C25" s="29"/>
      <c r="D25" s="29"/>
      <c r="E25" s="29"/>
      <c r="F25" s="29"/>
      <c r="G25" s="29"/>
    </row>
  </sheetData>
  <mergeCells count="11">
    <mergeCell ref="I3:K3"/>
    <mergeCell ref="A7:C7"/>
    <mergeCell ref="E2:G2"/>
    <mergeCell ref="A12:C12"/>
    <mergeCell ref="G10:H10"/>
    <mergeCell ref="G4:H4"/>
    <mergeCell ref="G9:H9"/>
    <mergeCell ref="G5:H5"/>
    <mergeCell ref="G6:H6"/>
    <mergeCell ref="G7:H7"/>
    <mergeCell ref="G8:H8"/>
  </mergeCells>
  <dataValidations count="2">
    <dataValidation type="list" allowBlank="1" showInputMessage="1" showErrorMessage="1" sqref="I5:N10" xr:uid="{E4DCFDE3-6A8E-4513-9C00-C3946D31CB70}">
      <formula1>Evaluation</formula1>
    </dataValidation>
    <dataValidation type="list" allowBlank="1" showInputMessage="1" showErrorMessage="1" sqref="I14:N22" xr:uid="{C741F644-43BB-4C98-9919-29EE606F28DD}">
      <formula1>ItemEval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Instructions</vt:lpstr>
      <vt:lpstr>Sprint B-Self&amp;PeerEvaluation</vt:lpstr>
      <vt:lpstr>Evaluation</vt:lpstr>
      <vt:lpstr>ItemEval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Ana Albergaria (1201518)</cp:lastModifiedBy>
  <cp:revision>1</cp:revision>
  <dcterms:created xsi:type="dcterms:W3CDTF">2019-11-13T12:30:08Z</dcterms:created>
  <dcterms:modified xsi:type="dcterms:W3CDTF">2021-05-09T14:40:16Z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